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nwfsv11\public\120経理課\決算・出納業務\030 決算時期業務\500 経営比較分析表\R02年度決算\回答\起案\"/>
    </mc:Choice>
  </mc:AlternateContent>
  <workbookProtection workbookAlgorithmName="SHA-512" workbookHashValue="9DqVm5HFYJe+9uSvGr4Z0RKelhkmUanyK7m3waxFosIWFQ3cJItjpCwtH6j5d4suH8o6B/OK7M1TwT7FUciKqA==" workbookSaltValue="67ZFvbAVFXUoicB9vdbXKA==" workbookSpinCount="100000" lockStructure="1"/>
  <bookViews>
    <workbookView xWindow="0" yWindow="0" windowWidth="15360" windowHeight="7635"/>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<sst xmlns="http://schemas.openxmlformats.org/spreadsheetml/2006/main" count="228" uniqueCount="112">
  <si>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</si>
  <si>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</si>
  <si>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</si>
  <si>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</si>
  <si>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</si>
  <si>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</si>
  <si>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</si>
  <si>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</si>
  <si>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</si>
  <si>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</si>
  <si>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</si>
  <si>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</si>
  <si>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</si>
  <si>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</si>
  <si>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</si>
  <si>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</si>
  <si>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</si>
  <si>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</si>
  <si>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</si>
  <si>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</si>
  <si>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</si>
  <si>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</si>
  <si>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</si>
  <si>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</si>
  <si>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</si>
  <si>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</si>
  <si>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</si>
  <si>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</si>
  <si>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</si>
  <si>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</si>
  <si>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</si>
  <si>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</si>
  <si>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</si>
  <si>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</si>
  <si>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</si>
  <si>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</si>
  <si>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</si>
  <si>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</si>
  <si>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</si>
  <si>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</si>
  <si>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</si>
  <si>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</si>
  <si>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</si>
  <si>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</si>
  <si>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</si>
  <si>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</si>
  <si>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</si>
  <si>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</si>
  <si>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</si>
  <si>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</si>
  <si>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</si>
  <si>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</si>
  <si>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</si>
  <si>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</si>
  <si>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</si>
  <si>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</si>
  <si>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</si>
  <si>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</si>
  <si>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</si>
  <si>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</si>
  <si>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</si>
  <si>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</si>
  <si>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</si>
  <si>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</si>
  <si>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</si>
  <si>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</si>
  <si>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</si>
  <si>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</si>
  <si>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</si>
  <si>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</si>
  <si>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</si>
  <si>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</si>
  <si>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</si>
  <si>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</si>
  <si>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</si>
  <si>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</si>
  <si>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</si>
  <si>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</si>
  <si>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</si>
  <si>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</si>
  <si>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</si>
  <si>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</si>
  <si>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</si>
  <si>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</si>
  <si>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</si>
  <si>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</si>
  <si>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</si>
  <si>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</si>
  <si>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</si>
  <si>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</si>
  <si>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</si>
  <si>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</si>
  <si>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</si>
  <si>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</si>
  <si>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</si>
  <si>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</si>
  <si>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</si>
  <si>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</si>
  <si>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</si>
  <si>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</si>
  <si>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</si>
  <si>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</si>
  <si>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</si>
  <si>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</si>
  <si>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</si>
  <si>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</si>
  <si>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</si>
  <si>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</si>
  <si>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</si>
  <si>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経営の健全性・効率性に関する指標が示すとおり、現在の経営状況は概ね良好ですが、経常収支比率は減少傾向を示し、料金回収率は100％を下回る状況が続いています。
　今後は人口減少や水需要構造の変化等により、更なる水道料金収入の減少が見込まれる中、施設等の老朽化による計画的な施設の更新、耐震化に対応するために財政基盤の強化を図っていく必要があります。
　このため、令和３年７月に水道料金を改定し、将来に向け持続可能な事業運営に努めています。</t>
    <rPh sb="1" eb="3">
      <t>ケイエイ</t>
    </rPh>
    <rPh sb="4" eb="7">
      <t>ケンゼンセイ</t>
    </rPh>
    <rPh sb="8" eb="11">
      <t>コウリツセイ</t>
    </rPh>
    <rPh sb="12" eb="13">
      <t>カン</t>
    </rPh>
    <rPh sb="15" eb="17">
      <t>シヒョウ</t>
    </rPh>
    <rPh sb="18" eb="19">
      <t>シメ</t>
    </rPh>
    <rPh sb="24" eb="26">
      <t>ゲンザイ</t>
    </rPh>
    <rPh sb="27" eb="29">
      <t>ケイエイ</t>
    </rPh>
    <rPh sb="29" eb="31">
      <t>ジョウキョウ</t>
    </rPh>
    <rPh sb="32" eb="33">
      <t>オオム</t>
    </rPh>
    <rPh sb="34" eb="36">
      <t>リョウコウ</t>
    </rPh>
    <rPh sb="40" eb="42">
      <t>ケイジョウ</t>
    </rPh>
    <rPh sb="42" eb="44">
      <t>シュウシ</t>
    </rPh>
    <rPh sb="44" eb="46">
      <t>ヒリツ</t>
    </rPh>
    <rPh sb="47" eb="49">
      <t>ゲンショウ</t>
    </rPh>
    <rPh sb="49" eb="51">
      <t>ケイコウ</t>
    </rPh>
    <rPh sb="52" eb="53">
      <t>シメ</t>
    </rPh>
    <rPh sb="55" eb="57">
      <t>リョウキン</t>
    </rPh>
    <rPh sb="57" eb="59">
      <t>カイシュウ</t>
    </rPh>
    <rPh sb="59" eb="60">
      <t>リツ</t>
    </rPh>
    <rPh sb="66" eb="68">
      <t>シタマワ</t>
    </rPh>
    <rPh sb="69" eb="71">
      <t>ジョウキョウ</t>
    </rPh>
    <rPh sb="72" eb="73">
      <t>ツヅ</t>
    </rPh>
    <rPh sb="81" eb="83">
      <t>コンゴ</t>
    </rPh>
    <rPh sb="84" eb="86">
      <t>ジンコウ</t>
    </rPh>
    <rPh sb="86" eb="88">
      <t>ゲンショウ</t>
    </rPh>
    <rPh sb="89" eb="90">
      <t>ミズ</t>
    </rPh>
    <rPh sb="90" eb="92">
      <t>ジュヨウ</t>
    </rPh>
    <rPh sb="92" eb="94">
      <t>コウゾウ</t>
    </rPh>
    <rPh sb="95" eb="97">
      <t>ヘンカ</t>
    </rPh>
    <rPh sb="97" eb="98">
      <t>トウ</t>
    </rPh>
    <rPh sb="102" eb="103">
      <t>サラ</t>
    </rPh>
    <rPh sb="105" eb="107">
      <t>スイドウ</t>
    </rPh>
    <rPh sb="107" eb="109">
      <t>リョウキン</t>
    </rPh>
    <rPh sb="109" eb="111">
      <t>シュウニュウ</t>
    </rPh>
    <rPh sb="112" eb="114">
      <t>ゲンショウ</t>
    </rPh>
    <rPh sb="115" eb="117">
      <t>ミコ</t>
    </rPh>
    <rPh sb="120" eb="121">
      <t>ナカ</t>
    </rPh>
    <rPh sb="122" eb="124">
      <t>シセツ</t>
    </rPh>
    <rPh sb="124" eb="125">
      <t>トウ</t>
    </rPh>
    <rPh sb="126" eb="129">
      <t>ロウキュウカ</t>
    </rPh>
    <rPh sb="132" eb="135">
      <t>ケイカクテキ</t>
    </rPh>
    <rPh sb="136" eb="138">
      <t>シセツ</t>
    </rPh>
    <rPh sb="139" eb="141">
      <t>コウシン</t>
    </rPh>
    <rPh sb="142" eb="145">
      <t>タイシンカ</t>
    </rPh>
    <rPh sb="146" eb="148">
      <t>タイオウ</t>
    </rPh>
    <rPh sb="153" eb="155">
      <t>ザイセイ</t>
    </rPh>
    <rPh sb="155" eb="157">
      <t>キバン</t>
    </rPh>
    <rPh sb="158" eb="160">
      <t>キョウカ</t>
    </rPh>
    <rPh sb="161" eb="162">
      <t>ハカ</t>
    </rPh>
    <rPh sb="166" eb="168">
      <t>ヒツヨウ</t>
    </rPh>
    <rPh sb="181" eb="183">
      <t>レイワ</t>
    </rPh>
    <rPh sb="184" eb="185">
      <t>ネン</t>
    </rPh>
    <rPh sb="186" eb="187">
      <t>ガツ</t>
    </rPh>
    <rPh sb="188" eb="190">
      <t>スイドウ</t>
    </rPh>
    <rPh sb="190" eb="192">
      <t>リョウキン</t>
    </rPh>
    <rPh sb="193" eb="195">
      <t>カイテイ</t>
    </rPh>
    <rPh sb="197" eb="199">
      <t>ショウライ</t>
    </rPh>
    <rPh sb="200" eb="201">
      <t>ム</t>
    </rPh>
    <rPh sb="202" eb="204">
      <t>ジゾク</t>
    </rPh>
    <rPh sb="204" eb="206">
      <t>カノウ</t>
    </rPh>
    <rPh sb="207" eb="209">
      <t>ジギョウ</t>
    </rPh>
    <rPh sb="209" eb="211">
      <t>ウンエイ</t>
    </rPh>
    <rPh sb="212" eb="213">
      <t>ツト</t>
    </rPh>
    <phoneticPr fontId="4"/>
  </si>
  <si>
    <t>　令和２年度は、令和２年度から令和５年度までを事業計画期間とした「中期経営計画」の初年度として、計画に掲げた事業を概ね着実に実施しました。
①経常収支比率は105％で、単年度の収支は黒字となっています。しかし、水道料金の減少や費用の増加に伴い比率が減少傾向にあるため、今後も経営基盤の強化に努めていきます。
③流動比率は類似団体平均値を下回っていますが、一般的な基準値である100％を上回っており、短期的な債務に対する支払い能力は有しています。
④企業債残高対給水収益比率は、類似団体平均値を上回っています。残高管理に当たっては、今後も将来の水道利用者に過大な負担を先送りすることがないよう、引き続き世代間の負担の公平に努めていきます。
⑤料金回収率は、平成30年度から100％を下回っています。供給原価が給水原価を下回る状況が続くことは、経営の悪化につながることになるため、経営の効率化を高めていきます。
⑥給水原価は、類似団体平均値と同水準となっていますが、今後も更なる経費削減に取り組んでいきます。
⑦施設利用率は類似団体平均値を上回っており、効率的な施設の運用を行っています。
⑧有収率は類似団体平均値を下回っているものの、90％以上で推移しています。今後も老朽管の着実な更新・耐震化を推進するなど、有収率向上のための取組を強化していきます。</t>
    <rPh sb="1" eb="3">
      <t>レイワ</t>
    </rPh>
    <rPh sb="4" eb="6">
      <t>ネンド</t>
    </rPh>
    <rPh sb="8" eb="10">
      <t>レイワ</t>
    </rPh>
    <rPh sb="11" eb="13">
      <t>ネンド</t>
    </rPh>
    <rPh sb="15" eb="17">
      <t>レイワ</t>
    </rPh>
    <rPh sb="18" eb="20">
      <t>ネンド</t>
    </rPh>
    <rPh sb="23" eb="25">
      <t>ジギョウ</t>
    </rPh>
    <rPh sb="25" eb="27">
      <t>ケイカク</t>
    </rPh>
    <rPh sb="27" eb="29">
      <t>キカン</t>
    </rPh>
    <rPh sb="33" eb="35">
      <t>チュウキ</t>
    </rPh>
    <rPh sb="35" eb="37">
      <t>ケイエイ</t>
    </rPh>
    <rPh sb="37" eb="39">
      <t>ケイカク</t>
    </rPh>
    <rPh sb="41" eb="44">
      <t>ショネンド</t>
    </rPh>
    <rPh sb="48" eb="50">
      <t>ケイカク</t>
    </rPh>
    <rPh sb="51" eb="52">
      <t>カカ</t>
    </rPh>
    <rPh sb="54" eb="56">
      <t>ジギョウ</t>
    </rPh>
    <rPh sb="57" eb="58">
      <t>オオム</t>
    </rPh>
    <rPh sb="59" eb="61">
      <t>チャクジツ</t>
    </rPh>
    <rPh sb="62" eb="64">
      <t>ジッシ</t>
    </rPh>
    <rPh sb="72" eb="74">
      <t>ケイジョウ</t>
    </rPh>
    <rPh sb="74" eb="76">
      <t>シュウシ</t>
    </rPh>
    <rPh sb="85" eb="88">
      <t>タンネンド</t>
    </rPh>
    <rPh sb="89" eb="91">
      <t>シュウシ</t>
    </rPh>
    <rPh sb="92" eb="94">
      <t>クロジ</t>
    </rPh>
    <rPh sb="106" eb="108">
      <t>スイドウ</t>
    </rPh>
    <rPh sb="108" eb="110">
      <t>リョウキン</t>
    </rPh>
    <rPh sb="111" eb="113">
      <t>ゲンショウ</t>
    </rPh>
    <rPh sb="114" eb="116">
      <t>ヒヨウ</t>
    </rPh>
    <rPh sb="117" eb="119">
      <t>ゾウカ</t>
    </rPh>
    <rPh sb="120" eb="121">
      <t>トモナ</t>
    </rPh>
    <rPh sb="122" eb="124">
      <t>ヒリツ</t>
    </rPh>
    <rPh sb="125" eb="127">
      <t>ゲンショウ</t>
    </rPh>
    <rPh sb="127" eb="129">
      <t>ケイコウ</t>
    </rPh>
    <rPh sb="135" eb="137">
      <t>コンゴ</t>
    </rPh>
    <rPh sb="138" eb="140">
      <t>ケイエイ</t>
    </rPh>
    <rPh sb="140" eb="142">
      <t>キバン</t>
    </rPh>
    <rPh sb="143" eb="145">
      <t>キョウカ</t>
    </rPh>
    <rPh sb="146" eb="147">
      <t>ツト</t>
    </rPh>
    <rPh sb="157" eb="159">
      <t>リュウドウ</t>
    </rPh>
    <rPh sb="159" eb="161">
      <t>ヒリツ</t>
    </rPh>
    <rPh sb="179" eb="182">
      <t>イッパンテキ</t>
    </rPh>
    <rPh sb="183" eb="185">
      <t>キジュン</t>
    </rPh>
    <rPh sb="185" eb="186">
      <t>アタイ</t>
    </rPh>
    <rPh sb="194" eb="196">
      <t>ウワマワ</t>
    </rPh>
    <rPh sb="201" eb="204">
      <t>タンキテキ</t>
    </rPh>
    <rPh sb="205" eb="207">
      <t>サイム</t>
    </rPh>
    <rPh sb="208" eb="209">
      <t>タイ</t>
    </rPh>
    <rPh sb="211" eb="213">
      <t>シハラ</t>
    </rPh>
    <rPh sb="214" eb="216">
      <t>ノウリョク</t>
    </rPh>
    <rPh sb="217" eb="218">
      <t>ユウ</t>
    </rPh>
    <rPh sb="227" eb="229">
      <t>キギョウ</t>
    </rPh>
    <rPh sb="229" eb="230">
      <t>サイ</t>
    </rPh>
    <rPh sb="230" eb="232">
      <t>ザンダカ</t>
    </rPh>
    <rPh sb="232" eb="233">
      <t>タイ</t>
    </rPh>
    <rPh sb="233" eb="235">
      <t>キュウスイ</t>
    </rPh>
    <rPh sb="235" eb="237">
      <t>シュウエキ</t>
    </rPh>
    <rPh sb="237" eb="239">
      <t>ヒリツ</t>
    </rPh>
    <rPh sb="241" eb="243">
      <t>ルイジ</t>
    </rPh>
    <rPh sb="243" eb="245">
      <t>ダンタイ</t>
    </rPh>
    <rPh sb="245" eb="247">
      <t>ヘイキン</t>
    </rPh>
    <rPh sb="247" eb="248">
      <t>アタイ</t>
    </rPh>
    <rPh sb="249" eb="251">
      <t>ウワマワ</t>
    </rPh>
    <rPh sb="257" eb="259">
      <t>ザンダカ</t>
    </rPh>
    <rPh sb="259" eb="261">
      <t>カンリ</t>
    </rPh>
    <rPh sb="262" eb="263">
      <t>ア</t>
    </rPh>
    <rPh sb="268" eb="270">
      <t>コンゴ</t>
    </rPh>
    <rPh sb="271" eb="273">
      <t>ショウライ</t>
    </rPh>
    <rPh sb="274" eb="276">
      <t>スイドウ</t>
    </rPh>
    <rPh sb="276" eb="279">
      <t>リヨウシャ</t>
    </rPh>
    <rPh sb="280" eb="282">
      <t>カダイ</t>
    </rPh>
    <rPh sb="283" eb="285">
      <t>フタン</t>
    </rPh>
    <rPh sb="286" eb="288">
      <t>サキオク</t>
    </rPh>
    <rPh sb="299" eb="300">
      <t>ヒ</t>
    </rPh>
    <rPh sb="301" eb="302">
      <t>ツヅ</t>
    </rPh>
    <rPh sb="303" eb="306">
      <t>セダイカン</t>
    </rPh>
    <rPh sb="307" eb="309">
      <t>フタン</t>
    </rPh>
    <rPh sb="310" eb="312">
      <t>コウヘイ</t>
    </rPh>
    <rPh sb="313" eb="314">
      <t>ツト</t>
    </rPh>
    <rPh sb="324" eb="326">
      <t>リョウキン</t>
    </rPh>
    <rPh sb="326" eb="328">
      <t>カイシュウ</t>
    </rPh>
    <rPh sb="328" eb="329">
      <t>リツ</t>
    </rPh>
    <rPh sb="331" eb="333">
      <t>ヘイセイ</t>
    </rPh>
    <rPh sb="335" eb="337">
      <t>ネンド</t>
    </rPh>
    <rPh sb="344" eb="346">
      <t>シタマワ</t>
    </rPh>
    <rPh sb="352" eb="354">
      <t>キョウキュウ</t>
    </rPh>
    <rPh sb="354" eb="356">
      <t>ゲンカ</t>
    </rPh>
    <rPh sb="357" eb="359">
      <t>キュウスイ</t>
    </rPh>
    <rPh sb="359" eb="361">
      <t>ゲンカ</t>
    </rPh>
    <rPh sb="362" eb="364">
      <t>シタマワ</t>
    </rPh>
    <rPh sb="365" eb="367">
      <t>ジョウキョウ</t>
    </rPh>
    <rPh sb="368" eb="369">
      <t>ツヅ</t>
    </rPh>
    <rPh sb="374" eb="376">
      <t>ケイエイ</t>
    </rPh>
    <rPh sb="377" eb="379">
      <t>アッカ</t>
    </rPh>
    <rPh sb="392" eb="394">
      <t>ケイエイ</t>
    </rPh>
    <rPh sb="395" eb="398">
      <t>コウリツカ</t>
    </rPh>
    <rPh sb="399" eb="400">
      <t>タカ</t>
    </rPh>
    <rPh sb="410" eb="412">
      <t>キュウスイ</t>
    </rPh>
    <rPh sb="412" eb="414">
      <t>ゲンカ</t>
    </rPh>
    <rPh sb="416" eb="418">
      <t>ルイジ</t>
    </rPh>
    <rPh sb="418" eb="420">
      <t>ダンタイ</t>
    </rPh>
    <rPh sb="420" eb="423">
      <t>ヘイキンチ</t>
    </rPh>
    <rPh sb="424" eb="425">
      <t>ドウ</t>
    </rPh>
    <rPh sb="425" eb="427">
      <t>スイジュン</t>
    </rPh>
    <rPh sb="436" eb="438">
      <t>コンゴ</t>
    </rPh>
    <rPh sb="439" eb="440">
      <t>サラ</t>
    </rPh>
    <rPh sb="442" eb="444">
      <t>ケイヒ</t>
    </rPh>
    <rPh sb="444" eb="446">
      <t>サクゲン</t>
    </rPh>
    <rPh sb="447" eb="448">
      <t>ト</t>
    </rPh>
    <rPh sb="449" eb="450">
      <t>ク</t>
    </rPh>
    <rPh sb="460" eb="462">
      <t>シセツ</t>
    </rPh>
    <rPh sb="462" eb="464">
      <t>リヨウ</t>
    </rPh>
    <rPh sb="464" eb="465">
      <t>リツ</t>
    </rPh>
    <rPh sb="466" eb="468">
      <t>ルイジ</t>
    </rPh>
    <rPh sb="468" eb="470">
      <t>ダンタイ</t>
    </rPh>
    <rPh sb="470" eb="472">
      <t>ヘイキン</t>
    </rPh>
    <rPh sb="472" eb="473">
      <t>アタイ</t>
    </rPh>
    <rPh sb="474" eb="476">
      <t>ウワマワ</t>
    </rPh>
    <rPh sb="481" eb="484">
      <t>コウリツテキ</t>
    </rPh>
    <rPh sb="485" eb="487">
      <t>シセツ</t>
    </rPh>
    <rPh sb="488" eb="490">
      <t>ウンヨウ</t>
    </rPh>
    <rPh sb="491" eb="492">
      <t>オコナ</t>
    </rPh>
    <rPh sb="501" eb="504">
      <t>ユウシュウリツ</t>
    </rPh>
    <rPh sb="505" eb="511">
      <t>ルイジダンタイヘイキン</t>
    </rPh>
    <rPh sb="511" eb="512">
      <t>アタイ</t>
    </rPh>
    <rPh sb="513" eb="515">
      <t>シタマワ</t>
    </rPh>
    <rPh sb="526" eb="528">
      <t>イジョウ</t>
    </rPh>
    <rPh sb="529" eb="531">
      <t>スイイ</t>
    </rPh>
    <rPh sb="537" eb="539">
      <t>コンゴ</t>
    </rPh>
    <rPh sb="540" eb="542">
      <t>ロウキュウ</t>
    </rPh>
    <rPh sb="542" eb="543">
      <t>カン</t>
    </rPh>
    <rPh sb="544" eb="546">
      <t>チャクジツ</t>
    </rPh>
    <rPh sb="547" eb="549">
      <t>コウシン</t>
    </rPh>
    <rPh sb="550" eb="553">
      <t>タイシンカ</t>
    </rPh>
    <rPh sb="554" eb="556">
      <t>スイシン</t>
    </rPh>
    <rPh sb="561" eb="564">
      <t>ユウシュウリツ</t>
    </rPh>
    <rPh sb="564" eb="566">
      <t>コウジョウ</t>
    </rPh>
    <rPh sb="570" eb="572">
      <t>トリクミ</t>
    </rPh>
    <rPh sb="573" eb="575">
      <t>キョウカ</t>
    </rPh>
    <phoneticPr fontId="4"/>
  </si>
  <si>
    <t>①有形固定資産減価償却率は、類似団体平均値を上回っていますが、施設ごとの具体的な状態に応じて更新時期を見極めるなど、施設の長寿命化を図っています。
②管路経年化率は、類似団体平均値を上回っていますが、本市が独自に定めた耐用年数に基づき、効率的に管路の更新を図っています。
③管路更新率は、類似団体平均値を上回っており、今後も中期経営計画に基づき老朽管の更新に取り組んでいきます。</t>
    <rPh sb="1" eb="3">
      <t>ユウケイ</t>
    </rPh>
    <rPh sb="3" eb="5">
      <t>コテイ</t>
    </rPh>
    <rPh sb="5" eb="7">
      <t>シサン</t>
    </rPh>
    <rPh sb="7" eb="9">
      <t>ゲンカ</t>
    </rPh>
    <rPh sb="9" eb="11">
      <t>ショウキャク</t>
    </rPh>
    <rPh sb="11" eb="12">
      <t>リツ</t>
    </rPh>
    <rPh sb="14" eb="20">
      <t>ルイジダンタイヘイキン</t>
    </rPh>
    <rPh sb="20" eb="21">
      <t>アタイ</t>
    </rPh>
    <rPh sb="22" eb="24">
      <t>ウワマワ</t>
    </rPh>
    <rPh sb="31" eb="33">
      <t>シセツ</t>
    </rPh>
    <rPh sb="36" eb="39">
      <t>グタイテキ</t>
    </rPh>
    <rPh sb="40" eb="42">
      <t>ジョウタイ</t>
    </rPh>
    <rPh sb="43" eb="44">
      <t>オウ</t>
    </rPh>
    <rPh sb="46" eb="48">
      <t>コウシン</t>
    </rPh>
    <rPh sb="48" eb="50">
      <t>ジキ</t>
    </rPh>
    <rPh sb="51" eb="53">
      <t>ミキワ</t>
    </rPh>
    <rPh sb="58" eb="60">
      <t>シセツ</t>
    </rPh>
    <rPh sb="61" eb="65">
      <t>チョウジュミョウカ</t>
    </rPh>
    <rPh sb="66" eb="67">
      <t>ハカ</t>
    </rPh>
    <rPh sb="76" eb="78">
      <t>カンロ</t>
    </rPh>
    <rPh sb="78" eb="80">
      <t>ケイネン</t>
    </rPh>
    <rPh sb="81" eb="82">
      <t>リツ</t>
    </rPh>
    <rPh sb="84" eb="90">
      <t>ルイジダンタイヘイキン</t>
    </rPh>
    <rPh sb="90" eb="91">
      <t>チ</t>
    </rPh>
    <rPh sb="92" eb="94">
      <t>ウワマワ</t>
    </rPh>
    <rPh sb="101" eb="103">
      <t>ホンシ</t>
    </rPh>
    <rPh sb="104" eb="106">
      <t>ドクジ</t>
    </rPh>
    <rPh sb="107" eb="108">
      <t>サダ</t>
    </rPh>
    <rPh sb="110" eb="112">
      <t>タイヨウ</t>
    </rPh>
    <rPh sb="112" eb="114">
      <t>ネンスウ</t>
    </rPh>
    <rPh sb="115" eb="116">
      <t>モト</t>
    </rPh>
    <rPh sb="119" eb="122">
      <t>コウリツテキ</t>
    </rPh>
    <rPh sb="123" eb="125">
      <t>カンロ</t>
    </rPh>
    <rPh sb="126" eb="128">
      <t>コウシン</t>
    </rPh>
    <rPh sb="129" eb="130">
      <t>ハカ</t>
    </rPh>
    <rPh sb="139" eb="141">
      <t>カンロ</t>
    </rPh>
    <rPh sb="141" eb="143">
      <t>コウシン</t>
    </rPh>
    <rPh sb="143" eb="144">
      <t>リツ</t>
    </rPh>
    <rPh sb="146" eb="153">
      <t>ルイジダンタイヘイキンチ</t>
    </rPh>
    <rPh sb="154" eb="156">
      <t>ウワマワ</t>
    </rPh>
    <rPh sb="161" eb="163">
      <t>コンゴ</t>
    </rPh>
    <rPh sb="164" eb="166">
      <t>チュウキ</t>
    </rPh>
    <rPh sb="166" eb="168">
      <t>ケイエイ</t>
    </rPh>
    <rPh sb="168" eb="170">
      <t>ケイカク</t>
    </rPh>
    <rPh sb="171" eb="172">
      <t>モト</t>
    </rPh>
    <rPh sb="174" eb="176">
      <t>ロウキュウ</t>
    </rPh>
    <rPh sb="176" eb="177">
      <t>カン</t>
    </rPh>
    <rPh sb="178" eb="180">
      <t>コウシン</t>
    </rPh>
    <rPh sb="181" eb="182">
      <t>ト</t>
    </rPh>
    <rPh sb="183" eb="18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</si>
</sst>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1.18</c:v>
                </c:pt>
                <c:pt idx="1">
                  <c:v>1.27</c:v>
                </c:pt>
                <c:pt idx="2">
                  <c:v>1.28</c:v>
                </c:pt>
                <c:pt idx="3">
                  <c:v>1.0900000000000001</c:v>
                </c:pt>
                <c:pt idx="4">
                  <c:v>1.08</c:v>
                </c:pt>
              </c:numCache>
            </c:numRef>
          </c:val>
          <c:extLst>
            <c:ext xmlns:c16="http://schemas.microsoft.com/office/drawing/2014/chart" uri="{C3380CC4-5D6E-409C-BE32-E72D297353CC}">
              <c16:uniqueId val="{00000000-C10F-4708-9ABC-4495C3CA98C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C10F-4708-9ABC-4495C3CA98C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62.12</c:v>
                </c:pt>
                <c:pt idx="1">
                  <c:v>62.03</c:v>
                </c:pt>
                <c:pt idx="2">
                  <c:v>62</c:v>
                </c:pt>
                <c:pt idx="3">
                  <c:v>61.26</c:v>
                </c:pt>
                <c:pt idx="4">
                  <c:v>62.47</c:v>
                </c:pt>
              </c:numCache>
            </c:numRef>
          </c:val>
          <c:extLst>
            <c:ext xmlns:c16="http://schemas.microsoft.com/office/drawing/2014/chart" uri="{C3380CC4-5D6E-409C-BE32-E72D297353CC}">
              <c16:uniqueId val="{00000000-0C2B-4A35-9CA8-F21F70AED7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0C2B-4A35-9CA8-F21F70AED7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91.82</c:v>
                </c:pt>
                <c:pt idx="1">
                  <c:v>92.31</c:v>
                </c:pt>
                <c:pt idx="2">
                  <c:v>92.24</c:v>
                </c:pt>
                <c:pt idx="3">
                  <c:v>92.56</c:v>
                </c:pt>
                <c:pt idx="4">
                  <c:v>92.75</c:v>
                </c:pt>
              </c:numCache>
            </c:numRef>
          </c:val>
          <c:extLst>
            <c:ext xmlns:c16="http://schemas.microsoft.com/office/drawing/2014/chart" uri="{C3380CC4-5D6E-409C-BE32-E72D297353CC}">
              <c16:uniqueId val="{00000000-2791-47A9-94D4-61BE04FEB3B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2791-47A9-94D4-61BE04FEB3B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116.7</c:v>
                </c:pt>
                <c:pt idx="1">
                  <c:v>114.33</c:v>
                </c:pt>
                <c:pt idx="2">
                  <c:v>109.95</c:v>
                </c:pt>
                <c:pt idx="3">
                  <c:v>107</c:v>
                </c:pt>
                <c:pt idx="4">
                  <c:v>105.45</c:v>
                </c:pt>
              </c:numCache>
            </c:numRef>
          </c:val>
          <c:extLst>
            <c:ext xmlns:c16="http://schemas.microsoft.com/office/drawing/2014/chart" uri="{C3380CC4-5D6E-409C-BE32-E72D297353CC}">
              <c16:uniqueId val="{00000000-3CEC-401A-8BCF-ABA46360C8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3CEC-401A-8BCF-ABA46360C8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49.23</c:v>
                </c:pt>
                <c:pt idx="1">
                  <c:v>49.66</c:v>
                </c:pt>
                <c:pt idx="2">
                  <c:v>49.9</c:v>
                </c:pt>
                <c:pt idx="3">
                  <c:v>50.69</c:v>
                </c:pt>
                <c:pt idx="4">
                  <c:v>51.41</c:v>
                </c:pt>
              </c:numCache>
            </c:numRef>
          </c:val>
          <c:extLst>
            <c:ext xmlns:c16="http://schemas.microsoft.com/office/drawing/2014/chart" uri="{C3380CC4-5D6E-409C-BE32-E72D297353CC}">
              <c16:uniqueId val="{00000000-7D3F-46F8-88AB-05C7457DB5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7D3F-46F8-88AB-05C7457DB5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21.99</c:v>
                </c:pt>
                <c:pt idx="1">
                  <c:v>23.46</c:v>
                </c:pt>
                <c:pt idx="2">
                  <c:v>24.71</c:v>
                </c:pt>
                <c:pt idx="3">
                  <c:v>24.55</c:v>
                </c:pt>
                <c:pt idx="4">
                  <c:v>26.54</c:v>
                </c:pt>
              </c:numCache>
            </c:numRef>
          </c:val>
          <c:extLst>
            <c:ext xmlns:c16="http://schemas.microsoft.com/office/drawing/2014/chart" uri="{C3380CC4-5D6E-409C-BE32-E72D297353CC}">
              <c16:uniqueId val="{00000000-61C6-45EC-BAFB-A0517B72C25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61C6-45EC-BAFB-A0517B72C25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89-4EE0-AAC3-9D8740BA523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889-4EE0-AAC3-9D8740BA523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129.28</c:v>
                </c:pt>
                <c:pt idx="1">
                  <c:v>126.39</c:v>
                </c:pt>
                <c:pt idx="2">
                  <c:v>123.61</c:v>
                </c:pt>
                <c:pt idx="3">
                  <c:v>124.6</c:v>
                </c:pt>
                <c:pt idx="4">
                  <c:v>115.65</c:v>
                </c:pt>
              </c:numCache>
            </c:numRef>
          </c:val>
          <c:extLst>
            <c:ext xmlns:c16="http://schemas.microsoft.com/office/drawing/2014/chart" uri="{C3380CC4-5D6E-409C-BE32-E72D297353CC}">
              <c16:uniqueId val="{00000000-41EF-44E5-A455-C8E42F1A60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41EF-44E5-A455-C8E42F1A60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249.04</c:v>
                </c:pt>
                <c:pt idx="1">
                  <c:v>241.22</c:v>
                </c:pt>
                <c:pt idx="2">
                  <c:v>238.27</c:v>
                </c:pt>
                <c:pt idx="3">
                  <c:v>238.75</c:v>
                </c:pt>
                <c:pt idx="4">
                  <c:v>244.1</c:v>
                </c:pt>
              </c:numCache>
            </c:numRef>
          </c:val>
          <c:extLst>
            <c:ext xmlns:c16="http://schemas.microsoft.com/office/drawing/2014/chart" uri="{C3380CC4-5D6E-409C-BE32-E72D297353CC}">
              <c16:uniqueId val="{00000000-E01C-4C9F-864A-4D1AC9C7FFF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E01C-4C9F-864A-4D1AC9C7FFF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104.91</c:v>
                </c:pt>
                <c:pt idx="1">
                  <c:v>102.16</c:v>
                </c:pt>
                <c:pt idx="2">
                  <c:v>99.74</c:v>
                </c:pt>
                <c:pt idx="3">
                  <c:v>96.71</c:v>
                </c:pt>
                <c:pt idx="4">
                  <c:v>95.2</c:v>
                </c:pt>
              </c:numCache>
            </c:numRef>
          </c:val>
          <c:extLst>
            <c:ext xmlns:c16="http://schemas.microsoft.com/office/drawing/2014/chart" uri="{C3380CC4-5D6E-409C-BE32-E72D297353CC}">
              <c16:uniqueId val="{00000000-673F-4352-8273-92C7985876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673F-4352-8273-92C7985876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162.36000000000001</c:v>
                </c:pt>
                <c:pt idx="1">
                  <c:v>166.6</c:v>
                </c:pt>
                <c:pt idx="2">
                  <c:v>170.51</c:v>
                </c:pt>
                <c:pt idx="3">
                  <c:v>174.76</c:v>
                </c:pt>
                <c:pt idx="4">
                  <c:v>172.48</c:v>
                </c:pt>
              </c:numCache>
            </c:numRef>
          </c:val>
          <c:extLst>
            <c:ext xmlns:c16="http://schemas.microsoft.com/office/drawing/2014/chart" uri="{C3380CC4-5D6E-409C-BE32-E72D297353CC}">
              <c16:uniqueId val="{00000000-953A-41A1-9669-81D6151B989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953A-41A1-9669-81D6151B989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80" zoomScaleNormal="80" workbookViewId="0">
      <selection activeCell="CF62" sqref="CF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神奈川県　横浜市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政令市等</v>
      </c>
      <c r="X8" s="86"/>
      <c r="Y8" s="86"/>
      <c r="Z8" s="86"/>
      <c r="AA8" s="86"/>
      <c r="AB8" s="86"/>
      <c r="AC8" s="86"/>
      <c r="AD8" s="86" t="str">
        <f>データ!$M$6</f>
        <v>自治体職員</v>
      </c>
      <c r="AE8" s="86"/>
      <c r="AF8" s="86"/>
      <c r="AG8" s="86"/>
      <c r="AH8" s="86"/>
      <c r="AI8" s="86"/>
      <c r="AJ8" s="86"/>
      <c r="AK8" s="4"/>
      <c r="AL8" s="74">
        <f>データ!$R$6</f>
        <v>3759939</v>
      </c>
      <c r="AM8" s="74"/>
      <c r="AN8" s="74"/>
      <c r="AO8" s="74"/>
      <c r="AP8" s="74"/>
      <c r="AQ8" s="74"/>
      <c r="AR8" s="74"/>
      <c r="AS8" s="74"/>
      <c r="AT8" s="70">
        <f>データ!$S$6</f>
        <v>437.71</v>
      </c>
      <c r="AU8" s="71"/>
      <c r="AV8" s="71"/>
      <c r="AW8" s="71"/>
      <c r="AX8" s="71"/>
      <c r="AY8" s="71"/>
      <c r="AZ8" s="71"/>
      <c r="BA8" s="71"/>
      <c r="BB8" s="73">
        <f>データ!$T$6</f>
        <v>8590.02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68.44</v>
      </c>
      <c r="J10" s="71"/>
      <c r="K10" s="71"/>
      <c r="L10" s="71"/>
      <c r="M10" s="71"/>
      <c r="N10" s="71"/>
      <c r="O10" s="72"/>
      <c r="P10" s="73">
        <f>データ!$P$6</f>
        <v>100</v>
      </c>
      <c r="Q10" s="73"/>
      <c r="R10" s="73"/>
      <c r="S10" s="73"/>
      <c r="T10" s="73"/>
      <c r="U10" s="73"/>
      <c r="V10" s="73"/>
      <c r="W10" s="74">
        <f>データ!$Q$6</f>
        <v>2701</v>
      </c>
      <c r="X10" s="74"/>
      <c r="Y10" s="74"/>
      <c r="Z10" s="74"/>
      <c r="AA10" s="74"/>
      <c r="AB10" s="74"/>
      <c r="AC10" s="74"/>
      <c r="AD10" s="2"/>
      <c r="AE10" s="2"/>
      <c r="AF10" s="2"/>
      <c r="AG10" s="2"/>
      <c r="AH10" s="4"/>
      <c r="AI10" s="4"/>
      <c r="AJ10" s="4"/>
      <c r="AK10" s="4"/>
      <c r="AL10" s="74">
        <f>データ!$U$6</f>
        <v>3762046</v>
      </c>
      <c r="AM10" s="74"/>
      <c r="AN10" s="74"/>
      <c r="AO10" s="74"/>
      <c r="AP10" s="74"/>
      <c r="AQ10" s="74"/>
      <c r="AR10" s="74"/>
      <c r="AS10" s="74"/>
      <c r="AT10" s="70">
        <f>データ!$V$6</f>
        <v>437.71</v>
      </c>
      <c r="AU10" s="71"/>
      <c r="AV10" s="71"/>
      <c r="AW10" s="71"/>
      <c r="AX10" s="71"/>
      <c r="AY10" s="71"/>
      <c r="AZ10" s="71"/>
      <c r="BA10" s="71"/>
      <c r="BB10" s="73">
        <f>データ!$W$6</f>
        <v>8594.84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109</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8AvXyyyH1PUTvc0keU72lViYfJ2TH/xj9aSCu/zqYBJgqA2MbWPU6icnI9PUikhI+0Pv3KudO+8flQygj7iw==" saltValue="s/Wg4Eaxtk026yC5sF/GJ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141003</v>
      </c>
      <c r="D6" s="34">
        <f t="shared" si="3"/>
        <v>46</v>
      </c>
      <c r="E6" s="34">
        <f t="shared" si="3"/>
        <v>1</v>
      </c>
      <c r="F6" s="34">
        <f t="shared" si="3"/>
        <v>0</v>
      </c>
      <c r="G6" s="34">
        <f t="shared" si="3"/>
        <v>1</v>
      </c>
      <c r="H6" s="34" t="str">
        <f t="shared" si="3"/>
        <v>神奈川県　横浜市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68.44</v>
      </c>
      <c r="P6" s="35">
        <f t="shared" si="3"/>
        <v>100</v>
      </c>
      <c r="Q6" s="35">
        <f t="shared" si="3"/>
        <v>2701</v>
      </c>
      <c r="R6" s="35">
        <f t="shared" si="3"/>
        <v>3759939</v>
      </c>
      <c r="S6" s="35">
        <f t="shared" si="3"/>
        <v>437.71</v>
      </c>
      <c r="T6" s="35">
        <f t="shared" si="3"/>
        <v>8590.02</v>
      </c>
      <c r="U6" s="35">
        <f t="shared" si="3"/>
        <v>3762046</v>
      </c>
      <c r="V6" s="35">
        <f t="shared" si="3"/>
        <v>437.71</v>
      </c>
      <c r="W6" s="35">
        <f t="shared" si="3"/>
        <v>8594.84</v>
      </c>
      <c r="X6" s="36">
        <f>IF(X7="",NA(),X7)</f>
        <v>116.7</v>
      </c>
      <c r="Y6" s="36">
        <f t="shared" ref="Y6:AG6" si="4">IF(Y7="",NA(),Y7)</f>
        <v>114.33</v>
      </c>
      <c r="Z6" s="36">
        <f t="shared" si="4"/>
        <v>109.95</v>
      </c>
      <c r="AA6" s="36">
        <f t="shared" si="4"/>
        <v>107</v>
      </c>
      <c r="AB6" s="36">
        <f t="shared" si="4"/>
        <v>105.45</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129.28</v>
      </c>
      <c r="AU6" s="36">
        <f t="shared" ref="AU6:BC6" si="6">IF(AU7="",NA(),AU7)</f>
        <v>126.39</v>
      </c>
      <c r="AV6" s="36">
        <f t="shared" si="6"/>
        <v>123.61</v>
      </c>
      <c r="AW6" s="36">
        <f t="shared" si="6"/>
        <v>124.6</v>
      </c>
      <c r="AX6" s="36">
        <f t="shared" si="6"/>
        <v>115.65</v>
      </c>
      <c r="AY6" s="36">
        <f t="shared" si="6"/>
        <v>159.12</v>
      </c>
      <c r="AZ6" s="36">
        <f t="shared" si="6"/>
        <v>169.68</v>
      </c>
      <c r="BA6" s="36">
        <f t="shared" si="6"/>
        <v>166.51</v>
      </c>
      <c r="BB6" s="36">
        <f t="shared" si="6"/>
        <v>172.47</v>
      </c>
      <c r="BC6" s="36">
        <f t="shared" si="6"/>
        <v>170.76</v>
      </c>
      <c r="BD6" s="35" t="str">
        <f>IF(BD7="","",IF(BD7="-","【-】","【"&amp;SUBSTITUTE(TEXT(BD7,"#,##0.00"),"-","△")&amp;"】"))</f>
        <v>【260.31】</v>
      </c>
      <c r="BE6" s="36">
        <f>IF(BE7="",NA(),BE7)</f>
        <v>249.04</v>
      </c>
      <c r="BF6" s="36">
        <f t="shared" ref="BF6:BN6" si="7">IF(BF7="",NA(),BF7)</f>
        <v>241.22</v>
      </c>
      <c r="BG6" s="36">
        <f t="shared" si="7"/>
        <v>238.27</v>
      </c>
      <c r="BH6" s="36">
        <f t="shared" si="7"/>
        <v>238.75</v>
      </c>
      <c r="BI6" s="36">
        <f t="shared" si="7"/>
        <v>244.1</v>
      </c>
      <c r="BJ6" s="36">
        <f t="shared" si="7"/>
        <v>206.16</v>
      </c>
      <c r="BK6" s="36">
        <f t="shared" si="7"/>
        <v>203.63</v>
      </c>
      <c r="BL6" s="36">
        <f t="shared" si="7"/>
        <v>198.51</v>
      </c>
      <c r="BM6" s="36">
        <f t="shared" si="7"/>
        <v>193.57</v>
      </c>
      <c r="BN6" s="36">
        <f t="shared" si="7"/>
        <v>200.12</v>
      </c>
      <c r="BO6" s="35" t="str">
        <f>IF(BO7="","",IF(BO7="-","【-】","【"&amp;SUBSTITUTE(TEXT(BO7,"#,##0.00"),"-","△")&amp;"】"))</f>
        <v>【275.67】</v>
      </c>
      <c r="BP6" s="36">
        <f>IF(BP7="",NA(),BP7)</f>
        <v>104.91</v>
      </c>
      <c r="BQ6" s="36">
        <f t="shared" ref="BQ6:BY6" si="8">IF(BQ7="",NA(),BQ7)</f>
        <v>102.16</v>
      </c>
      <c r="BR6" s="36">
        <f t="shared" si="8"/>
        <v>99.74</v>
      </c>
      <c r="BS6" s="36">
        <f t="shared" si="8"/>
        <v>96.71</v>
      </c>
      <c r="BT6" s="36">
        <f t="shared" si="8"/>
        <v>95.2</v>
      </c>
      <c r="BU6" s="36">
        <f t="shared" si="8"/>
        <v>104.03</v>
      </c>
      <c r="BV6" s="36">
        <f t="shared" si="8"/>
        <v>103.04</v>
      </c>
      <c r="BW6" s="36">
        <f t="shared" si="8"/>
        <v>103.28</v>
      </c>
      <c r="BX6" s="36">
        <f t="shared" si="8"/>
        <v>102.26</v>
      </c>
      <c r="BY6" s="36">
        <f t="shared" si="8"/>
        <v>98.26</v>
      </c>
      <c r="BZ6" s="35" t="str">
        <f>IF(BZ7="","",IF(BZ7="-","【-】","【"&amp;SUBSTITUTE(TEXT(BZ7,"#,##0.00"),"-","△")&amp;"】"))</f>
        <v>【100.05】</v>
      </c>
      <c r="CA6" s="36">
        <f>IF(CA7="",NA(),CA7)</f>
        <v>162.36000000000001</v>
      </c>
      <c r="CB6" s="36">
        <f t="shared" ref="CB6:CJ6" si="9">IF(CB7="",NA(),CB7)</f>
        <v>166.6</v>
      </c>
      <c r="CC6" s="36">
        <f t="shared" si="9"/>
        <v>170.51</v>
      </c>
      <c r="CD6" s="36">
        <f t="shared" si="9"/>
        <v>174.76</v>
      </c>
      <c r="CE6" s="36">
        <f t="shared" si="9"/>
        <v>172.48</v>
      </c>
      <c r="CF6" s="36">
        <f t="shared" si="9"/>
        <v>171.54</v>
      </c>
      <c r="CG6" s="36">
        <f t="shared" si="9"/>
        <v>173</v>
      </c>
      <c r="CH6" s="36">
        <f t="shared" si="9"/>
        <v>173.11</v>
      </c>
      <c r="CI6" s="36">
        <f t="shared" si="9"/>
        <v>174.34</v>
      </c>
      <c r="CJ6" s="36">
        <f t="shared" si="9"/>
        <v>172.33</v>
      </c>
      <c r="CK6" s="35" t="str">
        <f>IF(CK7="","",IF(CK7="-","【-】","【"&amp;SUBSTITUTE(TEXT(CK7,"#,##0.00"),"-","△")&amp;"】"))</f>
        <v>【166.40】</v>
      </c>
      <c r="CL6" s="36">
        <f>IF(CL7="",NA(),CL7)</f>
        <v>62.12</v>
      </c>
      <c r="CM6" s="36">
        <f t="shared" ref="CM6:CU6" si="10">IF(CM7="",NA(),CM7)</f>
        <v>62.03</v>
      </c>
      <c r="CN6" s="36">
        <f t="shared" si="10"/>
        <v>62</v>
      </c>
      <c r="CO6" s="36">
        <f t="shared" si="10"/>
        <v>61.26</v>
      </c>
      <c r="CP6" s="36">
        <f t="shared" si="10"/>
        <v>62.47</v>
      </c>
      <c r="CQ6" s="36">
        <f t="shared" si="10"/>
        <v>59</v>
      </c>
      <c r="CR6" s="36">
        <f t="shared" si="10"/>
        <v>59.36</v>
      </c>
      <c r="CS6" s="36">
        <f t="shared" si="10"/>
        <v>59.32</v>
      </c>
      <c r="CT6" s="36">
        <f t="shared" si="10"/>
        <v>59.12</v>
      </c>
      <c r="CU6" s="36">
        <f t="shared" si="10"/>
        <v>59.37</v>
      </c>
      <c r="CV6" s="35" t="str">
        <f>IF(CV7="","",IF(CV7="-","【-】","【"&amp;SUBSTITUTE(TEXT(CV7,"#,##0.00"),"-","△")&amp;"】"))</f>
        <v>【60.69】</v>
      </c>
      <c r="CW6" s="36">
        <f>IF(CW7="",NA(),CW7)</f>
        <v>91.82</v>
      </c>
      <c r="CX6" s="36">
        <f t="shared" ref="CX6:DF6" si="11">IF(CX7="",NA(),CX7)</f>
        <v>92.31</v>
      </c>
      <c r="CY6" s="36">
        <f t="shared" si="11"/>
        <v>92.24</v>
      </c>
      <c r="CZ6" s="36">
        <f t="shared" si="11"/>
        <v>92.56</v>
      </c>
      <c r="DA6" s="36">
        <f t="shared" si="11"/>
        <v>92.75</v>
      </c>
      <c r="DB6" s="36">
        <f t="shared" si="11"/>
        <v>93.69</v>
      </c>
      <c r="DC6" s="36">
        <f t="shared" si="11"/>
        <v>93.82</v>
      </c>
      <c r="DD6" s="36">
        <f t="shared" si="11"/>
        <v>93.74</v>
      </c>
      <c r="DE6" s="36">
        <f t="shared" si="11"/>
        <v>93.64</v>
      </c>
      <c r="DF6" s="36">
        <f t="shared" si="11"/>
        <v>93.68</v>
      </c>
      <c r="DG6" s="35" t="str">
        <f>IF(DG7="","",IF(DG7="-","【-】","【"&amp;SUBSTITUTE(TEXT(DG7,"#,##0.00"),"-","△")&amp;"】"))</f>
        <v>【89.82】</v>
      </c>
      <c r="DH6" s="36">
        <f>IF(DH7="",NA(),DH7)</f>
        <v>49.23</v>
      </c>
      <c r="DI6" s="36">
        <f t="shared" ref="DI6:DQ6" si="12">IF(DI7="",NA(),DI7)</f>
        <v>49.66</v>
      </c>
      <c r="DJ6" s="36">
        <f t="shared" si="12"/>
        <v>49.9</v>
      </c>
      <c r="DK6" s="36">
        <f t="shared" si="12"/>
        <v>50.69</v>
      </c>
      <c r="DL6" s="36">
        <f t="shared" si="12"/>
        <v>51.41</v>
      </c>
      <c r="DM6" s="36">
        <f t="shared" si="12"/>
        <v>48.05</v>
      </c>
      <c r="DN6" s="36">
        <f t="shared" si="12"/>
        <v>48.64</v>
      </c>
      <c r="DO6" s="36">
        <f t="shared" si="12"/>
        <v>49.23</v>
      </c>
      <c r="DP6" s="36">
        <f t="shared" si="12"/>
        <v>49.78</v>
      </c>
      <c r="DQ6" s="36">
        <f t="shared" si="12"/>
        <v>50.32</v>
      </c>
      <c r="DR6" s="35" t="str">
        <f>IF(DR7="","",IF(DR7="-","【-】","【"&amp;SUBSTITUTE(TEXT(DR7,"#,##0.00"),"-","△")&amp;"】"))</f>
        <v>【50.19】</v>
      </c>
      <c r="DS6" s="36">
        <f>IF(DS7="",NA(),DS7)</f>
        <v>21.99</v>
      </c>
      <c r="DT6" s="36">
        <f t="shared" ref="DT6:EB6" si="13">IF(DT7="",NA(),DT7)</f>
        <v>23.46</v>
      </c>
      <c r="DU6" s="36">
        <f t="shared" si="13"/>
        <v>24.71</v>
      </c>
      <c r="DV6" s="36">
        <f t="shared" si="13"/>
        <v>24.55</v>
      </c>
      <c r="DW6" s="36">
        <f t="shared" si="13"/>
        <v>26.54</v>
      </c>
      <c r="DX6" s="36">
        <f t="shared" si="13"/>
        <v>17.97</v>
      </c>
      <c r="DY6" s="36">
        <f t="shared" si="13"/>
        <v>19.95</v>
      </c>
      <c r="DZ6" s="36">
        <f t="shared" si="13"/>
        <v>21.62</v>
      </c>
      <c r="EA6" s="36">
        <f t="shared" si="13"/>
        <v>22.79</v>
      </c>
      <c r="EB6" s="36">
        <f t="shared" si="13"/>
        <v>24.26</v>
      </c>
      <c r="EC6" s="35" t="str">
        <f>IF(EC7="","",IF(EC7="-","【-】","【"&amp;SUBSTITUTE(TEXT(EC7,"#,##0.00"),"-","△")&amp;"】"))</f>
        <v>【20.63】</v>
      </c>
      <c r="ED6" s="36">
        <f>IF(ED7="",NA(),ED7)</f>
        <v>1.18</v>
      </c>
      <c r="EE6" s="36">
        <f t="shared" ref="EE6:EM6" si="14">IF(EE7="",NA(),EE7)</f>
        <v>1.27</v>
      </c>
      <c r="EF6" s="36">
        <f t="shared" si="14"/>
        <v>1.28</v>
      </c>
      <c r="EG6" s="36">
        <f t="shared" si="14"/>
        <v>1.0900000000000001</v>
      </c>
      <c r="EH6" s="36">
        <f t="shared" si="14"/>
        <v>1.08</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141003</v>
      </c>
      <c r="D7" s="38">
        <v>46</v>
      </c>
      <c r="E7" s="38">
        <v>1</v>
      </c>
      <c r="F7" s="38">
        <v>0</v>
      </c>
      <c r="G7" s="38">
        <v>1</v>
      </c>
      <c r="H7" s="38" t="s">
        <v>92</v>
      </c>
      <c r="I7" s="38" t="s">
        <v>93</v>
      </c>
      <c r="J7" s="38" t="s">
        <v>94</v>
      </c>
      <c r="K7" s="38" t="s">
        <v>95</v>
      </c>
      <c r="L7" s="38" t="s">
        <v>96</v>
      </c>
      <c r="M7" s="38" t="s">
        <v>97</v>
      </c>
      <c r="N7" s="39" t="s">
        <v>98</v>
      </c>
      <c r="O7" s="39">
        <v>68.44</v>
      </c>
      <c r="P7" s="39">
        <v>100</v>
      </c>
      <c r="Q7" s="39">
        <v>2701</v>
      </c>
      <c r="R7" s="39">
        <v>3759939</v>
      </c>
      <c r="S7" s="39">
        <v>437.71</v>
      </c>
      <c r="T7" s="39">
        <v>8590.02</v>
      </c>
      <c r="U7" s="39">
        <v>3762046</v>
      </c>
      <c r="V7" s="39">
        <v>437.71</v>
      </c>
      <c r="W7" s="39">
        <v>8594.84</v>
      </c>
      <c r="X7" s="39">
        <v>116.7</v>
      </c>
      <c r="Y7" s="39">
        <v>114.33</v>
      </c>
      <c r="Z7" s="39">
        <v>109.95</v>
      </c>
      <c r="AA7" s="39">
        <v>107</v>
      </c>
      <c r="AB7" s="39">
        <v>105.45</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129.28</v>
      </c>
      <c r="AU7" s="39">
        <v>126.39</v>
      </c>
      <c r="AV7" s="39">
        <v>123.61</v>
      </c>
      <c r="AW7" s="39">
        <v>124.6</v>
      </c>
      <c r="AX7" s="39">
        <v>115.65</v>
      </c>
      <c r="AY7" s="39">
        <v>159.12</v>
      </c>
      <c r="AZ7" s="39">
        <v>169.68</v>
      </c>
      <c r="BA7" s="39">
        <v>166.51</v>
      </c>
      <c r="BB7" s="39">
        <v>172.47</v>
      </c>
      <c r="BC7" s="39">
        <v>170.76</v>
      </c>
      <c r="BD7" s="39">
        <v>260.31</v>
      </c>
      <c r="BE7" s="39">
        <v>249.04</v>
      </c>
      <c r="BF7" s="39">
        <v>241.22</v>
      </c>
      <c r="BG7" s="39">
        <v>238.27</v>
      </c>
      <c r="BH7" s="39">
        <v>238.75</v>
      </c>
      <c r="BI7" s="39">
        <v>244.1</v>
      </c>
      <c r="BJ7" s="39">
        <v>206.16</v>
      </c>
      <c r="BK7" s="39">
        <v>203.63</v>
      </c>
      <c r="BL7" s="39">
        <v>198.51</v>
      </c>
      <c r="BM7" s="39">
        <v>193.57</v>
      </c>
      <c r="BN7" s="39">
        <v>200.12</v>
      </c>
      <c r="BO7" s="39">
        <v>275.67</v>
      </c>
      <c r="BP7" s="39">
        <v>104.91</v>
      </c>
      <c r="BQ7" s="39">
        <v>102.16</v>
      </c>
      <c r="BR7" s="39">
        <v>99.74</v>
      </c>
      <c r="BS7" s="39">
        <v>96.71</v>
      </c>
      <c r="BT7" s="39">
        <v>95.2</v>
      </c>
      <c r="BU7" s="39">
        <v>104.03</v>
      </c>
      <c r="BV7" s="39">
        <v>103.04</v>
      </c>
      <c r="BW7" s="39">
        <v>103.28</v>
      </c>
      <c r="BX7" s="39">
        <v>102.26</v>
      </c>
      <c r="BY7" s="39">
        <v>98.26</v>
      </c>
      <c r="BZ7" s="39">
        <v>100.05</v>
      </c>
      <c r="CA7" s="39">
        <v>162.36000000000001</v>
      </c>
      <c r="CB7" s="39">
        <v>166.6</v>
      </c>
      <c r="CC7" s="39">
        <v>170.51</v>
      </c>
      <c r="CD7" s="39">
        <v>174.76</v>
      </c>
      <c r="CE7" s="39">
        <v>172.48</v>
      </c>
      <c r="CF7" s="39">
        <v>171.54</v>
      </c>
      <c r="CG7" s="39">
        <v>173</v>
      </c>
      <c r="CH7" s="39">
        <v>173.11</v>
      </c>
      <c r="CI7" s="39">
        <v>174.34</v>
      </c>
      <c r="CJ7" s="39">
        <v>172.33</v>
      </c>
      <c r="CK7" s="39">
        <v>166.4</v>
      </c>
      <c r="CL7" s="39">
        <v>62.12</v>
      </c>
      <c r="CM7" s="39">
        <v>62.03</v>
      </c>
      <c r="CN7" s="39">
        <v>62</v>
      </c>
      <c r="CO7" s="39">
        <v>61.26</v>
      </c>
      <c r="CP7" s="39">
        <v>62.47</v>
      </c>
      <c r="CQ7" s="39">
        <v>59</v>
      </c>
      <c r="CR7" s="39">
        <v>59.36</v>
      </c>
      <c r="CS7" s="39">
        <v>59.32</v>
      </c>
      <c r="CT7" s="39">
        <v>59.12</v>
      </c>
      <c r="CU7" s="39">
        <v>59.37</v>
      </c>
      <c r="CV7" s="39">
        <v>60.69</v>
      </c>
      <c r="CW7" s="39">
        <v>91.82</v>
      </c>
      <c r="CX7" s="39">
        <v>92.31</v>
      </c>
      <c r="CY7" s="39">
        <v>92.24</v>
      </c>
      <c r="CZ7" s="39">
        <v>92.56</v>
      </c>
      <c r="DA7" s="39">
        <v>92.75</v>
      </c>
      <c r="DB7" s="39">
        <v>93.69</v>
      </c>
      <c r="DC7" s="39">
        <v>93.82</v>
      </c>
      <c r="DD7" s="39">
        <v>93.74</v>
      </c>
      <c r="DE7" s="39">
        <v>93.64</v>
      </c>
      <c r="DF7" s="39">
        <v>93.68</v>
      </c>
      <c r="DG7" s="39">
        <v>89.82</v>
      </c>
      <c r="DH7" s="39">
        <v>49.23</v>
      </c>
      <c r="DI7" s="39">
        <v>49.66</v>
      </c>
      <c r="DJ7" s="39">
        <v>49.9</v>
      </c>
      <c r="DK7" s="39">
        <v>50.69</v>
      </c>
      <c r="DL7" s="39">
        <v>51.41</v>
      </c>
      <c r="DM7" s="39">
        <v>48.05</v>
      </c>
      <c r="DN7" s="39">
        <v>48.64</v>
      </c>
      <c r="DO7" s="39">
        <v>49.23</v>
      </c>
      <c r="DP7" s="39">
        <v>49.78</v>
      </c>
      <c r="DQ7" s="39">
        <v>50.32</v>
      </c>
      <c r="DR7" s="39">
        <v>50.19</v>
      </c>
      <c r="DS7" s="39">
        <v>21.99</v>
      </c>
      <c r="DT7" s="39">
        <v>23.46</v>
      </c>
      <c r="DU7" s="39">
        <v>24.71</v>
      </c>
      <c r="DV7" s="39">
        <v>24.55</v>
      </c>
      <c r="DW7" s="39">
        <v>26.54</v>
      </c>
      <c r="DX7" s="39">
        <v>17.97</v>
      </c>
      <c r="DY7" s="39">
        <v>19.95</v>
      </c>
      <c r="DZ7" s="39">
        <v>21.62</v>
      </c>
      <c r="EA7" s="39">
        <v>22.79</v>
      </c>
      <c r="EB7" s="39">
        <v>24.26</v>
      </c>
      <c r="EC7" s="39">
        <v>20.63</v>
      </c>
      <c r="ED7" s="39">
        <v>1.18</v>
      </c>
      <c r="EE7" s="39">
        <v>1.27</v>
      </c>
      <c r="EF7" s="39">
        <v>1.28</v>
      </c>
      <c r="EG7" s="39">
        <v>1.0900000000000001</v>
      </c>
      <c r="EH7" s="39">
        <v>1.08</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yww</cp:lastModifiedBy>
  <cp:lastPrinted>2022-02-10T02:14:33Z</cp:lastPrinted>
  <dcterms:created xsi:type="dcterms:W3CDTF">2021-12-03T06:47:41Z</dcterms:created>
  <dcterms:modified xsi:type="dcterms:W3CDTF">2022-02-10T02:52:38Z</dcterms:modified>
  <cp:category/>
</cp:coreProperties>
</file>