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環境創造局\03下水道事業マネジメント課\400_下水道経営\B　下水道財政\11 経営比較分析(総務省)\R02経営比較分析表（地方公営企業年鑑（４年毎作成））\220127_【依頼〆切127（木）】公営企業に係る経営比較分析表（令和２年度決算）の分析等について\"/>
    </mc:Choice>
  </mc:AlternateContent>
  <workbookProtection workbookAlgorithmName="SHA-512" workbookHashValue="QJ2kJlcwVoqBCczxQHBKQmVgHQNArdzaZ0w1Eo6qv4GLtgmT3/INp9IhvsNyVYk+IxV00nR6D451peh50CTsgw==" workbookSaltValue="o5KfnTBZjpREI7cMyu8KP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<sst xmlns="http://schemas.openxmlformats.org/spreadsheetml/2006/main" count="231" uniqueCount="116">
  <si>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</si>
  <si>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</si>
  <si>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</si>
  <si>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</si>
  <si>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</si>
  <si>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</si>
  <si>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</si>
  <si>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</si>
  <si>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</si>
  <si>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</si>
  <si>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</si>
  <si>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</si>
  <si>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</si>
  <si>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</si>
  <si>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</si>
  <si>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</si>
  <si>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</si>
  <si>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</si>
  <si>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</si>
  <si>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</si>
  <si>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</si>
  <si>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</si>
  <si>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</si>
  <si>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</si>
  <si>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</si>
  <si>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</si>
  <si>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</si>
  <si>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</si>
  <si>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</si>
  <si>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</si>
  <si>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</si>
  <si>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</si>
  <si>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</si>
  <si>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</si>
  <si>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</si>
  <si>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</si>
  <si>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</si>
  <si>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</si>
  <si>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</si>
  <si>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</si>
  <si>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</si>
  <si>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</si>
  <si>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</si>
  <si>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</si>
  <si>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</si>
  <si>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</si>
  <si>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</si>
  <si>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</si>
  <si>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</si>
  <si>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</si>
  <si>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</si>
  <si>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</si>
  <si>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</si>
  <si>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</si>
  <si>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</si>
  <si>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</si>
  <si>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</si>
  <si>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</si>
  <si>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</si>
  <si>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</si>
  <si>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</si>
  <si>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</si>
  <si>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</si>
  <si>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</si>
  <si>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</si>
  <si>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</si>
  <si>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</si>
  <si>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</si>
  <si>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</si>
  <si>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</si>
  <si>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</si>
  <si>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</si>
  <si>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</si>
  <si>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</si>
  <si>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</si>
  <si>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</si>
  <si>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</si>
  <si>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</si>
  <si>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</si>
  <si>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</si>
  <si>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</si>
  <si>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</si>
  <si>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</si>
  <si>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</si>
  <si>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</si>
  <si>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</si>
  <si>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</si>
  <si>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</si>
  <si>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</si>
  <si>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</si>
  <si>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</si>
  <si>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</si>
  <si>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</si>
  <si>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</si>
  <si>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</si>
  <si>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</si>
  <si>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横浜市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</si>
  <si>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</si>
  <si>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</si>
  <si>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</si>
  <si>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</si>
  <si>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</si>
  <si>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</si>
  <si>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</si>
  <si>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</si>
  <si>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</si>
  <si>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</si>
  <si>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</si>
  <si>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</si>
  <si>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</si>
  <si>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</si>
  <si>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</si>
  <si>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</si>
  <si>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本市では、昭和40年代以降、集中的に多額の建設投資を行った結果、管きょ延長は約11,900㎞に達するなど膨大な資産を有しています。
①有形固定資産減価償却率
　数値が高いほど耐用年数に近い資産が多いことを示し、資産の老朽化度合いを示す指標です。本市の数値は、政令指定都市平均（49.35％）と比較して耐用年数を迎える施設が増加しつつあり、老朽化が進んでいます。そのため、施設の状態を適切に把握し、事故やトラブルを未然に防ぐ予防保全型維持管理と計画的な再整備を進めます。
②管渠老朽化率
　下水道施設のうち、管きょの総延長に対し、老朽化している割合を示す指標です。現時点では、政令指定都市平均（12.06％）を下回っていますが、令和元年度から1.38％増加し、老朽化が進んでいます。今後は、管きょの清掃と同時に行うノズルカメラによるスクリーニング調査を推進し、老朽化の進行度に応じた修繕や再整備を実施していきます。
③管渠改善率
　管きょの総延長に対し、更新した割合を示す指標です。本市では、昭和45年頃までに敷設したエリアの再整備等を計画的に進めています。また、スクリーニング調査により再整備の優先度が高い箇所を効率的に抽出するとともに、工事期間の短い管更生工法を活用し、長寿命化を図るなど老朽化対策のスピードアップを図ります。</t>
    <rPh sb="313" eb="315">
      <t>レイワ</t>
    </rPh>
    <rPh sb="315" eb="317">
      <t>ガンネン</t>
    </rPh>
    <phoneticPr fontId="4"/>
  </si>
  <si>
    <t>①経常収支比率　⑤経費回収率
　下水道使用料収入等の収入で経費をどの程度賄えているか、事業の収益性を表す指標で、単年度の収支が黒字であることを示す100％以上である必要があります。本市では、収入確保や経費削減等に取り組んでおり100％を超えています。確保した経常的な利益は、今後増加する施設の更新事業費に対応するための財源として積み立てていきます。
　なお、過去の開発に伴い受贈した膨大な施設等の更新費を下水道使用料で賄うものとして経費の中に含め、経費回収率を算出すると105.2％となります。
③流動比率
　１年以内に返済すべき企業債等の流動負債に対して、すぐに支払に充てることができる現金等の流動資産をどの程度有しているかを示す、短期的な債務の返済能力の指標です。本市においては約84％となっていますが、流動負債の返済原資は、毎月の下水道使用料収入等により得ることが予定されているため、支払能力は有しています。
④企業債残高対事業規模比率
　使用料収入等に対する長期借入金(企業債)の割合であり、事業の規模に対する企業債残高の比率を示す指標です。本市は1980年代から1990年代前半まで毎年1000億円を超える投資を行い整備を進めてきたため、政令指定都市の平均(551％)と比較するとやや高めです。これまで収入確保や経費削減等により企業債残高を着実に削減した結果、当該値は減少傾向でしたが、新型コロナウィルス感染症の流行による下水道使用料収入の減少等により令和２年度数値は前年度から横ばいとなりました。
⑥汚水処理原価
　１m³の汚水をきれいにするために必要な経費を示したものです。下水道施設の保守管理を一部委託化する等の経費削減努力などにより、政令指定都市の平均（118.72円）を下回っており、安定して推移しています。
⑦施設利用率
　水処理施設の一日の処理能力に対する一日平均処理水量の割合を示したものです。現有施設へ流入する汚水量は、年間を通じて変動することから、常に処理能力に不足が生じないよう、最大の流入水量に対応できる処理能力を確保する必要があります。当該指標は、この処理能力に対する一日平均処理水量の割合で算出しており、他の政令指定都市等と同様、6割程度で推移しています。
⑧水洗化率
　令和２年度末で99.75％と高い水準にあります。未接続世帯に対する個別訪問等の取組により、水洗化が進んでいます。</t>
    <rPh sb="329" eb="331">
      <t>シヒョウ</t>
    </rPh>
    <rPh sb="334" eb="336">
      <t>ホンシ</t>
    </rPh>
    <rPh sb="341" eb="342">
      <t>ヤク</t>
    </rPh>
    <rPh sb="482" eb="484">
      <t>ネンダイ</t>
    </rPh>
    <rPh sb="490" eb="492">
      <t>ネンダイ</t>
    </rPh>
    <rPh sb="492" eb="494">
      <t>ゼンハン</t>
    </rPh>
    <rPh sb="496" eb="498">
      <t>マイトシ</t>
    </rPh>
    <rPh sb="502" eb="503">
      <t>オク</t>
    </rPh>
    <rPh sb="503" eb="504">
      <t>エン</t>
    </rPh>
    <rPh sb="505" eb="506">
      <t>コ</t>
    </rPh>
    <rPh sb="508" eb="510">
      <t>トウシ</t>
    </rPh>
    <rPh sb="511" eb="512">
      <t>オコナ</t>
    </rPh>
    <rPh sb="513" eb="515">
      <t>セイビ</t>
    </rPh>
    <rPh sb="516" eb="517">
      <t>スス</t>
    </rPh>
    <rPh sb="524" eb="526">
      <t>セイレイ</t>
    </rPh>
    <rPh sb="582" eb="584">
      <t>ケッカ</t>
    </rPh>
    <rPh sb="585" eb="588">
      <t>トウガイチ</t>
    </rPh>
    <rPh sb="589" eb="591">
      <t>ゲンショウ</t>
    </rPh>
    <rPh sb="591" eb="593">
      <t>ケイコウ</t>
    </rPh>
    <rPh sb="598" eb="600">
      <t>シンガタ</t>
    </rPh>
    <rPh sb="607" eb="610">
      <t>カンセンショウ</t>
    </rPh>
    <rPh sb="611" eb="613">
      <t>リュウコウ</t>
    </rPh>
    <rPh sb="616" eb="622">
      <t>ゲスイドウシヨウリョウ</t>
    </rPh>
    <rPh sb="622" eb="624">
      <t>シュウニュウ</t>
    </rPh>
    <rPh sb="625" eb="627">
      <t>ゲンショウ</t>
    </rPh>
    <rPh sb="627" eb="628">
      <t>トウ</t>
    </rPh>
    <rPh sb="631" eb="633">
      <t>レイワ</t>
    </rPh>
    <rPh sb="634" eb="636">
      <t>ネンド</t>
    </rPh>
    <rPh sb="636" eb="638">
      <t>スウチ</t>
    </rPh>
    <rPh sb="639" eb="642">
      <t>ゼンネンド</t>
    </rPh>
    <rPh sb="644" eb="645">
      <t>ヨコ</t>
    </rPh>
    <rPh sb="955" eb="957">
      <t>レイワ</t>
    </rPh>
    <rPh sb="958" eb="959">
      <t>ネン</t>
    </rPh>
    <phoneticPr fontId="4"/>
  </si>
  <si>
    <t>　これまで予防保全型の維持管理や計画的な更新等必要な事業を効率的・効果的に進めるとともに、収入確保や経費削減、企業債残高の着実な縮減などに取り組んできたことにより、経営の健全性・効率性は確保できています。
　引き続き、横浜市下水道事業中期経営計画に基づき、大規模更新時代の本格的な到来を見据え、一層の効率的・効果的な事業推進に努めるとともに、引き続き収入確保と支出削減の取組を推進し、持続可能な財政運営を目指します。</t>
    <rPh sb="104" eb="105">
      <t>ヒ</t>
    </rPh>
    <rPh sb="106" eb="107">
      <t>ツヅ</t>
    </rPh>
    <rPh sb="124" eb="125">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</si>
</sst>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0.17</c:v>
                </c:pt>
                <c:pt idx="1">
                  <c:v>0.12</c:v>
                </c:pt>
                <c:pt idx="2">
                  <c:v>0.25</c:v>
                </c:pt>
                <c:pt idx="3">
                  <c:v>0.23</c:v>
                </c:pt>
                <c:pt idx="4">
                  <c:v>0.28999999999999998</c:v>
                </c:pt>
              </c:numCache>
            </c:numRef>
          </c:val>
          <c:extLst>
            <c:ext xmlns:c16="http://schemas.microsoft.com/office/drawing/2014/chart" uri="{C3380CC4-5D6E-409C-BE32-E72D297353CC}">
              <c16:uniqueId val="{00000000-1E61-40F3-8DBE-ADB2A2F79E5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0.39</c:v>
                </c:pt>
                <c:pt idx="1">
                  <c:v>0.43</c:v>
                </c:pt>
                <c:pt idx="2">
                  <c:v>0.39</c:v>
                </c:pt>
                <c:pt idx="3">
                  <c:v>0.41</c:v>
                </c:pt>
                <c:pt idx="4">
                  <c:v>0.41</c:v>
                </c:pt>
              </c:numCache>
            </c:numRef>
          </c:val>
          <c:smooth val="0"/>
          <c:extLst>
            <c:ext xmlns:c16="http://schemas.microsoft.com/office/drawing/2014/chart" uri="{C3380CC4-5D6E-409C-BE32-E72D297353CC}">
              <c16:uniqueId val="{00000001-1E61-40F3-8DBE-ADB2A2F79E5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60.68</c:v>
                </c:pt>
                <c:pt idx="1">
                  <c:v>60.81</c:v>
                </c:pt>
                <c:pt idx="2">
                  <c:v>59.84</c:v>
                </c:pt>
                <c:pt idx="3">
                  <c:v>62.49</c:v>
                </c:pt>
                <c:pt idx="4">
                  <c:v>62.41</c:v>
                </c:pt>
              </c:numCache>
            </c:numRef>
          </c:val>
          <c:extLst>
            <c:ext xmlns:c16="http://schemas.microsoft.com/office/drawing/2014/chart" uri="{C3380CC4-5D6E-409C-BE32-E72D297353CC}">
              <c16:uniqueId val="{00000000-37EE-45D3-A80F-C141C35FC9F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59.16</c:v>
                </c:pt>
                <c:pt idx="1">
                  <c:v>59.44</c:v>
                </c:pt>
                <c:pt idx="2">
                  <c:v>57.38</c:v>
                </c:pt>
                <c:pt idx="3">
                  <c:v>58.09</c:v>
                </c:pt>
                <c:pt idx="4">
                  <c:v>58.16</c:v>
                </c:pt>
              </c:numCache>
            </c:numRef>
          </c:val>
          <c:smooth val="0"/>
          <c:extLst>
            <c:ext xmlns:c16="http://schemas.microsoft.com/office/drawing/2014/chart" uri="{C3380CC4-5D6E-409C-BE32-E72D297353CC}">
              <c16:uniqueId val="{00000001-37EE-45D3-A80F-C141C35FC9F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99.69</c:v>
                </c:pt>
                <c:pt idx="1">
                  <c:v>99.71</c:v>
                </c:pt>
                <c:pt idx="2">
                  <c:v>99.72</c:v>
                </c:pt>
                <c:pt idx="3">
                  <c:v>99.74</c:v>
                </c:pt>
                <c:pt idx="4">
                  <c:v>99.75</c:v>
                </c:pt>
              </c:numCache>
            </c:numRef>
          </c:val>
          <c:extLst>
            <c:ext xmlns:c16="http://schemas.microsoft.com/office/drawing/2014/chart" uri="{C3380CC4-5D6E-409C-BE32-E72D297353CC}">
              <c16:uniqueId val="{00000000-54DF-46BB-950E-2A0EF966710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98.86</c:v>
                </c:pt>
                <c:pt idx="1">
                  <c:v>98.9</c:v>
                </c:pt>
                <c:pt idx="2">
                  <c:v>98.98</c:v>
                </c:pt>
                <c:pt idx="3">
                  <c:v>99.01</c:v>
                </c:pt>
                <c:pt idx="4">
                  <c:v>99.1</c:v>
                </c:pt>
              </c:numCache>
            </c:numRef>
          </c:val>
          <c:smooth val="0"/>
          <c:extLst>
            <c:ext xmlns:c16="http://schemas.microsoft.com/office/drawing/2014/chart" uri="{C3380CC4-5D6E-409C-BE32-E72D297353CC}">
              <c16:uniqueId val="{00000001-54DF-46BB-950E-2A0EF966710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114.27</c:v>
                </c:pt>
                <c:pt idx="1">
                  <c:v>114.93</c:v>
                </c:pt>
                <c:pt idx="2">
                  <c:v>116.76</c:v>
                </c:pt>
                <c:pt idx="3">
                  <c:v>114.56</c:v>
                </c:pt>
                <c:pt idx="4">
                  <c:v>109.7</c:v>
                </c:pt>
              </c:numCache>
            </c:numRef>
          </c:val>
          <c:extLst>
            <c:ext xmlns:c16="http://schemas.microsoft.com/office/drawing/2014/chart" uri="{C3380CC4-5D6E-409C-BE32-E72D297353CC}">
              <c16:uniqueId val="{00000000-AC05-4940-B306-0F2CA553256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c:v>
                </c:pt>
                <c:pt idx="1">
                  <c:v>109.39</c:v>
                </c:pt>
                <c:pt idx="2">
                  <c:v>109.5</c:v>
                </c:pt>
                <c:pt idx="3">
                  <c:v>108.24</c:v>
                </c:pt>
                <c:pt idx="4">
                  <c:v>105.16</c:v>
                </c:pt>
              </c:numCache>
            </c:numRef>
          </c:val>
          <c:smooth val="0"/>
          <c:extLst>
            <c:ext xmlns:c16="http://schemas.microsoft.com/office/drawing/2014/chart" uri="{C3380CC4-5D6E-409C-BE32-E72D297353CC}">
              <c16:uniqueId val="{00000001-AC05-4940-B306-0F2CA553256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49.69</c:v>
                </c:pt>
                <c:pt idx="1">
                  <c:v>51.04</c:v>
                </c:pt>
                <c:pt idx="2">
                  <c:v>52.21</c:v>
                </c:pt>
                <c:pt idx="3">
                  <c:v>53.66</c:v>
                </c:pt>
                <c:pt idx="4">
                  <c:v>54.99</c:v>
                </c:pt>
              </c:numCache>
            </c:numRef>
          </c:val>
          <c:extLst>
            <c:ext xmlns:c16="http://schemas.microsoft.com/office/drawing/2014/chart" uri="{C3380CC4-5D6E-409C-BE32-E72D297353CC}">
              <c16:uniqueId val="{00000000-B810-45B3-9F43-B64CD58CE17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44.55</c:v>
                </c:pt>
                <c:pt idx="1">
                  <c:v>45.79</c:v>
                </c:pt>
                <c:pt idx="2">
                  <c:v>47.06</c:v>
                </c:pt>
                <c:pt idx="3">
                  <c:v>48.25</c:v>
                </c:pt>
                <c:pt idx="4">
                  <c:v>49.35</c:v>
                </c:pt>
              </c:numCache>
            </c:numRef>
          </c:val>
          <c:smooth val="0"/>
          <c:extLst>
            <c:ext xmlns:c16="http://schemas.microsoft.com/office/drawing/2014/chart" uri="{C3380CC4-5D6E-409C-BE32-E72D297353CC}">
              <c16:uniqueId val="{00000001-B810-45B3-9F43-B64CD58CE17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2.86</c:v>
                </c:pt>
                <c:pt idx="1">
                  <c:v>3.23</c:v>
                </c:pt>
                <c:pt idx="2">
                  <c:v>3.31</c:v>
                </c:pt>
                <c:pt idx="3">
                  <c:v>3.75</c:v>
                </c:pt>
                <c:pt idx="4">
                  <c:v>5.13</c:v>
                </c:pt>
              </c:numCache>
            </c:numRef>
          </c:val>
          <c:extLst>
            <c:ext xmlns:c16="http://schemas.microsoft.com/office/drawing/2014/chart" uri="{C3380CC4-5D6E-409C-BE32-E72D297353CC}">
              <c16:uniqueId val="{00000000-2A75-42C6-9758-62F8B64DFA5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8.25</c:v>
                </c:pt>
                <c:pt idx="1">
                  <c:v>9</c:v>
                </c:pt>
                <c:pt idx="2">
                  <c:v>9.6300000000000008</c:v>
                </c:pt>
                <c:pt idx="3">
                  <c:v>10.76</c:v>
                </c:pt>
                <c:pt idx="4">
                  <c:v>12.06</c:v>
                </c:pt>
              </c:numCache>
            </c:numRef>
          </c:val>
          <c:smooth val="0"/>
          <c:extLst>
            <c:ext xmlns:c16="http://schemas.microsoft.com/office/drawing/2014/chart" uri="{C3380CC4-5D6E-409C-BE32-E72D297353CC}">
              <c16:uniqueId val="{00000001-2A75-42C6-9758-62F8B64DFA5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02-4EE4-802A-0D212E6F2B4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0.36</c:v>
                </c:pt>
                <c:pt idx="1">
                  <c:v>0.22</c:v>
                </c:pt>
                <c:pt idx="2">
                  <c:v>0.01</c:v>
                </c:pt>
                <c:pt idx="3" formatCode="#,##0.00;&quot;△&quot;#,##0.00">
                  <c:v>0</c:v>
                </c:pt>
                <c:pt idx="4" formatCode="#,##0.00;&quot;△&quot;#,##0.00">
                  <c:v>0</c:v>
                </c:pt>
              </c:numCache>
            </c:numRef>
          </c:val>
          <c:smooth val="0"/>
          <c:extLst>
            <c:ext xmlns:c16="http://schemas.microsoft.com/office/drawing/2014/chart" uri="{C3380CC4-5D6E-409C-BE32-E72D297353CC}">
              <c16:uniqueId val="{00000001-3902-4EE4-802A-0D212E6F2B4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50.67</c:v>
                </c:pt>
                <c:pt idx="1">
                  <c:v>60.83</c:v>
                </c:pt>
                <c:pt idx="2">
                  <c:v>68.2</c:v>
                </c:pt>
                <c:pt idx="3">
                  <c:v>80.92</c:v>
                </c:pt>
                <c:pt idx="4">
                  <c:v>83.85</c:v>
                </c:pt>
              </c:numCache>
            </c:numRef>
          </c:val>
          <c:extLst>
            <c:ext xmlns:c16="http://schemas.microsoft.com/office/drawing/2014/chart" uri="{C3380CC4-5D6E-409C-BE32-E72D297353CC}">
              <c16:uniqueId val="{00000000-31C9-4B21-BC6F-482BD75EBAD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59.45</c:v>
                </c:pt>
                <c:pt idx="1">
                  <c:v>64.94</c:v>
                </c:pt>
                <c:pt idx="2">
                  <c:v>70.08</c:v>
                </c:pt>
                <c:pt idx="3">
                  <c:v>72.92</c:v>
                </c:pt>
                <c:pt idx="4">
                  <c:v>71.39</c:v>
                </c:pt>
              </c:numCache>
            </c:numRef>
          </c:val>
          <c:smooth val="0"/>
          <c:extLst>
            <c:ext xmlns:c16="http://schemas.microsoft.com/office/drawing/2014/chart" uri="{C3380CC4-5D6E-409C-BE32-E72D297353CC}">
              <c16:uniqueId val="{00000001-31C9-4B21-BC6F-482BD75EBAD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630.74</c:v>
                </c:pt>
                <c:pt idx="1">
                  <c:v>608.92999999999995</c:v>
                </c:pt>
                <c:pt idx="2">
                  <c:v>590.69000000000005</c:v>
                </c:pt>
                <c:pt idx="3">
                  <c:v>591.87</c:v>
                </c:pt>
                <c:pt idx="4">
                  <c:v>592.21</c:v>
                </c:pt>
              </c:numCache>
            </c:numRef>
          </c:val>
          <c:extLst>
            <c:ext xmlns:c16="http://schemas.microsoft.com/office/drawing/2014/chart" uri="{C3380CC4-5D6E-409C-BE32-E72D297353CC}">
              <c16:uniqueId val="{00000000-B080-4FA4-899F-C7FDF235140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576.02</c:v>
                </c:pt>
                <c:pt idx="1">
                  <c:v>549.48</c:v>
                </c:pt>
                <c:pt idx="2">
                  <c:v>537.13</c:v>
                </c:pt>
                <c:pt idx="3">
                  <c:v>531.38</c:v>
                </c:pt>
                <c:pt idx="4">
                  <c:v>551.04</c:v>
                </c:pt>
              </c:numCache>
            </c:numRef>
          </c:val>
          <c:smooth val="0"/>
          <c:extLst>
            <c:ext xmlns:c16="http://schemas.microsoft.com/office/drawing/2014/chart" uri="{C3380CC4-5D6E-409C-BE32-E72D297353CC}">
              <c16:uniqueId val="{00000001-B080-4FA4-899F-C7FDF235140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135.22</c:v>
                </c:pt>
                <c:pt idx="1">
                  <c:v>134</c:v>
                </c:pt>
                <c:pt idx="2">
                  <c:v>135.04</c:v>
                </c:pt>
                <c:pt idx="3">
                  <c:v>132.55000000000001</c:v>
                </c:pt>
                <c:pt idx="4">
                  <c:v>126.6</c:v>
                </c:pt>
              </c:numCache>
            </c:numRef>
          </c:val>
          <c:extLst>
            <c:ext xmlns:c16="http://schemas.microsoft.com/office/drawing/2014/chart" uri="{C3380CC4-5D6E-409C-BE32-E72D297353CC}">
              <c16:uniqueId val="{00000000-032A-422F-AE0E-1009D3234C3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113.34</c:v>
                </c:pt>
                <c:pt idx="1">
                  <c:v>113.83</c:v>
                </c:pt>
                <c:pt idx="2">
                  <c:v>112.43</c:v>
                </c:pt>
                <c:pt idx="3">
                  <c:v>110.92</c:v>
                </c:pt>
                <c:pt idx="4">
                  <c:v>105.67</c:v>
                </c:pt>
              </c:numCache>
            </c:numRef>
          </c:val>
          <c:smooth val="0"/>
          <c:extLst>
            <c:ext xmlns:c16="http://schemas.microsoft.com/office/drawing/2014/chart" uri="{C3380CC4-5D6E-409C-BE32-E72D297353CC}">
              <c16:uniqueId val="{00000001-032A-422F-AE0E-1009D3234C3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109.15</c:v>
                </c:pt>
                <c:pt idx="1">
                  <c:v>110.11</c:v>
                </c:pt>
                <c:pt idx="2">
                  <c:v>109.27</c:v>
                </c:pt>
                <c:pt idx="3">
                  <c:v>110.43</c:v>
                </c:pt>
                <c:pt idx="4">
                  <c:v>109.92</c:v>
                </c:pt>
              </c:numCache>
            </c:numRef>
          </c:val>
          <c:extLst>
            <c:ext xmlns:c16="http://schemas.microsoft.com/office/drawing/2014/chart" uri="{C3380CC4-5D6E-409C-BE32-E72D297353CC}">
              <c16:uniqueId val="{00000000-DC95-4B2A-9182-4D32F3FF33D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117.4</c:v>
                </c:pt>
                <c:pt idx="1">
                  <c:v>116.87</c:v>
                </c:pt>
                <c:pt idx="2">
                  <c:v>118.55</c:v>
                </c:pt>
                <c:pt idx="3">
                  <c:v>119.33</c:v>
                </c:pt>
                <c:pt idx="4">
                  <c:v>118.72</c:v>
                </c:pt>
              </c:numCache>
            </c:numRef>
          </c:val>
          <c:smooth val="0"/>
          <c:extLst>
            <c:ext xmlns:c16="http://schemas.microsoft.com/office/drawing/2014/chart" uri="{C3380CC4-5D6E-409C-BE32-E72D297353CC}">
              <c16:uniqueId val="{00000001-DC95-4B2A-9182-4D32F3FF33D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 zoomScaleNormal="100" workbookViewId="0">
      <selection activeCell="BJ71" sqref="BJ71"/>
    </sheetView>
  </sheetViews>
  <sheetFormatPr defaultColWidth="2.625" defaultRowHeight="13.5" x14ac:dyDescent="0.15"/>
  <cols>
    <col min="1" max="1" width="2.625" customWidth="1"/>
    <col min="2" max="62" width="3.75" customWidth="1"/>
    <col min="64" max="78" width="8"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神奈川県　横浜市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政令市等</v>
      </c>
      <c r="X8" s="49"/>
      <c r="Y8" s="49"/>
      <c r="Z8" s="49"/>
      <c r="AA8" s="49"/>
      <c r="AB8" s="49"/>
      <c r="AC8" s="49"/>
      <c r="AD8" s="50" t="str">
        <f>データ!$M$6</f>
        <v>非設置</v>
      </c>
      <c r="AE8" s="50"/>
      <c r="AF8" s="50"/>
      <c r="AG8" s="50"/>
      <c r="AH8" s="50"/>
      <c r="AI8" s="50"/>
      <c r="AJ8" s="50"/>
      <c r="AK8" s="3"/>
      <c r="AL8" s="51">
        <f>データ!S6</f>
        <v>3759939</v>
      </c>
      <c r="AM8" s="51"/>
      <c r="AN8" s="51"/>
      <c r="AO8" s="51"/>
      <c r="AP8" s="51"/>
      <c r="AQ8" s="51"/>
      <c r="AR8" s="51"/>
      <c r="AS8" s="51"/>
      <c r="AT8" s="46">
        <f>データ!T6</f>
        <v>437.71</v>
      </c>
      <c r="AU8" s="46"/>
      <c r="AV8" s="46"/>
      <c r="AW8" s="46"/>
      <c r="AX8" s="46"/>
      <c r="AY8" s="46"/>
      <c r="AZ8" s="46"/>
      <c r="BA8" s="46"/>
      <c r="BB8" s="46">
        <f>データ!U6</f>
        <v>8590.02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66.56</v>
      </c>
      <c r="J10" s="46"/>
      <c r="K10" s="46"/>
      <c r="L10" s="46"/>
      <c r="M10" s="46"/>
      <c r="N10" s="46"/>
      <c r="O10" s="46"/>
      <c r="P10" s="46">
        <f>データ!P6</f>
        <v>99.96</v>
      </c>
      <c r="Q10" s="46"/>
      <c r="R10" s="46"/>
      <c r="S10" s="46"/>
      <c r="T10" s="46"/>
      <c r="U10" s="46"/>
      <c r="V10" s="46"/>
      <c r="W10" s="46">
        <f>データ!Q6</f>
        <v>72.349999999999994</v>
      </c>
      <c r="X10" s="46"/>
      <c r="Y10" s="46"/>
      <c r="Z10" s="46"/>
      <c r="AA10" s="46"/>
      <c r="AB10" s="46"/>
      <c r="AC10" s="46"/>
      <c r="AD10" s="51">
        <f>データ!R6</f>
        <v>2035</v>
      </c>
      <c r="AE10" s="51"/>
      <c r="AF10" s="51"/>
      <c r="AG10" s="51"/>
      <c r="AH10" s="51"/>
      <c r="AI10" s="51"/>
      <c r="AJ10" s="51"/>
      <c r="AK10" s="2"/>
      <c r="AL10" s="51">
        <f>データ!V6</f>
        <v>3760515</v>
      </c>
      <c r="AM10" s="51"/>
      <c r="AN10" s="51"/>
      <c r="AO10" s="51"/>
      <c r="AP10" s="51"/>
      <c r="AQ10" s="51"/>
      <c r="AR10" s="51"/>
      <c r="AS10" s="51"/>
      <c r="AT10" s="46">
        <f>データ!W6</f>
        <v>314.83</v>
      </c>
      <c r="AU10" s="46"/>
      <c r="AV10" s="46"/>
      <c r="AW10" s="46"/>
      <c r="AX10" s="46"/>
      <c r="AY10" s="46"/>
      <c r="AZ10" s="46"/>
      <c r="BA10" s="46"/>
      <c r="BB10" s="46">
        <f>データ!X6</f>
        <v>11944.59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0RkIaYhiJe2w8oHqfNBh8+zp4iHM8KhcPiIeKbOOlMZb9TWhhEOfLAoSwmUdT0NPX08E5XTP3Mvt+rW9QCxzUQ==" saltValue="s0m4av/M1bPvQzBmDNtix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5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141003</v>
      </c>
      <c r="D6" s="33">
        <f t="shared" si="3"/>
        <v>46</v>
      </c>
      <c r="E6" s="33">
        <f t="shared" si="3"/>
        <v>17</v>
      </c>
      <c r="F6" s="33">
        <f t="shared" si="3"/>
        <v>1</v>
      </c>
      <c r="G6" s="33">
        <f t="shared" si="3"/>
        <v>0</v>
      </c>
      <c r="H6" s="33" t="str">
        <f t="shared" si="3"/>
        <v>神奈川県　横浜市</v>
      </c>
      <c r="I6" s="33" t="str">
        <f t="shared" si="3"/>
        <v>法適用</v>
      </c>
      <c r="J6" s="33" t="str">
        <f t="shared" si="3"/>
        <v>下水道事業</v>
      </c>
      <c r="K6" s="33" t="str">
        <f t="shared" si="3"/>
        <v>公共下水道</v>
      </c>
      <c r="L6" s="33" t="str">
        <f t="shared" si="3"/>
        <v>政令市等</v>
      </c>
      <c r="M6" s="33" t="str">
        <f t="shared" si="3"/>
        <v>非設置</v>
      </c>
      <c r="N6" s="34" t="str">
        <f t="shared" si="3"/>
        <v>-</v>
      </c>
      <c r="O6" s="34">
        <f t="shared" si="3"/>
        <v>66.56</v>
      </c>
      <c r="P6" s="34">
        <f t="shared" si="3"/>
        <v>99.96</v>
      </c>
      <c r="Q6" s="34">
        <f t="shared" si="3"/>
        <v>72.349999999999994</v>
      </c>
      <c r="R6" s="34">
        <f t="shared" si="3"/>
        <v>2035</v>
      </c>
      <c r="S6" s="34">
        <f t="shared" si="3"/>
        <v>3759939</v>
      </c>
      <c r="T6" s="34">
        <f t="shared" si="3"/>
        <v>437.71</v>
      </c>
      <c r="U6" s="34">
        <f t="shared" si="3"/>
        <v>8590.02</v>
      </c>
      <c r="V6" s="34">
        <f t="shared" si="3"/>
        <v>3760515</v>
      </c>
      <c r="W6" s="34">
        <f t="shared" si="3"/>
        <v>314.83</v>
      </c>
      <c r="X6" s="34">
        <f t="shared" si="3"/>
        <v>11944.59</v>
      </c>
      <c r="Y6" s="35">
        <f>IF(Y7="",NA(),Y7)</f>
        <v>114.27</v>
      </c>
      <c r="Z6" s="35">
        <f t="shared" ref="Z6:AH6" si="4">IF(Z7="",NA(),Z7)</f>
        <v>114.93</v>
      </c>
      <c r="AA6" s="35">
        <f t="shared" si="4"/>
        <v>116.76</v>
      </c>
      <c r="AB6" s="35">
        <f t="shared" si="4"/>
        <v>114.56</v>
      </c>
      <c r="AC6" s="35">
        <f t="shared" si="4"/>
        <v>109.7</v>
      </c>
      <c r="AD6" s="35">
        <f t="shared" si="4"/>
        <v>109.1</v>
      </c>
      <c r="AE6" s="35">
        <f t="shared" si="4"/>
        <v>109.39</v>
      </c>
      <c r="AF6" s="35">
        <f t="shared" si="4"/>
        <v>109.5</v>
      </c>
      <c r="AG6" s="35">
        <f t="shared" si="4"/>
        <v>108.24</v>
      </c>
      <c r="AH6" s="35">
        <f t="shared" si="4"/>
        <v>105.16</v>
      </c>
      <c r="AI6" s="34" t="str">
        <f>IF(AI7="","",IF(AI7="-","【-】","【"&amp;SUBSTITUTE(TEXT(AI7,"#,##0.00"),"-","△")&amp;"】"))</f>
        <v>【106.67】</v>
      </c>
      <c r="AJ6" s="34">
        <f>IF(AJ7="",NA(),AJ7)</f>
        <v>0</v>
      </c>
      <c r="AK6" s="34">
        <f t="shared" ref="AK6:AS6" si="5">IF(AK7="",NA(),AK7)</f>
        <v>0</v>
      </c>
      <c r="AL6" s="34">
        <f t="shared" si="5"/>
        <v>0</v>
      </c>
      <c r="AM6" s="34">
        <f t="shared" si="5"/>
        <v>0</v>
      </c>
      <c r="AN6" s="34">
        <f t="shared" si="5"/>
        <v>0</v>
      </c>
      <c r="AO6" s="35">
        <f t="shared" si="5"/>
        <v>0.36</v>
      </c>
      <c r="AP6" s="35">
        <f t="shared" si="5"/>
        <v>0.22</v>
      </c>
      <c r="AQ6" s="35">
        <f t="shared" si="5"/>
        <v>0.01</v>
      </c>
      <c r="AR6" s="34">
        <f t="shared" si="5"/>
        <v>0</v>
      </c>
      <c r="AS6" s="34">
        <f t="shared" si="5"/>
        <v>0</v>
      </c>
      <c r="AT6" s="34" t="str">
        <f>IF(AT7="","",IF(AT7="-","【-】","【"&amp;SUBSTITUTE(TEXT(AT7,"#,##0.00"),"-","△")&amp;"】"))</f>
        <v>【3.64】</v>
      </c>
      <c r="AU6" s="35">
        <f>IF(AU7="",NA(),AU7)</f>
        <v>50.67</v>
      </c>
      <c r="AV6" s="35">
        <f t="shared" ref="AV6:BD6" si="6">IF(AV7="",NA(),AV7)</f>
        <v>60.83</v>
      </c>
      <c r="AW6" s="35">
        <f t="shared" si="6"/>
        <v>68.2</v>
      </c>
      <c r="AX6" s="35">
        <f t="shared" si="6"/>
        <v>80.92</v>
      </c>
      <c r="AY6" s="35">
        <f t="shared" si="6"/>
        <v>83.85</v>
      </c>
      <c r="AZ6" s="35">
        <f t="shared" si="6"/>
        <v>59.45</v>
      </c>
      <c r="BA6" s="35">
        <f t="shared" si="6"/>
        <v>64.94</v>
      </c>
      <c r="BB6" s="35">
        <f t="shared" si="6"/>
        <v>70.08</v>
      </c>
      <c r="BC6" s="35">
        <f t="shared" si="6"/>
        <v>72.92</v>
      </c>
      <c r="BD6" s="35">
        <f t="shared" si="6"/>
        <v>71.39</v>
      </c>
      <c r="BE6" s="34" t="str">
        <f>IF(BE7="","",IF(BE7="-","【-】","【"&amp;SUBSTITUTE(TEXT(BE7,"#,##0.00"),"-","△")&amp;"】"))</f>
        <v>【67.52】</v>
      </c>
      <c r="BF6" s="35">
        <f>IF(BF7="",NA(),BF7)</f>
        <v>630.74</v>
      </c>
      <c r="BG6" s="35">
        <f t="shared" ref="BG6:BO6" si="7">IF(BG7="",NA(),BG7)</f>
        <v>608.92999999999995</v>
      </c>
      <c r="BH6" s="35">
        <f t="shared" si="7"/>
        <v>590.69000000000005</v>
      </c>
      <c r="BI6" s="35">
        <f t="shared" si="7"/>
        <v>591.87</v>
      </c>
      <c r="BJ6" s="35">
        <f t="shared" si="7"/>
        <v>592.21</v>
      </c>
      <c r="BK6" s="35">
        <f t="shared" si="7"/>
        <v>576.02</v>
      </c>
      <c r="BL6" s="35">
        <f t="shared" si="7"/>
        <v>549.48</v>
      </c>
      <c r="BM6" s="35">
        <f t="shared" si="7"/>
        <v>537.13</v>
      </c>
      <c r="BN6" s="35">
        <f t="shared" si="7"/>
        <v>531.38</v>
      </c>
      <c r="BO6" s="35">
        <f t="shared" si="7"/>
        <v>551.04</v>
      </c>
      <c r="BP6" s="34" t="str">
        <f>IF(BP7="","",IF(BP7="-","【-】","【"&amp;SUBSTITUTE(TEXT(BP7,"#,##0.00"),"-","△")&amp;"】"))</f>
        <v>【705.21】</v>
      </c>
      <c r="BQ6" s="35">
        <f>IF(BQ7="",NA(),BQ7)</f>
        <v>135.22</v>
      </c>
      <c r="BR6" s="35">
        <f t="shared" ref="BR6:BZ6" si="8">IF(BR7="",NA(),BR7)</f>
        <v>134</v>
      </c>
      <c r="BS6" s="35">
        <f t="shared" si="8"/>
        <v>135.04</v>
      </c>
      <c r="BT6" s="35">
        <f t="shared" si="8"/>
        <v>132.55000000000001</v>
      </c>
      <c r="BU6" s="35">
        <f t="shared" si="8"/>
        <v>126.6</v>
      </c>
      <c r="BV6" s="35">
        <f t="shared" si="8"/>
        <v>113.34</v>
      </c>
      <c r="BW6" s="35">
        <f t="shared" si="8"/>
        <v>113.83</v>
      </c>
      <c r="BX6" s="35">
        <f t="shared" si="8"/>
        <v>112.43</v>
      </c>
      <c r="BY6" s="35">
        <f t="shared" si="8"/>
        <v>110.92</v>
      </c>
      <c r="BZ6" s="35">
        <f t="shared" si="8"/>
        <v>105.67</v>
      </c>
      <c r="CA6" s="34" t="str">
        <f>IF(CA7="","",IF(CA7="-","【-】","【"&amp;SUBSTITUTE(TEXT(CA7,"#,##0.00"),"-","△")&amp;"】"))</f>
        <v>【98.96】</v>
      </c>
      <c r="CB6" s="35">
        <f>IF(CB7="",NA(),CB7)</f>
        <v>109.15</v>
      </c>
      <c r="CC6" s="35">
        <f t="shared" ref="CC6:CK6" si="9">IF(CC7="",NA(),CC7)</f>
        <v>110.11</v>
      </c>
      <c r="CD6" s="35">
        <f t="shared" si="9"/>
        <v>109.27</v>
      </c>
      <c r="CE6" s="35">
        <f t="shared" si="9"/>
        <v>110.43</v>
      </c>
      <c r="CF6" s="35">
        <f t="shared" si="9"/>
        <v>109.92</v>
      </c>
      <c r="CG6" s="35">
        <f t="shared" si="9"/>
        <v>117.4</v>
      </c>
      <c r="CH6" s="35">
        <f t="shared" si="9"/>
        <v>116.87</v>
      </c>
      <c r="CI6" s="35">
        <f t="shared" si="9"/>
        <v>118.55</v>
      </c>
      <c r="CJ6" s="35">
        <f t="shared" si="9"/>
        <v>119.33</v>
      </c>
      <c r="CK6" s="35">
        <f t="shared" si="9"/>
        <v>118.72</v>
      </c>
      <c r="CL6" s="34" t="str">
        <f>IF(CL7="","",IF(CL7="-","【-】","【"&amp;SUBSTITUTE(TEXT(CL7,"#,##0.00"),"-","△")&amp;"】"))</f>
        <v>【134.52】</v>
      </c>
      <c r="CM6" s="35">
        <f>IF(CM7="",NA(),CM7)</f>
        <v>60.68</v>
      </c>
      <c r="CN6" s="35">
        <f t="shared" ref="CN6:CV6" si="10">IF(CN7="",NA(),CN7)</f>
        <v>60.81</v>
      </c>
      <c r="CO6" s="35">
        <f t="shared" si="10"/>
        <v>59.84</v>
      </c>
      <c r="CP6" s="35">
        <f t="shared" si="10"/>
        <v>62.49</v>
      </c>
      <c r="CQ6" s="35">
        <f t="shared" si="10"/>
        <v>62.41</v>
      </c>
      <c r="CR6" s="35">
        <f t="shared" si="10"/>
        <v>59.16</v>
      </c>
      <c r="CS6" s="35">
        <f t="shared" si="10"/>
        <v>59.44</v>
      </c>
      <c r="CT6" s="35">
        <f t="shared" si="10"/>
        <v>57.38</v>
      </c>
      <c r="CU6" s="35">
        <f t="shared" si="10"/>
        <v>58.09</v>
      </c>
      <c r="CV6" s="35">
        <f t="shared" si="10"/>
        <v>58.16</v>
      </c>
      <c r="CW6" s="34" t="str">
        <f>IF(CW7="","",IF(CW7="-","【-】","【"&amp;SUBSTITUTE(TEXT(CW7,"#,##0.00"),"-","△")&amp;"】"))</f>
        <v>【59.57】</v>
      </c>
      <c r="CX6" s="35">
        <f>IF(CX7="",NA(),CX7)</f>
        <v>99.69</v>
      </c>
      <c r="CY6" s="35">
        <f t="shared" ref="CY6:DG6" si="11">IF(CY7="",NA(),CY7)</f>
        <v>99.71</v>
      </c>
      <c r="CZ6" s="35">
        <f t="shared" si="11"/>
        <v>99.72</v>
      </c>
      <c r="DA6" s="35">
        <f t="shared" si="11"/>
        <v>99.74</v>
      </c>
      <c r="DB6" s="35">
        <f t="shared" si="11"/>
        <v>99.75</v>
      </c>
      <c r="DC6" s="35">
        <f t="shared" si="11"/>
        <v>98.86</v>
      </c>
      <c r="DD6" s="35">
        <f t="shared" si="11"/>
        <v>98.9</v>
      </c>
      <c r="DE6" s="35">
        <f t="shared" si="11"/>
        <v>98.98</v>
      </c>
      <c r="DF6" s="35">
        <f t="shared" si="11"/>
        <v>99.01</v>
      </c>
      <c r="DG6" s="35">
        <f t="shared" si="11"/>
        <v>99.1</v>
      </c>
      <c r="DH6" s="34" t="str">
        <f>IF(DH7="","",IF(DH7="-","【-】","【"&amp;SUBSTITUTE(TEXT(DH7,"#,##0.00"),"-","△")&amp;"】"))</f>
        <v>【95.57】</v>
      </c>
      <c r="DI6" s="35">
        <f>IF(DI7="",NA(),DI7)</f>
        <v>49.69</v>
      </c>
      <c r="DJ6" s="35">
        <f t="shared" ref="DJ6:DR6" si="12">IF(DJ7="",NA(),DJ7)</f>
        <v>51.04</v>
      </c>
      <c r="DK6" s="35">
        <f t="shared" si="12"/>
        <v>52.21</v>
      </c>
      <c r="DL6" s="35">
        <f t="shared" si="12"/>
        <v>53.66</v>
      </c>
      <c r="DM6" s="35">
        <f t="shared" si="12"/>
        <v>54.99</v>
      </c>
      <c r="DN6" s="35">
        <f t="shared" si="12"/>
        <v>44.55</v>
      </c>
      <c r="DO6" s="35">
        <f t="shared" si="12"/>
        <v>45.79</v>
      </c>
      <c r="DP6" s="35">
        <f t="shared" si="12"/>
        <v>47.06</v>
      </c>
      <c r="DQ6" s="35">
        <f t="shared" si="12"/>
        <v>48.25</v>
      </c>
      <c r="DR6" s="35">
        <f t="shared" si="12"/>
        <v>49.35</v>
      </c>
      <c r="DS6" s="34" t="str">
        <f>IF(DS7="","",IF(DS7="-","【-】","【"&amp;SUBSTITUTE(TEXT(DS7,"#,##0.00"),"-","△")&amp;"】"))</f>
        <v>【36.52】</v>
      </c>
      <c r="DT6" s="35">
        <f>IF(DT7="",NA(),DT7)</f>
        <v>2.86</v>
      </c>
      <c r="DU6" s="35">
        <f t="shared" ref="DU6:EC6" si="13">IF(DU7="",NA(),DU7)</f>
        <v>3.23</v>
      </c>
      <c r="DV6" s="35">
        <f t="shared" si="13"/>
        <v>3.31</v>
      </c>
      <c r="DW6" s="35">
        <f t="shared" si="13"/>
        <v>3.75</v>
      </c>
      <c r="DX6" s="35">
        <f t="shared" si="13"/>
        <v>5.13</v>
      </c>
      <c r="DY6" s="35">
        <f t="shared" si="13"/>
        <v>8.25</v>
      </c>
      <c r="DZ6" s="35">
        <f t="shared" si="13"/>
        <v>9</v>
      </c>
      <c r="EA6" s="35">
        <f t="shared" si="13"/>
        <v>9.6300000000000008</v>
      </c>
      <c r="EB6" s="35">
        <f t="shared" si="13"/>
        <v>10.76</v>
      </c>
      <c r="EC6" s="35">
        <f t="shared" si="13"/>
        <v>12.06</v>
      </c>
      <c r="ED6" s="34" t="str">
        <f>IF(ED7="","",IF(ED7="-","【-】","【"&amp;SUBSTITUTE(TEXT(ED7,"#,##0.00"),"-","△")&amp;"】"))</f>
        <v>【5.72】</v>
      </c>
      <c r="EE6" s="35">
        <f>IF(EE7="",NA(),EE7)</f>
        <v>0.17</v>
      </c>
      <c r="EF6" s="35">
        <f t="shared" ref="EF6:EN6" si="14">IF(EF7="",NA(),EF7)</f>
        <v>0.12</v>
      </c>
      <c r="EG6" s="35">
        <f t="shared" si="14"/>
        <v>0.25</v>
      </c>
      <c r="EH6" s="35">
        <f t="shared" si="14"/>
        <v>0.23</v>
      </c>
      <c r="EI6" s="35">
        <f t="shared" si="14"/>
        <v>0.28999999999999998</v>
      </c>
      <c r="EJ6" s="35">
        <f t="shared" si="14"/>
        <v>0.39</v>
      </c>
      <c r="EK6" s="35">
        <f t="shared" si="14"/>
        <v>0.43</v>
      </c>
      <c r="EL6" s="35">
        <f t="shared" si="14"/>
        <v>0.39</v>
      </c>
      <c r="EM6" s="35">
        <f t="shared" si="14"/>
        <v>0.41</v>
      </c>
      <c r="EN6" s="35">
        <f t="shared" si="14"/>
        <v>0.41</v>
      </c>
      <c r="EO6" s="34" t="str">
        <f>IF(EO7="","",IF(EO7="-","【-】","【"&amp;SUBSTITUTE(TEXT(EO7,"#,##0.00"),"-","△")&amp;"】"))</f>
        <v>【0.30】</v>
      </c>
    </row>
    <row r="7" spans="1:148" s="36" customFormat="1" x14ac:dyDescent="0.15">
      <c r="A7" s="28"/>
      <c r="B7" s="37">
        <v>2020</v>
      </c>
      <c r="C7" s="37">
        <v>141003</v>
      </c>
      <c r="D7" s="37">
        <v>46</v>
      </c>
      <c r="E7" s="37">
        <v>17</v>
      </c>
      <c r="F7" s="37">
        <v>1</v>
      </c>
      <c r="G7" s="37">
        <v>0</v>
      </c>
      <c r="H7" s="37" t="s">
        <v>96</v>
      </c>
      <c r="I7" s="37" t="s">
        <v>97</v>
      </c>
      <c r="J7" s="37" t="s">
        <v>98</v>
      </c>
      <c r="K7" s="37" t="s">
        <v>99</v>
      </c>
      <c r="L7" s="37" t="s">
        <v>100</v>
      </c>
      <c r="M7" s="37" t="s">
        <v>101</v>
      </c>
      <c r="N7" s="38" t="s">
        <v>102</v>
      </c>
      <c r="O7" s="38">
        <v>66.56</v>
      </c>
      <c r="P7" s="38">
        <v>99.96</v>
      </c>
      <c r="Q7" s="38">
        <v>72.349999999999994</v>
      </c>
      <c r="R7" s="38">
        <v>2035</v>
      </c>
      <c r="S7" s="38">
        <v>3759939</v>
      </c>
      <c r="T7" s="38">
        <v>437.71</v>
      </c>
      <c r="U7" s="38">
        <v>8590.02</v>
      </c>
      <c r="V7" s="38">
        <v>3760515</v>
      </c>
      <c r="W7" s="38">
        <v>314.83</v>
      </c>
      <c r="X7" s="38">
        <v>11944.59</v>
      </c>
      <c r="Y7" s="38">
        <v>114.27</v>
      </c>
      <c r="Z7" s="38">
        <v>114.93</v>
      </c>
      <c r="AA7" s="38">
        <v>116.76</v>
      </c>
      <c r="AB7" s="38">
        <v>114.56</v>
      </c>
      <c r="AC7" s="38">
        <v>109.7</v>
      </c>
      <c r="AD7" s="38">
        <v>109.1</v>
      </c>
      <c r="AE7" s="38">
        <v>109.39</v>
      </c>
      <c r="AF7" s="38">
        <v>109.5</v>
      </c>
      <c r="AG7" s="38">
        <v>108.24</v>
      </c>
      <c r="AH7" s="38">
        <v>105.16</v>
      </c>
      <c r="AI7" s="38">
        <v>106.67</v>
      </c>
      <c r="AJ7" s="38">
        <v>0</v>
      </c>
      <c r="AK7" s="38">
        <v>0</v>
      </c>
      <c r="AL7" s="38">
        <v>0</v>
      </c>
      <c r="AM7" s="38">
        <v>0</v>
      </c>
      <c r="AN7" s="38">
        <v>0</v>
      </c>
      <c r="AO7" s="38">
        <v>0.36</v>
      </c>
      <c r="AP7" s="38">
        <v>0.22</v>
      </c>
      <c r="AQ7" s="38">
        <v>0.01</v>
      </c>
      <c r="AR7" s="38">
        <v>0</v>
      </c>
      <c r="AS7" s="38">
        <v>0</v>
      </c>
      <c r="AT7" s="38">
        <v>3.64</v>
      </c>
      <c r="AU7" s="38">
        <v>50.67</v>
      </c>
      <c r="AV7" s="38">
        <v>60.83</v>
      </c>
      <c r="AW7" s="38">
        <v>68.2</v>
      </c>
      <c r="AX7" s="38">
        <v>80.92</v>
      </c>
      <c r="AY7" s="38">
        <v>83.85</v>
      </c>
      <c r="AZ7" s="38">
        <v>59.45</v>
      </c>
      <c r="BA7" s="38">
        <v>64.94</v>
      </c>
      <c r="BB7" s="38">
        <v>70.08</v>
      </c>
      <c r="BC7" s="38">
        <v>72.92</v>
      </c>
      <c r="BD7" s="38">
        <v>71.39</v>
      </c>
      <c r="BE7" s="38">
        <v>67.52</v>
      </c>
      <c r="BF7" s="38">
        <v>630.74</v>
      </c>
      <c r="BG7" s="38">
        <v>608.92999999999995</v>
      </c>
      <c r="BH7" s="38">
        <v>590.69000000000005</v>
      </c>
      <c r="BI7" s="38">
        <v>591.87</v>
      </c>
      <c r="BJ7" s="38">
        <v>592.21</v>
      </c>
      <c r="BK7" s="38">
        <v>576.02</v>
      </c>
      <c r="BL7" s="38">
        <v>549.48</v>
      </c>
      <c r="BM7" s="38">
        <v>537.13</v>
      </c>
      <c r="BN7" s="38">
        <v>531.38</v>
      </c>
      <c r="BO7" s="38">
        <v>551.04</v>
      </c>
      <c r="BP7" s="38">
        <v>705.21</v>
      </c>
      <c r="BQ7" s="38">
        <v>135.22</v>
      </c>
      <c r="BR7" s="38">
        <v>134</v>
      </c>
      <c r="BS7" s="38">
        <v>135.04</v>
      </c>
      <c r="BT7" s="38">
        <v>132.55000000000001</v>
      </c>
      <c r="BU7" s="38">
        <v>126.6</v>
      </c>
      <c r="BV7" s="38">
        <v>113.34</v>
      </c>
      <c r="BW7" s="38">
        <v>113.83</v>
      </c>
      <c r="BX7" s="38">
        <v>112.43</v>
      </c>
      <c r="BY7" s="38">
        <v>110.92</v>
      </c>
      <c r="BZ7" s="38">
        <v>105.67</v>
      </c>
      <c r="CA7" s="38">
        <v>98.96</v>
      </c>
      <c r="CB7" s="38">
        <v>109.15</v>
      </c>
      <c r="CC7" s="38">
        <v>110.11</v>
      </c>
      <c r="CD7" s="38">
        <v>109.27</v>
      </c>
      <c r="CE7" s="38">
        <v>110.43</v>
      </c>
      <c r="CF7" s="38">
        <v>109.92</v>
      </c>
      <c r="CG7" s="38">
        <v>117.4</v>
      </c>
      <c r="CH7" s="38">
        <v>116.87</v>
      </c>
      <c r="CI7" s="38">
        <v>118.55</v>
      </c>
      <c r="CJ7" s="38">
        <v>119.33</v>
      </c>
      <c r="CK7" s="38">
        <v>118.72</v>
      </c>
      <c r="CL7" s="38">
        <v>134.52000000000001</v>
      </c>
      <c r="CM7" s="38">
        <v>60.68</v>
      </c>
      <c r="CN7" s="38">
        <v>60.81</v>
      </c>
      <c r="CO7" s="38">
        <v>59.84</v>
      </c>
      <c r="CP7" s="38">
        <v>62.49</v>
      </c>
      <c r="CQ7" s="38">
        <v>62.41</v>
      </c>
      <c r="CR7" s="38">
        <v>59.16</v>
      </c>
      <c r="CS7" s="38">
        <v>59.44</v>
      </c>
      <c r="CT7" s="38">
        <v>57.38</v>
      </c>
      <c r="CU7" s="38">
        <v>58.09</v>
      </c>
      <c r="CV7" s="38">
        <v>58.16</v>
      </c>
      <c r="CW7" s="38">
        <v>59.57</v>
      </c>
      <c r="CX7" s="38">
        <v>99.69</v>
      </c>
      <c r="CY7" s="38">
        <v>99.71</v>
      </c>
      <c r="CZ7" s="38">
        <v>99.72</v>
      </c>
      <c r="DA7" s="38">
        <v>99.74</v>
      </c>
      <c r="DB7" s="38">
        <v>99.75</v>
      </c>
      <c r="DC7" s="38">
        <v>98.86</v>
      </c>
      <c r="DD7" s="38">
        <v>98.9</v>
      </c>
      <c r="DE7" s="38">
        <v>98.98</v>
      </c>
      <c r="DF7" s="38">
        <v>99.01</v>
      </c>
      <c r="DG7" s="38">
        <v>99.1</v>
      </c>
      <c r="DH7" s="38">
        <v>95.57</v>
      </c>
      <c r="DI7" s="38">
        <v>49.69</v>
      </c>
      <c r="DJ7" s="38">
        <v>51.04</v>
      </c>
      <c r="DK7" s="38">
        <v>52.21</v>
      </c>
      <c r="DL7" s="38">
        <v>53.66</v>
      </c>
      <c r="DM7" s="38">
        <v>54.99</v>
      </c>
      <c r="DN7" s="38">
        <v>44.55</v>
      </c>
      <c r="DO7" s="38">
        <v>45.79</v>
      </c>
      <c r="DP7" s="38">
        <v>47.06</v>
      </c>
      <c r="DQ7" s="38">
        <v>48.25</v>
      </c>
      <c r="DR7" s="38">
        <v>49.35</v>
      </c>
      <c r="DS7" s="38">
        <v>36.520000000000003</v>
      </c>
      <c r="DT7" s="38">
        <v>2.86</v>
      </c>
      <c r="DU7" s="38">
        <v>3.23</v>
      </c>
      <c r="DV7" s="38">
        <v>3.31</v>
      </c>
      <c r="DW7" s="38">
        <v>3.75</v>
      </c>
      <c r="DX7" s="38">
        <v>5.13</v>
      </c>
      <c r="DY7" s="38">
        <v>8.25</v>
      </c>
      <c r="DZ7" s="38">
        <v>9</v>
      </c>
      <c r="EA7" s="38">
        <v>9.6300000000000008</v>
      </c>
      <c r="EB7" s="38">
        <v>10.76</v>
      </c>
      <c r="EC7" s="38">
        <v>12.06</v>
      </c>
      <c r="ED7" s="38">
        <v>5.72</v>
      </c>
      <c r="EE7" s="38">
        <v>0.17</v>
      </c>
      <c r="EF7" s="38">
        <v>0.12</v>
      </c>
      <c r="EG7" s="38">
        <v>0.25</v>
      </c>
      <c r="EH7" s="38">
        <v>0.23</v>
      </c>
      <c r="EI7" s="38">
        <v>0.28999999999999998</v>
      </c>
      <c r="EJ7" s="38">
        <v>0.39</v>
      </c>
      <c r="EK7" s="38">
        <v>0.43</v>
      </c>
      <c r="EL7" s="38">
        <v>0.39</v>
      </c>
      <c r="EM7" s="38">
        <v>0.41</v>
      </c>
      <c r="EN7" s="38">
        <v>0.41</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中島 弘哉</cp:lastModifiedBy>
  <cp:lastPrinted>2022-01-24T02:55:54Z</cp:lastPrinted>
  <dcterms:created xsi:type="dcterms:W3CDTF">2021-12-03T07:10:57Z</dcterms:created>
  <dcterms:modified xsi:type="dcterms:W3CDTF">2022-01-24T02:59:37Z</dcterms:modified>
  <cp:category/>
</cp:coreProperties>
</file>