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53_川崎市\"/>
    </mc:Choice>
  </mc:AlternateContent>
  <xr:revisionPtr revIDLastSave="0" documentId="13_ncr:1_{BA858AF6-0EEE-4A11-B293-0CF01C2DF186}" xr6:coauthVersionLast="36" xr6:coauthVersionMax="36" xr10:uidLastSave="{00000000-0000-0000-0000-000000000000}"/>
  <workbookProtection workbookAlgorithmName="SHA-512" workbookHashValue="FbMwl/fRLa+hfR+v3fz6MLwuboYZUE6F57ULgA4qpLxBOd2ApFpmWvV5ytDcaR4zD9aRMXoVG5tKOb956305aw==" workbookSaltValue="C3JcCDuWABSBFYs15EG3LQ==" workbookSpinCount="100000" lockStructure="1"/>
  <bookViews>
    <workbookView xWindow="0" yWindow="0" windowWidth="15360" windowHeight="76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BF8" i="4" s="1"/>
  <c r="AD6" i="5"/>
  <c r="BA8" i="4" s="1"/>
  <c r="AC6" i="5"/>
  <c r="AB6" i="5"/>
  <c r="AA6" i="5"/>
  <c r="Z12" i="4" s="1"/>
  <c r="Z6" i="5"/>
  <c r="R12" i="4" s="1"/>
  <c r="Y6" i="5"/>
  <c r="X6" i="5"/>
  <c r="W6" i="5"/>
  <c r="Z10" i="4" s="1"/>
  <c r="V6" i="5"/>
  <c r="R10" i="4" s="1"/>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J10" i="4"/>
  <c r="B10" i="4"/>
  <c r="BK9" i="4"/>
  <c r="BF9" i="4"/>
  <c r="BA9" i="4"/>
  <c r="AV9" i="4"/>
  <c r="AQ9" i="4"/>
  <c r="BK8" i="4"/>
  <c r="AV8" i="4"/>
  <c r="AQ8" i="4"/>
  <c r="Z8" i="4"/>
  <c r="R8" i="4"/>
  <c r="J8" i="4"/>
  <c r="B8" i="4"/>
  <c r="J10" i="5" l="1"/>
  <c r="EV16" i="5" s="1"/>
  <c r="FI16" i="5"/>
  <c r="DU16" i="5"/>
  <c r="BK16" i="5"/>
  <c r="AO11" i="5"/>
  <c r="EE10" i="5"/>
  <c r="CG10" i="5"/>
  <c r="BV16" i="5"/>
  <c r="EO10" i="5"/>
  <c r="AZ10" i="5"/>
  <c r="BK7" i="4"/>
  <c r="EY16" i="5"/>
  <c r="DK16" i="5"/>
  <c r="AZ16" i="5"/>
  <c r="FI10" i="5"/>
  <c r="DU10" i="5"/>
  <c r="BV10" i="5"/>
  <c r="DA10" i="5"/>
  <c r="EO16" i="5"/>
  <c r="DA16" i="5"/>
  <c r="EY10" i="5"/>
  <c r="DK10" i="5"/>
  <c r="BK10" i="5"/>
  <c r="CG17" i="5"/>
  <c r="AO17" i="5"/>
  <c r="EE16" i="5"/>
  <c r="AV7" i="4"/>
  <c r="K10" i="5"/>
  <c r="AW10" i="5"/>
  <c r="CX10" i="5"/>
  <c r="CD17" i="5"/>
  <c r="CD10" i="5"/>
  <c r="EB10" i="5"/>
  <c r="BH16" i="5"/>
  <c r="L10" i="5"/>
  <c r="CX16" i="5"/>
  <c r="EL16" i="5"/>
  <c r="I10" i="5"/>
  <c r="BS10" i="5"/>
  <c r="DR10" i="5"/>
  <c r="EB16" i="5" l="1"/>
  <c r="DH16" i="5"/>
  <c r="EV10" i="5"/>
  <c r="AL17" i="5"/>
  <c r="FF16" i="5"/>
  <c r="AW16" i="5"/>
  <c r="DH10" i="5"/>
  <c r="DR16" i="5"/>
  <c r="FF10" i="5"/>
  <c r="BH10" i="5"/>
  <c r="BS16" i="5"/>
  <c r="AL11" i="5"/>
  <c r="EL10" i="5"/>
  <c r="FE16" i="5"/>
  <c r="DQ16" i="5"/>
  <c r="BG16" i="5"/>
  <c r="AK11" i="5"/>
  <c r="EA10" i="5"/>
  <c r="CC10" i="5"/>
  <c r="AQ7" i="4"/>
  <c r="EU16" i="5"/>
  <c r="DG16" i="5"/>
  <c r="AV16" i="5"/>
  <c r="FE10" i="5"/>
  <c r="DQ10" i="5"/>
  <c r="BR10" i="5"/>
  <c r="CC17" i="5"/>
  <c r="EA16" i="5"/>
  <c r="AV10" i="5"/>
  <c r="EK16" i="5"/>
  <c r="CW16" i="5"/>
  <c r="EU10" i="5"/>
  <c r="DG10" i="5"/>
  <c r="BG10" i="5"/>
  <c r="AK17" i="5"/>
  <c r="BR16" i="5"/>
  <c r="EK10" i="5"/>
  <c r="CW10" i="5"/>
  <c r="EM16" i="5"/>
  <c r="CY16" i="5"/>
  <c r="EW10" i="5"/>
  <c r="DI10" i="5"/>
  <c r="BI10" i="5"/>
  <c r="BT10" i="5"/>
  <c r="CE17" i="5"/>
  <c r="AM17" i="5"/>
  <c r="EC16" i="5"/>
  <c r="BT16" i="5"/>
  <c r="EM10" i="5"/>
  <c r="CY10" i="5"/>
  <c r="AX10" i="5"/>
  <c r="BA7" i="4"/>
  <c r="EW16" i="5"/>
  <c r="FG10" i="5"/>
  <c r="FG16" i="5"/>
  <c r="DS16" i="5"/>
  <c r="BI16" i="5"/>
  <c r="AM11" i="5"/>
  <c r="EC10" i="5"/>
  <c r="CE10" i="5"/>
  <c r="DI16" i="5"/>
  <c r="AX16" i="5"/>
  <c r="DS10" i="5"/>
  <c r="CF17" i="5"/>
  <c r="AN17" i="5"/>
  <c r="ED16" i="5"/>
  <c r="BU16" i="5"/>
  <c r="EN10" i="5"/>
  <c r="CZ10" i="5"/>
  <c r="AY10" i="5"/>
  <c r="BF7" i="4"/>
  <c r="DJ10" i="5"/>
  <c r="FH16" i="5"/>
  <c r="DT16" i="5"/>
  <c r="BJ16" i="5"/>
  <c r="AN11" i="5"/>
  <c r="ED10" i="5"/>
  <c r="CF10" i="5"/>
  <c r="CZ16" i="5"/>
  <c r="EX16" i="5"/>
  <c r="DJ16" i="5"/>
  <c r="AY16" i="5"/>
  <c r="FH10" i="5"/>
  <c r="DT10" i="5"/>
  <c r="BU10" i="5"/>
  <c r="EN16" i="5"/>
  <c r="EX10" i="5"/>
  <c r="BJ10" i="5"/>
</calcChain>
</file>

<file path=xl/sharedStrings.xml><?xml version="1.0" encoding="utf-8"?>
<sst xmlns="http://schemas.openxmlformats.org/spreadsheetml/2006/main" count="316" uniqueCount="126">
  <si>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</si>
  <si>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</si>
  <si>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</si>
  <si>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</si>
  <si>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</si>
  <si>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</si>
  <si>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</si>
  <si>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</si>
  <si>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</si>
  <si>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</si>
  <si>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</si>
  <si>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</si>
  <si>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</si>
  <si>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</si>
  <si>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</si>
  <si>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</si>
  <si>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</si>
  <si>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</si>
  <si>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</si>
  <si>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</si>
  <si>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</si>
  <si>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</si>
  <si>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</si>
  <si>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</si>
  <si>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</si>
  <si>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</si>
  <si>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</si>
  <si>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</si>
  <si>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</si>
  <si>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</si>
  <si>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</si>
  <si>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</si>
  <si>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</si>
  <si>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</si>
  <si>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</si>
  <si>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</si>
  <si>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</si>
  <si>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</si>
  <si>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</si>
  <si>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</si>
  <si>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</si>
  <si>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</si>
  <si>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</si>
  <si>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</si>
  <si>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</si>
  <si>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</si>
  <si>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</si>
  <si>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</si>
  <si>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</si>
  <si>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</si>
  <si>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</si>
  <si>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</si>
  <si>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</si>
  <si>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</si>
  <si>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</si>
  <si>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</si>
  <si>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</si>
  <si>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</si>
  <si>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</si>
  <si>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</si>
  <si>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</si>
  <si>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</si>
  <si>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</si>
  <si>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</si>
  <si>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</si>
  <si>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</si>
  <si>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</si>
  <si>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</si>
  <si>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</si>
  <si>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</si>
  <si>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</si>
  <si>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</si>
  <si>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</si>
  <si>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</si>
  <si>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</si>
  <si>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</si>
  <si>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</si>
  <si>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</si>
  <si>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</si>
  <si>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</si>
  <si>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</si>
  <si>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</si>
  <si>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</si>
  <si>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</si>
  <si>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</si>
  <si>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</si>
  <si>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</si>
  <si>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</si>
  <si>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</si>
  <si>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</si>
  <si>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</si>
  <si>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</si>
  <si>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</si>
  <si>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</si>
  <si>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</si>
  <si>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</si>
  <si>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</si>
  <si>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</si>
  <si>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</si>
  <si>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</si>
  <si>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</si>
  <si>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</si>
  <si>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</si>
  <si>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</si>
  <si>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</si>
  <si>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</si>
  <si>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</si>
  <si>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</si>
  <si>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</si>
  <si>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</si>
  <si>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</si>
  <si>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</si>
  <si>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</si>
  <si>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</si>
  <si>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</si>
  <si>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</si>
  <si>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</si>
  <si>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</si>
  <si>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</si>
  <si>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</si>
  <si>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</si>
  <si>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</si>
  <si>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</si>
  <si>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本市では、採算性の確保が難しい路線の運行を行うなど公営バスとして役割を果たしながら、「川崎市バス事業 経営戦略プログラム」に基づき、持続可能な経営を目指して取組を進めている。
しかし、令和２年度は乗車料収入の減少の影響が大きく、純損失の計上等により累積欠損金が増加した。
今後も、新型コロナウイルス感染症によるバス需要への影響により非常に厳しい経営環境が見込まれることから、市バス輸送サービスを持続的に提供し、市民やお客様の大切な交通手段を確保するため、さらなる経営改善の取組を進めていく。
</t>
    <phoneticPr fontId="3"/>
  </si>
  <si>
    <t xml:space="preserve">経営の効率性に関する指標を令和元年度と比較すると、令和２年度は①走行キロ当たりの収入は減少し、②走行キロ当たりの運送原価は増加した。この結果、両者の差は令和元年度に108.52円であったものが、令和２年度では221.98円となり増加した。これは、新型コロナウイルス感染症の影響による乗車料収入の減少等によるものである。③走行キロ当たりの人件費は、利用動向に合わせたダイヤ改正により実車走行キロが減少したことで増加している。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バス１台の乗車定員に対する平均輸送人員の割合である④乗車効率は、新型コロナウイルス感染症の影響により減少した。
</t>
    <phoneticPr fontId="3"/>
  </si>
  <si>
    <t xml:space="preserve">本市では、平成30年度に策定した「川崎市バス事業 経営戦略プログラム」（令和元年度～令和7年度）に基づき、安全な輸送サービスの確保、快適で利用しやすいサービスの充実、経営基盤の充実・強化などの取組を進めている。令和２年度は、新型コロナウイルス感染症の影響により乗車料収入が大幅に減少した中、市バスネットワークの維持に向け、利用動向に合わせたダイヤ改正や業務見直しなど、経営改善に取り組んだが、乗車料収入の減少は非常に大きく、収益的収支は大幅な赤字決算となり、累積欠損金が増加した。
事業の状況
①経常収支比率は、前述の新型コロナウイルス感染症の影響による乗車料収入の減少等により対前年度で大幅に減少した。②営業収支比率についても、令和２年度は同様の理由により対前年度で大幅に減少した。③流動比率は、建設改良費に係る前払金等の流動資産が減少したことなどにより対前年度で減少した。④累積欠損金比率は、純損失の計上等により対前年度で悪化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バス車両使用年数の延長等により投資を抑制してきたが、令和２年度は、営業所の建替え整備やバス車両の計画的な更新、特別減収対策企業債の起債に伴い、⑧企業債残高対料金収入比率が大幅に増加し、⑨有形固定資産減価償却率は減少してい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</si>
</sst>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102.8</c:v>
                </c:pt>
                <c:pt idx="1">
                  <c:v>102.6</c:v>
                </c:pt>
                <c:pt idx="2">
                  <c:v>105.8</c:v>
                </c:pt>
                <c:pt idx="3">
                  <c:v>97.3</c:v>
                </c:pt>
                <c:pt idx="4">
                  <c:v>81.400000000000006</c:v>
                </c:pt>
              </c:numCache>
            </c:numRef>
          </c:val>
          <c:extLst>
            <c:ext xmlns:c16="http://schemas.microsoft.com/office/drawing/2014/chart" uri="{C3380CC4-5D6E-409C-BE32-E72D297353CC}">
              <c16:uniqueId val="{00000000-67E3-44D9-AD1A-CB27042A4186}"/>
            </c:ext>
          </c:extLst>
        </c:ser>
        <c:dLbls>
          <c:showLegendKey val="0"/>
          <c:showVal val="0"/>
          <c:showCatName val="0"/>
          <c:showSerName val="0"/>
          <c:showPercent val="0"/>
          <c:showBubbleSize val="0"/>
        </c:dLbls>
        <c:gapWidth val="180"/>
        <c:overlap val="-90"/>
        <c:axId val="170448992"/>
        <c:axId val="17045016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67E3-44D9-AD1A-CB27042A418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7E3-44D9-AD1A-CB27042A4186}"/>
            </c:ext>
          </c:extLst>
        </c:ser>
        <c:dLbls>
          <c:showLegendKey val="0"/>
          <c:showVal val="0"/>
          <c:showCatName val="0"/>
          <c:showSerName val="0"/>
          <c:showPercent val="0"/>
          <c:showBubbleSize val="0"/>
        </c:dLbls>
        <c:marker val="1"/>
        <c:smooth val="0"/>
        <c:axId val="170448992"/>
        <c:axId val="170450168"/>
      </c:lineChart>
      <c:catAx>
        <c:axId val="170448992"/>
        <c:scaling>
          <c:orientation val="minMax"/>
        </c:scaling>
        <c:delete val="0"/>
        <c:axPos val="b"/>
        <c:numFmt formatCode="General" sourceLinked="1"/>
        <c:majorTickMark val="none"/>
        <c:minorTickMark val="none"/>
        <c:tickLblPos val="none"/>
        <c:crossAx val="170450168"/>
        <c:crosses val="autoZero"/>
        <c:auto val="0"/>
        <c:lblAlgn val="ctr"/>
        <c:lblOffset val="100"/>
        <c:noMultiLvlLbl val="1"/>
      </c:catAx>
      <c:valAx>
        <c:axId val="170450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48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620.66999999999996</c:v>
                </c:pt>
                <c:pt idx="1">
                  <c:v>630.28</c:v>
                </c:pt>
                <c:pt idx="2">
                  <c:v>638.95000000000005</c:v>
                </c:pt>
                <c:pt idx="3">
                  <c:v>628.72</c:v>
                </c:pt>
                <c:pt idx="4">
                  <c:v>518.98</c:v>
                </c:pt>
              </c:numCache>
            </c:numRef>
          </c:val>
          <c:extLst>
            <c:ext xmlns:c16="http://schemas.microsoft.com/office/drawing/2014/chart" uri="{C3380CC4-5D6E-409C-BE32-E72D297353CC}">
              <c16:uniqueId val="{00000000-A9C6-42AC-86B8-71793EA22385}"/>
            </c:ext>
          </c:extLst>
        </c:ser>
        <c:dLbls>
          <c:showLegendKey val="0"/>
          <c:showVal val="0"/>
          <c:showCatName val="0"/>
          <c:showSerName val="0"/>
          <c:showPercent val="0"/>
          <c:showBubbleSize val="0"/>
        </c:dLbls>
        <c:gapWidth val="180"/>
        <c:overlap val="-90"/>
        <c:axId val="172128224"/>
        <c:axId val="17213057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c:ext xmlns:c16="http://schemas.microsoft.com/office/drawing/2014/chart" uri="{C3380CC4-5D6E-409C-BE32-E72D297353CC}">
              <c16:uniqueId val="{00000001-A9C6-42AC-86B8-71793EA22385}"/>
            </c:ext>
          </c:extLst>
        </c:ser>
        <c:dLbls>
          <c:showLegendKey val="0"/>
          <c:showVal val="0"/>
          <c:showCatName val="0"/>
          <c:showSerName val="0"/>
          <c:showPercent val="0"/>
          <c:showBubbleSize val="0"/>
        </c:dLbls>
        <c:marker val="1"/>
        <c:smooth val="0"/>
        <c:axId val="172128224"/>
        <c:axId val="172130576"/>
      </c:lineChart>
      <c:catAx>
        <c:axId val="172128224"/>
        <c:scaling>
          <c:orientation val="minMax"/>
        </c:scaling>
        <c:delete val="0"/>
        <c:axPos val="b"/>
        <c:numFmt formatCode="General" sourceLinked="1"/>
        <c:majorTickMark val="none"/>
        <c:minorTickMark val="none"/>
        <c:tickLblPos val="none"/>
        <c:crossAx val="172130576"/>
        <c:crosses val="autoZero"/>
        <c:auto val="0"/>
        <c:lblAlgn val="ctr"/>
        <c:lblOffset val="100"/>
        <c:noMultiLvlLbl val="1"/>
      </c:catAx>
      <c:valAx>
        <c:axId val="1721305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8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18.5</c:v>
                </c:pt>
                <c:pt idx="1">
                  <c:v>18.8</c:v>
                </c:pt>
                <c:pt idx="2">
                  <c:v>18.899999999999999</c:v>
                </c:pt>
                <c:pt idx="3">
                  <c:v>18.3</c:v>
                </c:pt>
                <c:pt idx="4">
                  <c:v>14.8</c:v>
                </c:pt>
              </c:numCache>
            </c:numRef>
          </c:val>
          <c:extLst>
            <c:ext xmlns:c16="http://schemas.microsoft.com/office/drawing/2014/chart" uri="{C3380CC4-5D6E-409C-BE32-E72D297353CC}">
              <c16:uniqueId val="{00000000-FFE4-49E7-938A-642EA8CAF869}"/>
            </c:ext>
          </c:extLst>
        </c:ser>
        <c:dLbls>
          <c:showLegendKey val="0"/>
          <c:showVal val="0"/>
          <c:showCatName val="0"/>
          <c:showSerName val="0"/>
          <c:showPercent val="0"/>
          <c:showBubbleSize val="0"/>
        </c:dLbls>
        <c:gapWidth val="180"/>
        <c:overlap val="-90"/>
        <c:axId val="172132536"/>
        <c:axId val="17213332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FFE4-49E7-938A-642EA8CAF869}"/>
            </c:ext>
          </c:extLst>
        </c:ser>
        <c:dLbls>
          <c:showLegendKey val="0"/>
          <c:showVal val="0"/>
          <c:showCatName val="0"/>
          <c:showSerName val="0"/>
          <c:showPercent val="0"/>
          <c:showBubbleSize val="0"/>
        </c:dLbls>
        <c:marker val="1"/>
        <c:smooth val="0"/>
        <c:axId val="172132536"/>
        <c:axId val="172133320"/>
      </c:lineChart>
      <c:catAx>
        <c:axId val="172132536"/>
        <c:scaling>
          <c:orientation val="minMax"/>
        </c:scaling>
        <c:delete val="0"/>
        <c:axPos val="b"/>
        <c:numFmt formatCode="General" sourceLinked="1"/>
        <c:majorTickMark val="none"/>
        <c:minorTickMark val="none"/>
        <c:tickLblPos val="none"/>
        <c:crossAx val="172133320"/>
        <c:crosses val="autoZero"/>
        <c:auto val="0"/>
        <c:lblAlgn val="ctr"/>
        <c:lblOffset val="100"/>
        <c:noMultiLvlLbl val="1"/>
      </c:catAx>
      <c:valAx>
        <c:axId val="172133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32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28.9</c:v>
                </c:pt>
                <c:pt idx="1">
                  <c:v>25.3</c:v>
                </c:pt>
                <c:pt idx="2">
                  <c:v>18.600000000000001</c:v>
                </c:pt>
                <c:pt idx="3">
                  <c:v>22.5</c:v>
                </c:pt>
                <c:pt idx="4">
                  <c:v>56.2</c:v>
                </c:pt>
              </c:numCache>
            </c:numRef>
          </c:val>
          <c:extLst>
            <c:ext xmlns:c16="http://schemas.microsoft.com/office/drawing/2014/chart" uri="{C3380CC4-5D6E-409C-BE32-E72D297353CC}">
              <c16:uniqueId val="{00000000-1458-4275-A254-CBA9C98008FC}"/>
            </c:ext>
          </c:extLst>
        </c:ser>
        <c:dLbls>
          <c:showLegendKey val="0"/>
          <c:showVal val="0"/>
          <c:showCatName val="0"/>
          <c:showSerName val="0"/>
          <c:showPercent val="0"/>
          <c:showBubbleSize val="0"/>
        </c:dLbls>
        <c:gapWidth val="180"/>
        <c:overlap val="-90"/>
        <c:axId val="172126656"/>
        <c:axId val="22183156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1458-4275-A254-CBA9C98008FC}"/>
            </c:ext>
          </c:extLst>
        </c:ser>
        <c:dLbls>
          <c:showLegendKey val="0"/>
          <c:showVal val="0"/>
          <c:showCatName val="0"/>
          <c:showSerName val="0"/>
          <c:showPercent val="0"/>
          <c:showBubbleSize val="0"/>
        </c:dLbls>
        <c:marker val="1"/>
        <c:smooth val="0"/>
        <c:axId val="172126656"/>
        <c:axId val="221831568"/>
      </c:lineChart>
      <c:catAx>
        <c:axId val="172126656"/>
        <c:scaling>
          <c:orientation val="minMax"/>
        </c:scaling>
        <c:delete val="0"/>
        <c:axPos val="b"/>
        <c:numFmt formatCode="General" sourceLinked="1"/>
        <c:majorTickMark val="none"/>
        <c:minorTickMark val="none"/>
        <c:tickLblPos val="none"/>
        <c:crossAx val="221831568"/>
        <c:crosses val="autoZero"/>
        <c:auto val="0"/>
        <c:lblAlgn val="ctr"/>
        <c:lblOffset val="100"/>
        <c:noMultiLvlLbl val="1"/>
      </c:catAx>
      <c:valAx>
        <c:axId val="22183156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6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88.4</c:v>
                </c:pt>
                <c:pt idx="1">
                  <c:v>89</c:v>
                </c:pt>
                <c:pt idx="2">
                  <c:v>92.2</c:v>
                </c:pt>
                <c:pt idx="3">
                  <c:v>84.3</c:v>
                </c:pt>
                <c:pt idx="4">
                  <c:v>68.3</c:v>
                </c:pt>
              </c:numCache>
            </c:numRef>
          </c:val>
          <c:extLst>
            <c:ext xmlns:c16="http://schemas.microsoft.com/office/drawing/2014/chart" uri="{C3380CC4-5D6E-409C-BE32-E72D297353CC}">
              <c16:uniqueId val="{00000000-D997-4D10-956F-2664ADC1D4BC}"/>
            </c:ext>
          </c:extLst>
        </c:ser>
        <c:dLbls>
          <c:showLegendKey val="0"/>
          <c:showVal val="0"/>
          <c:showCatName val="0"/>
          <c:showSerName val="0"/>
          <c:showPercent val="0"/>
          <c:showBubbleSize val="0"/>
        </c:dLbls>
        <c:gapWidth val="180"/>
        <c:overlap val="-90"/>
        <c:axId val="170454872"/>
        <c:axId val="17045056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D997-4D10-956F-2664ADC1D4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997-4D10-956F-2664ADC1D4BC}"/>
            </c:ext>
          </c:extLst>
        </c:ser>
        <c:dLbls>
          <c:showLegendKey val="0"/>
          <c:showVal val="0"/>
          <c:showCatName val="0"/>
          <c:showSerName val="0"/>
          <c:showPercent val="0"/>
          <c:showBubbleSize val="0"/>
        </c:dLbls>
        <c:marker val="1"/>
        <c:smooth val="0"/>
        <c:axId val="170454872"/>
        <c:axId val="170450560"/>
      </c:lineChart>
      <c:catAx>
        <c:axId val="170454872"/>
        <c:scaling>
          <c:orientation val="minMax"/>
        </c:scaling>
        <c:delete val="0"/>
        <c:axPos val="b"/>
        <c:numFmt formatCode="General" sourceLinked="1"/>
        <c:majorTickMark val="none"/>
        <c:minorTickMark val="none"/>
        <c:tickLblPos val="none"/>
        <c:crossAx val="170450560"/>
        <c:crosses val="autoZero"/>
        <c:auto val="0"/>
        <c:lblAlgn val="ctr"/>
        <c:lblOffset val="100"/>
        <c:noMultiLvlLbl val="1"/>
      </c:catAx>
      <c:valAx>
        <c:axId val="17045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54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71.400000000000006</c:v>
                </c:pt>
                <c:pt idx="1">
                  <c:v>79.099999999999994</c:v>
                </c:pt>
                <c:pt idx="2">
                  <c:v>96</c:v>
                </c:pt>
                <c:pt idx="3">
                  <c:v>89.3</c:v>
                </c:pt>
                <c:pt idx="4">
                  <c:v>88.6</c:v>
                </c:pt>
              </c:numCache>
            </c:numRef>
          </c:val>
          <c:extLst>
            <c:ext xmlns:c16="http://schemas.microsoft.com/office/drawing/2014/chart" uri="{C3380CC4-5D6E-409C-BE32-E72D297353CC}">
              <c16:uniqueId val="{00000000-B928-420C-A289-21B411CB620A}"/>
            </c:ext>
          </c:extLst>
        </c:ser>
        <c:dLbls>
          <c:showLegendKey val="0"/>
          <c:showVal val="0"/>
          <c:showCatName val="0"/>
          <c:showSerName val="0"/>
          <c:showPercent val="0"/>
          <c:showBubbleSize val="0"/>
        </c:dLbls>
        <c:gapWidth val="180"/>
        <c:overlap val="-90"/>
        <c:axId val="170455656"/>
        <c:axId val="17045526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B928-420C-A289-21B411CB620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928-420C-A289-21B411CB620A}"/>
            </c:ext>
          </c:extLst>
        </c:ser>
        <c:dLbls>
          <c:showLegendKey val="0"/>
          <c:showVal val="0"/>
          <c:showCatName val="0"/>
          <c:showSerName val="0"/>
          <c:showPercent val="0"/>
          <c:showBubbleSize val="0"/>
        </c:dLbls>
        <c:marker val="1"/>
        <c:smooth val="0"/>
        <c:axId val="170455656"/>
        <c:axId val="170455264"/>
      </c:lineChart>
      <c:catAx>
        <c:axId val="170455656"/>
        <c:scaling>
          <c:orientation val="minMax"/>
        </c:scaling>
        <c:delete val="0"/>
        <c:axPos val="b"/>
        <c:numFmt formatCode="General" sourceLinked="1"/>
        <c:majorTickMark val="none"/>
        <c:minorTickMark val="none"/>
        <c:tickLblPos val="none"/>
        <c:crossAx val="170455264"/>
        <c:crosses val="autoZero"/>
        <c:auto val="0"/>
        <c:lblAlgn val="ctr"/>
        <c:lblOffset val="100"/>
        <c:noMultiLvlLbl val="1"/>
      </c:catAx>
      <c:valAx>
        <c:axId val="17045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55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24.4</c:v>
                </c:pt>
                <c:pt idx="1">
                  <c:v>23.2</c:v>
                </c:pt>
                <c:pt idx="2">
                  <c:v>22.5</c:v>
                </c:pt>
                <c:pt idx="3">
                  <c:v>22.8</c:v>
                </c:pt>
                <c:pt idx="4">
                  <c:v>26.3</c:v>
                </c:pt>
              </c:numCache>
            </c:numRef>
          </c:val>
          <c:extLst>
            <c:ext xmlns:c16="http://schemas.microsoft.com/office/drawing/2014/chart" uri="{C3380CC4-5D6E-409C-BE32-E72D297353CC}">
              <c16:uniqueId val="{00000000-5BA0-4F8D-9403-5443D878DA3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184.7</c:v>
                </c:pt>
                <c:pt idx="1">
                  <c:v>183.3</c:v>
                </c:pt>
                <c:pt idx="2">
                  <c:v>177.3</c:v>
                </c:pt>
                <c:pt idx="3">
                  <c:v>195.3</c:v>
                </c:pt>
                <c:pt idx="4">
                  <c:v>242.4</c:v>
                </c:pt>
              </c:numCache>
            </c:numRef>
          </c:val>
          <c:extLst>
            <c:ext xmlns:c16="http://schemas.microsoft.com/office/drawing/2014/chart" uri="{C3380CC4-5D6E-409C-BE32-E72D297353CC}">
              <c16:uniqueId val="{00000001-5BA0-4F8D-9403-5443D878DA3F}"/>
            </c:ext>
          </c:extLst>
        </c:ser>
        <c:dLbls>
          <c:showLegendKey val="0"/>
          <c:showVal val="0"/>
          <c:showCatName val="0"/>
          <c:showSerName val="0"/>
          <c:showPercent val="0"/>
          <c:showBubbleSize val="0"/>
        </c:dLbls>
        <c:gapWidth val="150"/>
        <c:axId val="170449776"/>
        <c:axId val="17045095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5BA0-4F8D-9403-5443D878DA3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5BA0-4F8D-9403-5443D878DA3F}"/>
            </c:ext>
          </c:extLst>
        </c:ser>
        <c:dLbls>
          <c:showLegendKey val="0"/>
          <c:showVal val="0"/>
          <c:showCatName val="0"/>
          <c:showSerName val="0"/>
          <c:showPercent val="0"/>
          <c:showBubbleSize val="0"/>
        </c:dLbls>
        <c:marker val="1"/>
        <c:smooth val="0"/>
        <c:axId val="170449776"/>
        <c:axId val="170450952"/>
      </c:lineChart>
      <c:catAx>
        <c:axId val="170449776"/>
        <c:scaling>
          <c:orientation val="minMax"/>
        </c:scaling>
        <c:delete val="0"/>
        <c:axPos val="b"/>
        <c:numFmt formatCode="General" sourceLinked="1"/>
        <c:majorTickMark val="none"/>
        <c:minorTickMark val="none"/>
        <c:tickLblPos val="none"/>
        <c:crossAx val="170450952"/>
        <c:crosses val="autoZero"/>
        <c:auto val="0"/>
        <c:lblAlgn val="ctr"/>
        <c:lblOffset val="100"/>
        <c:noMultiLvlLbl val="1"/>
      </c:catAx>
      <c:valAx>
        <c:axId val="17045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49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13.2</c:v>
                </c:pt>
                <c:pt idx="1">
                  <c:v>12.7</c:v>
                </c:pt>
                <c:pt idx="2">
                  <c:v>12.7</c:v>
                </c:pt>
                <c:pt idx="3">
                  <c:v>11.7</c:v>
                </c:pt>
                <c:pt idx="4">
                  <c:v>10.9</c:v>
                </c:pt>
              </c:numCache>
            </c:numRef>
          </c:val>
          <c:extLst>
            <c:ext xmlns:c16="http://schemas.microsoft.com/office/drawing/2014/chart" uri="{C3380CC4-5D6E-409C-BE32-E72D297353CC}">
              <c16:uniqueId val="{00000000-E8CF-485B-BE18-5FDFDF0BE8C3}"/>
            </c:ext>
          </c:extLst>
        </c:ser>
        <c:dLbls>
          <c:showLegendKey val="0"/>
          <c:showVal val="0"/>
          <c:showCatName val="0"/>
          <c:showSerName val="0"/>
          <c:showPercent val="0"/>
          <c:showBubbleSize val="0"/>
        </c:dLbls>
        <c:gapWidth val="180"/>
        <c:overlap val="-90"/>
        <c:axId val="169039656"/>
        <c:axId val="16904122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E8CF-485B-BE18-5FDFDF0BE8C3}"/>
            </c:ext>
          </c:extLst>
        </c:ser>
        <c:dLbls>
          <c:showLegendKey val="0"/>
          <c:showVal val="0"/>
          <c:showCatName val="0"/>
          <c:showSerName val="0"/>
          <c:showPercent val="0"/>
          <c:showBubbleSize val="0"/>
        </c:dLbls>
        <c:marker val="1"/>
        <c:smooth val="0"/>
        <c:axId val="169039656"/>
        <c:axId val="169041224"/>
      </c:lineChart>
      <c:catAx>
        <c:axId val="169039656"/>
        <c:scaling>
          <c:orientation val="minMax"/>
        </c:scaling>
        <c:delete val="0"/>
        <c:axPos val="b"/>
        <c:numFmt formatCode="General" sourceLinked="1"/>
        <c:majorTickMark val="none"/>
        <c:minorTickMark val="none"/>
        <c:tickLblPos val="none"/>
        <c:crossAx val="169041224"/>
        <c:crosses val="autoZero"/>
        <c:auto val="0"/>
        <c:lblAlgn val="ctr"/>
        <c:lblOffset val="100"/>
        <c:noMultiLvlLbl val="1"/>
      </c:catAx>
      <c:valAx>
        <c:axId val="169041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039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8.3000000000000007</c:v>
                </c:pt>
                <c:pt idx="1">
                  <c:v>9</c:v>
                </c:pt>
                <c:pt idx="2">
                  <c:v>21.7</c:v>
                </c:pt>
                <c:pt idx="3">
                  <c:v>34.6</c:v>
                </c:pt>
                <c:pt idx="4">
                  <c:v>83.3</c:v>
                </c:pt>
              </c:numCache>
            </c:numRef>
          </c:val>
          <c:extLst>
            <c:ext xmlns:c16="http://schemas.microsoft.com/office/drawing/2014/chart" uri="{C3380CC4-5D6E-409C-BE32-E72D297353CC}">
              <c16:uniqueId val="{00000000-85B3-4198-AE0C-D54789B3DCCC}"/>
            </c:ext>
          </c:extLst>
        </c:ser>
        <c:dLbls>
          <c:showLegendKey val="0"/>
          <c:showVal val="0"/>
          <c:showCatName val="0"/>
          <c:showSerName val="0"/>
          <c:showPercent val="0"/>
          <c:showBubbleSize val="0"/>
        </c:dLbls>
        <c:gapWidth val="180"/>
        <c:overlap val="-90"/>
        <c:axId val="172129400"/>
        <c:axId val="17213018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85B3-4198-AE0C-D54789B3DCCC}"/>
            </c:ext>
          </c:extLst>
        </c:ser>
        <c:dLbls>
          <c:showLegendKey val="0"/>
          <c:showVal val="0"/>
          <c:showCatName val="0"/>
          <c:showSerName val="0"/>
          <c:showPercent val="0"/>
          <c:showBubbleSize val="0"/>
        </c:dLbls>
        <c:marker val="1"/>
        <c:smooth val="0"/>
        <c:axId val="172129400"/>
        <c:axId val="172130184"/>
      </c:lineChart>
      <c:catAx>
        <c:axId val="172129400"/>
        <c:scaling>
          <c:orientation val="minMax"/>
        </c:scaling>
        <c:delete val="0"/>
        <c:axPos val="b"/>
        <c:numFmt formatCode="General" sourceLinked="1"/>
        <c:majorTickMark val="none"/>
        <c:minorTickMark val="none"/>
        <c:tickLblPos val="none"/>
        <c:crossAx val="172130184"/>
        <c:crosses val="autoZero"/>
        <c:auto val="0"/>
        <c:lblAlgn val="ctr"/>
        <c:lblOffset val="100"/>
        <c:noMultiLvlLbl val="1"/>
      </c:catAx>
      <c:valAx>
        <c:axId val="17213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9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86.3</c:v>
                </c:pt>
                <c:pt idx="1">
                  <c:v>86.1</c:v>
                </c:pt>
                <c:pt idx="2">
                  <c:v>79.5</c:v>
                </c:pt>
                <c:pt idx="3">
                  <c:v>73.8</c:v>
                </c:pt>
                <c:pt idx="4">
                  <c:v>71.599999999999994</c:v>
                </c:pt>
              </c:numCache>
            </c:numRef>
          </c:val>
          <c:extLst>
            <c:ext xmlns:c16="http://schemas.microsoft.com/office/drawing/2014/chart" uri="{C3380CC4-5D6E-409C-BE32-E72D297353CC}">
              <c16:uniqueId val="{00000000-21B4-4161-B77A-369398F7E7DB}"/>
            </c:ext>
          </c:extLst>
        </c:ser>
        <c:dLbls>
          <c:showLegendKey val="0"/>
          <c:showVal val="0"/>
          <c:showCatName val="0"/>
          <c:showSerName val="0"/>
          <c:showPercent val="0"/>
          <c:showBubbleSize val="0"/>
        </c:dLbls>
        <c:gapWidth val="180"/>
        <c:overlap val="-90"/>
        <c:axId val="172127048"/>
        <c:axId val="1721321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21B4-4161-B77A-369398F7E7DB}"/>
            </c:ext>
          </c:extLst>
        </c:ser>
        <c:dLbls>
          <c:showLegendKey val="0"/>
          <c:showVal val="0"/>
          <c:showCatName val="0"/>
          <c:showSerName val="0"/>
          <c:showPercent val="0"/>
          <c:showBubbleSize val="0"/>
        </c:dLbls>
        <c:marker val="1"/>
        <c:smooth val="0"/>
        <c:axId val="172127048"/>
        <c:axId val="172132144"/>
      </c:lineChart>
      <c:catAx>
        <c:axId val="172127048"/>
        <c:scaling>
          <c:orientation val="minMax"/>
        </c:scaling>
        <c:delete val="0"/>
        <c:axPos val="b"/>
        <c:numFmt formatCode="General" sourceLinked="1"/>
        <c:majorTickMark val="none"/>
        <c:minorTickMark val="none"/>
        <c:tickLblPos val="none"/>
        <c:crossAx val="172132144"/>
        <c:crosses val="autoZero"/>
        <c:auto val="0"/>
        <c:lblAlgn val="ctr"/>
        <c:lblOffset val="100"/>
        <c:noMultiLvlLbl val="1"/>
      </c:catAx>
      <c:valAx>
        <c:axId val="17213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7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439.77</c:v>
                </c:pt>
                <c:pt idx="1">
                  <c:v>422.1</c:v>
                </c:pt>
                <c:pt idx="2">
                  <c:v>394.68</c:v>
                </c:pt>
                <c:pt idx="3">
                  <c:v>401.79</c:v>
                </c:pt>
                <c:pt idx="4">
                  <c:v>406.98</c:v>
                </c:pt>
              </c:numCache>
            </c:numRef>
          </c:val>
          <c:extLst>
            <c:ext xmlns:c16="http://schemas.microsoft.com/office/drawing/2014/chart" uri="{C3380CC4-5D6E-409C-BE32-E72D297353CC}">
              <c16:uniqueId val="{00000000-1853-4A32-B814-937DBA9F0EEE}"/>
            </c:ext>
          </c:extLst>
        </c:ser>
        <c:dLbls>
          <c:showLegendKey val="0"/>
          <c:showVal val="0"/>
          <c:showCatName val="0"/>
          <c:showSerName val="0"/>
          <c:showPercent val="0"/>
          <c:showBubbleSize val="0"/>
        </c:dLbls>
        <c:gapWidth val="180"/>
        <c:overlap val="-90"/>
        <c:axId val="172129792"/>
        <c:axId val="17213371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c:ext xmlns:c16="http://schemas.microsoft.com/office/drawing/2014/chart" uri="{C3380CC4-5D6E-409C-BE32-E72D297353CC}">
              <c16:uniqueId val="{00000001-1853-4A32-B814-937DBA9F0EEE}"/>
            </c:ext>
          </c:extLst>
        </c:ser>
        <c:dLbls>
          <c:showLegendKey val="0"/>
          <c:showVal val="0"/>
          <c:showCatName val="0"/>
          <c:showSerName val="0"/>
          <c:showPercent val="0"/>
          <c:showBubbleSize val="0"/>
        </c:dLbls>
        <c:marker val="1"/>
        <c:smooth val="0"/>
        <c:axId val="172129792"/>
        <c:axId val="172133712"/>
      </c:lineChart>
      <c:catAx>
        <c:axId val="172129792"/>
        <c:scaling>
          <c:orientation val="minMax"/>
        </c:scaling>
        <c:delete val="0"/>
        <c:axPos val="b"/>
        <c:numFmt formatCode="General" sourceLinked="1"/>
        <c:majorTickMark val="none"/>
        <c:minorTickMark val="none"/>
        <c:tickLblPos val="none"/>
        <c:crossAx val="172133712"/>
        <c:crosses val="autoZero"/>
        <c:auto val="0"/>
        <c:lblAlgn val="ctr"/>
        <c:lblOffset val="100"/>
        <c:noMultiLvlLbl val="1"/>
      </c:catAx>
      <c:valAx>
        <c:axId val="1721337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9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694.88</c:v>
                </c:pt>
                <c:pt idx="1">
                  <c:v>703.12</c:v>
                </c:pt>
                <c:pt idx="2">
                  <c:v>689.09</c:v>
                </c:pt>
                <c:pt idx="3">
                  <c:v>737.24</c:v>
                </c:pt>
                <c:pt idx="4">
                  <c:v>740.96</c:v>
                </c:pt>
              </c:numCache>
            </c:numRef>
          </c:val>
          <c:extLst>
            <c:ext xmlns:c16="http://schemas.microsoft.com/office/drawing/2014/chart" uri="{C3380CC4-5D6E-409C-BE32-E72D297353CC}">
              <c16:uniqueId val="{00000000-F3B0-4B75-A7D3-148428D85E34}"/>
            </c:ext>
          </c:extLst>
        </c:ser>
        <c:dLbls>
          <c:showLegendKey val="0"/>
          <c:showVal val="0"/>
          <c:showCatName val="0"/>
          <c:showSerName val="0"/>
          <c:showPercent val="0"/>
          <c:showBubbleSize val="0"/>
        </c:dLbls>
        <c:gapWidth val="180"/>
        <c:overlap val="-90"/>
        <c:axId val="172127832"/>
        <c:axId val="17213175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c:ext xmlns:c16="http://schemas.microsoft.com/office/drawing/2014/chart" uri="{C3380CC4-5D6E-409C-BE32-E72D297353CC}">
              <c16:uniqueId val="{00000001-F3B0-4B75-A7D3-148428D85E34}"/>
            </c:ext>
          </c:extLst>
        </c:ser>
        <c:dLbls>
          <c:showLegendKey val="0"/>
          <c:showVal val="0"/>
          <c:showCatName val="0"/>
          <c:showSerName val="0"/>
          <c:showPercent val="0"/>
          <c:showBubbleSize val="0"/>
        </c:dLbls>
        <c:marker val="1"/>
        <c:smooth val="0"/>
        <c:axId val="172127832"/>
        <c:axId val="172131752"/>
      </c:lineChart>
      <c:catAx>
        <c:axId val="172127832"/>
        <c:scaling>
          <c:orientation val="minMax"/>
        </c:scaling>
        <c:delete val="0"/>
        <c:axPos val="b"/>
        <c:numFmt formatCode="General" sourceLinked="1"/>
        <c:majorTickMark val="none"/>
        <c:minorTickMark val="none"/>
        <c:tickLblPos val="none"/>
        <c:crossAx val="172131752"/>
        <c:crosses val="autoZero"/>
        <c:auto val="0"/>
        <c:lblAlgn val="ctr"/>
        <c:lblOffset val="100"/>
        <c:noMultiLvlLbl val="1"/>
      </c:catAx>
      <c:valAx>
        <c:axId val="1721317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7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973202" y="3148880"/>
          <a:ext cx="2040137" cy="762605"/>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973202" y="7229422"/>
          <a:ext cx="2040137" cy="523155"/>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80059" y="11871859"/>
          <a:ext cx="2040137" cy="523158"/>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915071" y="11871859"/>
          <a:ext cx="2191819" cy="523157"/>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37251" y="7220856"/>
          <a:ext cx="2040136" cy="523155"/>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N1" zoomScale="70" zoomScaleNormal="70" zoomScaleSheetLayoutView="100" workbookViewId="0">
      <selection activeCell="BS13" sqref="BS13"/>
    </sheetView>
  </sheetViews>
  <sheetFormatPr defaultColWidth="2.6328125" defaultRowHeight="13" x14ac:dyDescent="0.2"/>
  <cols>
    <col min="1" max="1" width="2.6328125" customWidth="1"/>
    <col min="2" max="63" width="3.7265625" customWidth="1"/>
    <col min="64" max="78" width="4.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48966</v>
      </c>
      <c r="AR8" s="101"/>
      <c r="AS8" s="101"/>
      <c r="AT8" s="101"/>
      <c r="AU8" s="102"/>
      <c r="AV8" s="103">
        <f>データ!AC6</f>
        <v>50123</v>
      </c>
      <c r="AW8" s="101"/>
      <c r="AX8" s="101"/>
      <c r="AY8" s="101"/>
      <c r="AZ8" s="102"/>
      <c r="BA8" s="103">
        <f>データ!AD6</f>
        <v>50802</v>
      </c>
      <c r="BB8" s="101"/>
      <c r="BC8" s="101"/>
      <c r="BD8" s="101"/>
      <c r="BE8" s="102"/>
      <c r="BF8" s="103">
        <f>データ!AE6</f>
        <v>48575</v>
      </c>
      <c r="BG8" s="101"/>
      <c r="BH8" s="101"/>
      <c r="BI8" s="101"/>
      <c r="BJ8" s="102"/>
      <c r="BK8" s="103">
        <f>データ!AF6</f>
        <v>37751</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1195010</v>
      </c>
      <c r="AR9" s="106"/>
      <c r="AS9" s="106"/>
      <c r="AT9" s="106"/>
      <c r="AU9" s="106"/>
      <c r="AV9" s="107">
        <f>データ!AH6</f>
        <v>1162385</v>
      </c>
      <c r="AW9" s="108"/>
      <c r="AX9" s="108"/>
      <c r="AY9" s="108"/>
      <c r="AZ9" s="105"/>
      <c r="BA9" s="107">
        <f>データ!AI6</f>
        <v>1141545</v>
      </c>
      <c r="BB9" s="108"/>
      <c r="BC9" s="108"/>
      <c r="BD9" s="108"/>
      <c r="BE9" s="105"/>
      <c r="BF9" s="107">
        <f>データ!AJ6</f>
        <v>1108955</v>
      </c>
      <c r="BG9" s="108"/>
      <c r="BH9" s="108"/>
      <c r="BI9" s="108"/>
      <c r="BJ9" s="105"/>
      <c r="BK9" s="107">
        <f>データ!AK6</f>
        <v>994144</v>
      </c>
      <c r="BL9" s="108"/>
      <c r="BM9" s="108"/>
      <c r="BN9" s="108"/>
      <c r="BO9" s="105"/>
      <c r="BP9" s="10"/>
      <c r="BQ9" s="10"/>
      <c r="BR9" s="10"/>
      <c r="BS9" s="10"/>
      <c r="BT9" s="10"/>
      <c r="BU9" s="10"/>
      <c r="BV9" s="10"/>
      <c r="BW9" s="10"/>
      <c r="BX9" s="10"/>
      <c r="BY9" s="10"/>
    </row>
    <row r="10" spans="1:78" ht="18.399999999999999" customHeight="1" x14ac:dyDescent="0.2">
      <c r="A10" s="2"/>
      <c r="B10" s="109" t="str">
        <f>データ!T6</f>
        <v>-</v>
      </c>
      <c r="C10" s="110"/>
      <c r="D10" s="110"/>
      <c r="E10" s="110"/>
      <c r="F10" s="110"/>
      <c r="G10" s="110"/>
      <c r="H10" s="110"/>
      <c r="I10" s="111"/>
      <c r="J10" s="112">
        <f>データ!U6</f>
        <v>200.3</v>
      </c>
      <c r="K10" s="112"/>
      <c r="L10" s="112"/>
      <c r="M10" s="112"/>
      <c r="N10" s="112"/>
      <c r="O10" s="112"/>
      <c r="P10" s="112"/>
      <c r="Q10" s="112"/>
      <c r="R10" s="106">
        <f>データ!V6</f>
        <v>12353</v>
      </c>
      <c r="S10" s="106"/>
      <c r="T10" s="106"/>
      <c r="U10" s="106"/>
      <c r="V10" s="106"/>
      <c r="W10" s="106"/>
      <c r="X10" s="106"/>
      <c r="Y10" s="106"/>
      <c r="Z10" s="106">
        <f>データ!W6</f>
        <v>337</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7">
        <f>データ!X6</f>
        <v>564</v>
      </c>
      <c r="C12" s="108"/>
      <c r="D12" s="108"/>
      <c r="E12" s="108"/>
      <c r="F12" s="108"/>
      <c r="G12" s="108"/>
      <c r="H12" s="108"/>
      <c r="I12" s="105"/>
      <c r="J12" s="113">
        <f>データ!Y6</f>
        <v>38</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125</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124</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123</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LuzqUS+RkVwHj0jigIPyy5vSeFAQ3lMninu2GMF+PGLxpPZm/kk+r9vxc3WmvCJ0rA5cEGz5jiUulDtJrWIHVg==" saltValue="nqT/7xf7IeOMycCSS1p5e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200.3</v>
      </c>
      <c r="V6" s="58">
        <f t="shared" si="3"/>
        <v>12353</v>
      </c>
      <c r="W6" s="58">
        <f t="shared" si="3"/>
        <v>337</v>
      </c>
      <c r="X6" s="58">
        <f t="shared" si="3"/>
        <v>564</v>
      </c>
      <c r="Y6" s="57">
        <f>Y7</f>
        <v>38</v>
      </c>
      <c r="Z6" s="55" t="str">
        <f t="shared" si="3"/>
        <v>有</v>
      </c>
      <c r="AA6" s="55" t="str">
        <f t="shared" si="3"/>
        <v>有</v>
      </c>
      <c r="AB6" s="58">
        <f t="shared" si="3"/>
        <v>48966</v>
      </c>
      <c r="AC6" s="58">
        <f t="shared" si="3"/>
        <v>50123</v>
      </c>
      <c r="AD6" s="58">
        <f t="shared" si="3"/>
        <v>50802</v>
      </c>
      <c r="AE6" s="58">
        <f t="shared" si="3"/>
        <v>48575</v>
      </c>
      <c r="AF6" s="58">
        <f t="shared" si="3"/>
        <v>37751</v>
      </c>
      <c r="AG6" s="58">
        <f t="shared" si="3"/>
        <v>1195010</v>
      </c>
      <c r="AH6" s="58">
        <f t="shared" si="3"/>
        <v>1162385</v>
      </c>
      <c r="AI6" s="58">
        <f t="shared" si="3"/>
        <v>1141545</v>
      </c>
      <c r="AJ6" s="58">
        <f t="shared" si="3"/>
        <v>1108955</v>
      </c>
      <c r="AK6" s="58">
        <f t="shared" si="3"/>
        <v>994144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200.3</v>
      </c>
      <c r="V7" s="65">
        <v>12353</v>
      </c>
      <c r="W7" s="65">
        <v>337</v>
      </c>
      <c r="X7" s="65">
        <v>564</v>
      </c>
      <c r="Y7" s="64">
        <v>38</v>
      </c>
      <c r="Z7" s="63" t="s">
        <v>100</v>
      </c>
      <c r="AA7" s="63" t="s">
        <v>100</v>
      </c>
      <c r="AB7" s="65">
        <v>48966</v>
      </c>
      <c r="AC7" s="65">
        <v>50123</v>
      </c>
      <c r="AD7" s="65">
        <v>50802</v>
      </c>
      <c r="AE7" s="65">
        <v>48575</v>
      </c>
      <c r="AF7" s="65">
        <v>37751</v>
      </c>
      <c r="AG7" s="65">
        <v>1195010</v>
      </c>
      <c r="AH7" s="65">
        <v>1162385</v>
      </c>
      <c r="AI7" s="65">
        <v>1141545</v>
      </c>
      <c r="AJ7" s="65">
        <v>1108955</v>
      </c>
      <c r="AK7" s="65">
        <v>994144</v>
      </c>
      <c r="AL7" s="64">
        <v>102.8</v>
      </c>
      <c r="AM7" s="64">
        <v>102.6</v>
      </c>
      <c r="AN7" s="64">
        <v>105.8</v>
      </c>
      <c r="AO7" s="64">
        <v>97.3</v>
      </c>
      <c r="AP7" s="64">
        <v>81.400000000000006</v>
      </c>
      <c r="AQ7" s="64">
        <v>103.5</v>
      </c>
      <c r="AR7" s="64">
        <v>103.3</v>
      </c>
      <c r="AS7" s="64">
        <v>102.4</v>
      </c>
      <c r="AT7" s="64">
        <v>98.5</v>
      </c>
      <c r="AU7" s="64">
        <v>83.7</v>
      </c>
      <c r="AV7" s="64">
        <v>100</v>
      </c>
      <c r="AW7" s="64">
        <v>88.4</v>
      </c>
      <c r="AX7" s="64">
        <v>89</v>
      </c>
      <c r="AY7" s="64">
        <v>92.2</v>
      </c>
      <c r="AZ7" s="64">
        <v>84.3</v>
      </c>
      <c r="BA7" s="64">
        <v>68.3</v>
      </c>
      <c r="BB7" s="64">
        <v>94.2</v>
      </c>
      <c r="BC7" s="64">
        <v>94</v>
      </c>
      <c r="BD7" s="64">
        <v>93.2</v>
      </c>
      <c r="BE7" s="64">
        <v>89.9</v>
      </c>
      <c r="BF7" s="64">
        <v>71.400000000000006</v>
      </c>
      <c r="BG7" s="64">
        <v>100</v>
      </c>
      <c r="BH7" s="64">
        <v>71.400000000000006</v>
      </c>
      <c r="BI7" s="64">
        <v>79.099999999999994</v>
      </c>
      <c r="BJ7" s="64">
        <v>96</v>
      </c>
      <c r="BK7" s="64">
        <v>89.3</v>
      </c>
      <c r="BL7" s="64">
        <v>88.6</v>
      </c>
      <c r="BM7" s="64">
        <v>100</v>
      </c>
      <c r="BN7" s="64">
        <v>156.69999999999999</v>
      </c>
      <c r="BO7" s="64">
        <v>155.30000000000001</v>
      </c>
      <c r="BP7" s="64">
        <v>154.19999999999999</v>
      </c>
      <c r="BQ7" s="64">
        <v>126.8</v>
      </c>
      <c r="BR7" s="64">
        <v>100</v>
      </c>
      <c r="BS7" s="64">
        <v>28.9</v>
      </c>
      <c r="BT7" s="64">
        <v>25.3</v>
      </c>
      <c r="BU7" s="64">
        <v>18.600000000000001</v>
      </c>
      <c r="BV7" s="64">
        <v>22.5</v>
      </c>
      <c r="BW7" s="64">
        <v>56.2</v>
      </c>
      <c r="BX7" s="64">
        <v>86.1</v>
      </c>
      <c r="BY7" s="64">
        <v>62.9</v>
      </c>
      <c r="BZ7" s="64">
        <v>34.799999999999997</v>
      </c>
      <c r="CA7" s="64">
        <v>35.1</v>
      </c>
      <c r="CB7" s="64">
        <v>58.4</v>
      </c>
      <c r="CC7" s="64">
        <v>0</v>
      </c>
      <c r="CD7" s="64">
        <v>24.4</v>
      </c>
      <c r="CE7" s="64">
        <v>23.2</v>
      </c>
      <c r="CF7" s="64">
        <v>22.5</v>
      </c>
      <c r="CG7" s="64">
        <v>22.8</v>
      </c>
      <c r="CH7" s="64">
        <v>26.3</v>
      </c>
      <c r="CI7" s="64">
        <v>14.6</v>
      </c>
      <c r="CJ7" s="64">
        <v>14.5</v>
      </c>
      <c r="CK7" s="64">
        <v>14.7</v>
      </c>
      <c r="CL7" s="64">
        <v>14.2</v>
      </c>
      <c r="CM7" s="64">
        <v>23.4</v>
      </c>
      <c r="CN7" s="64">
        <v>184.7</v>
      </c>
      <c r="CO7" s="64">
        <v>183.3</v>
      </c>
      <c r="CP7" s="64">
        <v>177.3</v>
      </c>
      <c r="CQ7" s="64">
        <v>195.3</v>
      </c>
      <c r="CR7" s="64">
        <v>242.4</v>
      </c>
      <c r="CS7" s="64">
        <v>180</v>
      </c>
      <c r="CT7" s="64">
        <v>180.1</v>
      </c>
      <c r="CU7" s="64">
        <v>182.9</v>
      </c>
      <c r="CV7" s="64">
        <v>190.5</v>
      </c>
      <c r="CW7" s="64">
        <v>244.7</v>
      </c>
      <c r="CX7" s="64">
        <v>13.2</v>
      </c>
      <c r="CY7" s="64">
        <v>12.7</v>
      </c>
      <c r="CZ7" s="64">
        <v>12.7</v>
      </c>
      <c r="DA7" s="64">
        <v>11.7</v>
      </c>
      <c r="DB7" s="64">
        <v>10.9</v>
      </c>
      <c r="DC7" s="64">
        <v>8.1</v>
      </c>
      <c r="DD7" s="64">
        <v>8</v>
      </c>
      <c r="DE7" s="64">
        <v>8</v>
      </c>
      <c r="DF7" s="64">
        <v>7.5</v>
      </c>
      <c r="DG7" s="64">
        <v>9.6</v>
      </c>
      <c r="DH7" s="64">
        <v>8.3000000000000007</v>
      </c>
      <c r="DI7" s="64">
        <v>9</v>
      </c>
      <c r="DJ7" s="64">
        <v>21.7</v>
      </c>
      <c r="DK7" s="64">
        <v>34.6</v>
      </c>
      <c r="DL7" s="64">
        <v>83.3</v>
      </c>
      <c r="DM7" s="64">
        <v>22.5</v>
      </c>
      <c r="DN7" s="64">
        <v>21.9</v>
      </c>
      <c r="DO7" s="64">
        <v>23.3</v>
      </c>
      <c r="DP7" s="64">
        <v>29.5</v>
      </c>
      <c r="DQ7" s="64">
        <v>53.2</v>
      </c>
      <c r="DR7" s="64">
        <v>86.3</v>
      </c>
      <c r="DS7" s="64">
        <v>86.1</v>
      </c>
      <c r="DT7" s="64">
        <v>79.5</v>
      </c>
      <c r="DU7" s="64">
        <v>73.8</v>
      </c>
      <c r="DV7" s="64">
        <v>71.599999999999994</v>
      </c>
      <c r="DW7" s="64">
        <v>78.400000000000006</v>
      </c>
      <c r="DX7" s="64">
        <v>77.8</v>
      </c>
      <c r="DY7" s="64">
        <v>77.400000000000006</v>
      </c>
      <c r="DZ7" s="64">
        <v>74.900000000000006</v>
      </c>
      <c r="EA7" s="64">
        <v>74.5</v>
      </c>
      <c r="EB7" s="66">
        <v>620.66999999999996</v>
      </c>
      <c r="EC7" s="66">
        <v>630.28</v>
      </c>
      <c r="ED7" s="66">
        <v>638.95000000000005</v>
      </c>
      <c r="EE7" s="66">
        <v>628.72</v>
      </c>
      <c r="EF7" s="66">
        <v>518.98</v>
      </c>
      <c r="EG7" s="66">
        <v>699.75</v>
      </c>
      <c r="EH7" s="66">
        <v>710.2</v>
      </c>
      <c r="EI7" s="66">
        <v>726.81</v>
      </c>
      <c r="EJ7" s="66">
        <v>732.4</v>
      </c>
      <c r="EK7" s="66">
        <v>597</v>
      </c>
      <c r="EL7" s="66">
        <v>694.88</v>
      </c>
      <c r="EM7" s="66">
        <v>703.12</v>
      </c>
      <c r="EN7" s="66">
        <v>689.09</v>
      </c>
      <c r="EO7" s="66">
        <v>737.24</v>
      </c>
      <c r="EP7" s="66">
        <v>740.96</v>
      </c>
      <c r="EQ7" s="66">
        <v>631.22</v>
      </c>
      <c r="ER7" s="66">
        <v>646.02</v>
      </c>
      <c r="ES7" s="66">
        <v>664.8</v>
      </c>
      <c r="ET7" s="66">
        <v>682.89</v>
      </c>
      <c r="EU7" s="66">
        <v>691.42</v>
      </c>
      <c r="EV7" s="66">
        <v>439.77</v>
      </c>
      <c r="EW7" s="66">
        <v>422.1</v>
      </c>
      <c r="EX7" s="66">
        <v>394.68</v>
      </c>
      <c r="EY7" s="66">
        <v>401.79</v>
      </c>
      <c r="EZ7" s="66">
        <v>406.98</v>
      </c>
      <c r="FA7" s="66">
        <v>384.8</v>
      </c>
      <c r="FB7" s="66">
        <v>401.14</v>
      </c>
      <c r="FC7" s="66">
        <v>410.24</v>
      </c>
      <c r="FD7" s="66">
        <v>419.69</v>
      </c>
      <c r="FE7" s="66">
        <v>432.95</v>
      </c>
      <c r="FF7" s="64">
        <v>18.5</v>
      </c>
      <c r="FG7" s="64">
        <v>18.8</v>
      </c>
      <c r="FH7" s="64">
        <v>18.899999999999999</v>
      </c>
      <c r="FI7" s="64">
        <v>18.3</v>
      </c>
      <c r="FJ7" s="64">
        <v>14.8</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88.4</v>
      </c>
      <c r="AW11" s="75">
        <f>AX7</f>
        <v>89</v>
      </c>
      <c r="AX11" s="75">
        <f>AY7</f>
        <v>92.2</v>
      </c>
      <c r="AY11" s="75">
        <f>AZ7</f>
        <v>84.3</v>
      </c>
      <c r="AZ11" s="75">
        <f>BA7</f>
        <v>68.3</v>
      </c>
      <c r="BA11" s="71"/>
      <c r="BB11" s="72"/>
      <c r="BC11" s="71"/>
      <c r="BD11" s="71"/>
      <c r="BE11" s="71"/>
      <c r="BF11" s="74" t="s">
        <v>108</v>
      </c>
      <c r="BG11" s="75">
        <f>BH7</f>
        <v>71.400000000000006</v>
      </c>
      <c r="BH11" s="75">
        <f>BI7</f>
        <v>79.099999999999994</v>
      </c>
      <c r="BI11" s="75">
        <f>BJ7</f>
        <v>96</v>
      </c>
      <c r="BJ11" s="75">
        <f>BK7</f>
        <v>89.3</v>
      </c>
      <c r="BK11" s="75">
        <f>BL7</f>
        <v>88.6</v>
      </c>
      <c r="BL11" s="71"/>
      <c r="BM11" s="71"/>
      <c r="BN11" s="71"/>
      <c r="BO11" s="71"/>
      <c r="BP11" s="71"/>
      <c r="BQ11" s="74" t="s">
        <v>108</v>
      </c>
      <c r="BR11" s="75">
        <f>BS7</f>
        <v>28.9</v>
      </c>
      <c r="BS11" s="75">
        <f>BT7</f>
        <v>25.3</v>
      </c>
      <c r="BT11" s="75">
        <f>BU7</f>
        <v>18.600000000000001</v>
      </c>
      <c r="BU11" s="75">
        <f>BV7</f>
        <v>22.5</v>
      </c>
      <c r="BV11" s="75">
        <f>BW7</f>
        <v>56.2</v>
      </c>
      <c r="BW11" s="71"/>
      <c r="BX11" s="71"/>
      <c r="BY11" s="71"/>
      <c r="BZ11" s="71"/>
      <c r="CA11" s="71"/>
      <c r="CB11" s="74" t="s">
        <v>109</v>
      </c>
      <c r="CC11" s="75">
        <f>CD7</f>
        <v>24.4</v>
      </c>
      <c r="CD11" s="75">
        <f>CE7</f>
        <v>23.2</v>
      </c>
      <c r="CE11" s="75">
        <f>CF7</f>
        <v>22.5</v>
      </c>
      <c r="CF11" s="75">
        <f>CG7</f>
        <v>22.8</v>
      </c>
      <c r="CG11" s="75">
        <f>CH7</f>
        <v>26.3</v>
      </c>
      <c r="CH11" s="71"/>
      <c r="CI11" s="71"/>
      <c r="CJ11" s="71"/>
      <c r="CK11" s="71"/>
      <c r="CL11" s="71"/>
      <c r="CM11" s="71"/>
      <c r="CN11" s="71"/>
      <c r="CO11" s="71"/>
      <c r="CP11" s="71"/>
      <c r="CQ11" s="71"/>
      <c r="CR11" s="71"/>
      <c r="CS11" s="71"/>
      <c r="CT11" s="71"/>
      <c r="CU11" s="71"/>
      <c r="CV11" s="74" t="s">
        <v>108</v>
      </c>
      <c r="CW11" s="75">
        <f>CX7</f>
        <v>13.2</v>
      </c>
      <c r="CX11" s="75">
        <f>CY7</f>
        <v>12.7</v>
      </c>
      <c r="CY11" s="75">
        <f>CZ7</f>
        <v>12.7</v>
      </c>
      <c r="CZ11" s="75">
        <f>DA7</f>
        <v>11.7</v>
      </c>
      <c r="DA11" s="75">
        <f>DB7</f>
        <v>10.9</v>
      </c>
      <c r="DB11" s="71"/>
      <c r="DC11" s="71"/>
      <c r="DD11" s="71"/>
      <c r="DE11" s="71"/>
      <c r="DF11" s="74" t="s">
        <v>108</v>
      </c>
      <c r="DG11" s="75">
        <f>DH7</f>
        <v>8.3000000000000007</v>
      </c>
      <c r="DH11" s="75">
        <f>DI7</f>
        <v>9</v>
      </c>
      <c r="DI11" s="75">
        <f>DJ7</f>
        <v>21.7</v>
      </c>
      <c r="DJ11" s="75">
        <f>DK7</f>
        <v>34.6</v>
      </c>
      <c r="DK11" s="75">
        <f>DL7</f>
        <v>83.3</v>
      </c>
      <c r="DL11" s="71"/>
      <c r="DM11" s="71"/>
      <c r="DN11" s="71"/>
      <c r="DO11" s="71"/>
      <c r="DP11" s="74" t="s">
        <v>108</v>
      </c>
      <c r="DQ11" s="75">
        <f>DR7</f>
        <v>86.3</v>
      </c>
      <c r="DR11" s="75">
        <f>DS7</f>
        <v>86.1</v>
      </c>
      <c r="DS11" s="75">
        <f>DT7</f>
        <v>79.5</v>
      </c>
      <c r="DT11" s="75">
        <f>DU7</f>
        <v>73.8</v>
      </c>
      <c r="DU11" s="75">
        <f>DV7</f>
        <v>71.599999999999994</v>
      </c>
      <c r="DV11" s="71"/>
      <c r="DW11" s="71"/>
      <c r="DX11" s="71"/>
      <c r="DY11" s="71"/>
      <c r="DZ11" s="74" t="s">
        <v>108</v>
      </c>
      <c r="EA11" s="76">
        <f>EB7</f>
        <v>620.66999999999996</v>
      </c>
      <c r="EB11" s="76">
        <f>EC7</f>
        <v>630.28</v>
      </c>
      <c r="EC11" s="76">
        <f>ED7</f>
        <v>638.95000000000005</v>
      </c>
      <c r="ED11" s="76">
        <f>EE7</f>
        <v>628.72</v>
      </c>
      <c r="EE11" s="76">
        <f>EF7</f>
        <v>518.98</v>
      </c>
      <c r="EF11" s="71"/>
      <c r="EG11" s="71"/>
      <c r="EH11" s="71"/>
      <c r="EI11" s="71"/>
      <c r="EJ11" s="74" t="s">
        <v>108</v>
      </c>
      <c r="EK11" s="76">
        <f>EL7</f>
        <v>694.88</v>
      </c>
      <c r="EL11" s="76">
        <f>EM7</f>
        <v>703.12</v>
      </c>
      <c r="EM11" s="76">
        <f>EN7</f>
        <v>689.09</v>
      </c>
      <c r="EN11" s="76">
        <f>EO7</f>
        <v>737.24</v>
      </c>
      <c r="EO11" s="76">
        <f>EP7</f>
        <v>740.96</v>
      </c>
      <c r="EP11" s="71"/>
      <c r="EQ11" s="71"/>
      <c r="ER11" s="71"/>
      <c r="ES11" s="71"/>
      <c r="ET11" s="74" t="s">
        <v>108</v>
      </c>
      <c r="EU11" s="76">
        <f>EV7</f>
        <v>439.77</v>
      </c>
      <c r="EV11" s="76">
        <f>EW7</f>
        <v>422.1</v>
      </c>
      <c r="EW11" s="76">
        <f>EX7</f>
        <v>394.68</v>
      </c>
      <c r="EX11" s="76">
        <f>EY7</f>
        <v>401.79</v>
      </c>
      <c r="EY11" s="76">
        <f>EZ7</f>
        <v>406.98</v>
      </c>
      <c r="EZ11" s="71"/>
      <c r="FA11" s="71"/>
      <c r="FB11" s="71"/>
      <c r="FC11" s="71"/>
      <c r="FD11" s="74" t="s">
        <v>108</v>
      </c>
      <c r="FE11" s="75">
        <f>FF7</f>
        <v>18.5</v>
      </c>
      <c r="FF11" s="75">
        <f>FG7</f>
        <v>18.8</v>
      </c>
      <c r="FG11" s="75">
        <f>FH7</f>
        <v>18.899999999999999</v>
      </c>
      <c r="FH11" s="75">
        <f>FI7</f>
        <v>18.3</v>
      </c>
      <c r="FI11" s="75">
        <f>FJ7</f>
        <v>14.8</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102.8</v>
      </c>
      <c r="AL12" s="75">
        <f>AM7</f>
        <v>102.6</v>
      </c>
      <c r="AM12" s="75">
        <f>AN7</f>
        <v>105.8</v>
      </c>
      <c r="AN12" s="75">
        <f>AO7</f>
        <v>97.3</v>
      </c>
      <c r="AO12" s="75">
        <f>AP7</f>
        <v>81.400000000000006</v>
      </c>
      <c r="AP12" s="71"/>
      <c r="AQ12" s="71"/>
      <c r="AR12" s="71"/>
      <c r="AS12" s="71"/>
      <c r="AT12" s="71"/>
      <c r="AU12" s="74" t="s">
        <v>110</v>
      </c>
      <c r="AV12" s="75">
        <f>BB7</f>
        <v>94.2</v>
      </c>
      <c r="AW12" s="75">
        <f>BC7</f>
        <v>94</v>
      </c>
      <c r="AX12" s="75">
        <f>BD7</f>
        <v>93.2</v>
      </c>
      <c r="AY12" s="75">
        <f>BE7</f>
        <v>89.9</v>
      </c>
      <c r="AZ12" s="75">
        <f>BF7</f>
        <v>71.400000000000006</v>
      </c>
      <c r="BA12" s="71"/>
      <c r="BB12" s="72"/>
      <c r="BC12" s="71"/>
      <c r="BD12" s="71"/>
      <c r="BE12" s="71"/>
      <c r="BF12" s="74" t="s">
        <v>111</v>
      </c>
      <c r="BG12" s="75">
        <f>BM7</f>
        <v>100</v>
      </c>
      <c r="BH12" s="75">
        <f>BN7</f>
        <v>156.69999999999999</v>
      </c>
      <c r="BI12" s="75">
        <f>BO7</f>
        <v>155.30000000000001</v>
      </c>
      <c r="BJ12" s="75">
        <f>BP7</f>
        <v>154.19999999999999</v>
      </c>
      <c r="BK12" s="75">
        <f>BQ7</f>
        <v>126.8</v>
      </c>
      <c r="BL12" s="71"/>
      <c r="BM12" s="71"/>
      <c r="BN12" s="71"/>
      <c r="BO12" s="71"/>
      <c r="BP12" s="71"/>
      <c r="BQ12" s="74" t="s">
        <v>110</v>
      </c>
      <c r="BR12" s="75">
        <f>BX7</f>
        <v>86.1</v>
      </c>
      <c r="BS12" s="75">
        <f>BY7</f>
        <v>62.9</v>
      </c>
      <c r="BT12" s="75">
        <f>BZ7</f>
        <v>34.799999999999997</v>
      </c>
      <c r="BU12" s="75">
        <f>CA7</f>
        <v>35.1</v>
      </c>
      <c r="BV12" s="75">
        <f>CB7</f>
        <v>58.4</v>
      </c>
      <c r="BW12" s="71"/>
      <c r="BX12" s="71"/>
      <c r="BY12" s="71"/>
      <c r="BZ12" s="71"/>
      <c r="CA12" s="71"/>
      <c r="CB12" s="74" t="s">
        <v>112</v>
      </c>
      <c r="CC12" s="75">
        <f>CN7</f>
        <v>184.7</v>
      </c>
      <c r="CD12" s="75">
        <f>CO7</f>
        <v>183.3</v>
      </c>
      <c r="CE12" s="75">
        <f>CP7</f>
        <v>177.3</v>
      </c>
      <c r="CF12" s="75">
        <f>CQ7</f>
        <v>195.3</v>
      </c>
      <c r="CG12" s="75">
        <f>CR7</f>
        <v>242.4</v>
      </c>
      <c r="CH12" s="71"/>
      <c r="CI12" s="71"/>
      <c r="CJ12" s="71"/>
      <c r="CK12" s="71"/>
      <c r="CL12" s="71"/>
      <c r="CM12" s="71"/>
      <c r="CN12" s="71"/>
      <c r="CO12" s="71"/>
      <c r="CP12" s="71"/>
      <c r="CQ12" s="71"/>
      <c r="CR12" s="71"/>
      <c r="CS12" s="71"/>
      <c r="CT12" s="71"/>
      <c r="CU12" s="71"/>
      <c r="CV12" s="74" t="s">
        <v>110</v>
      </c>
      <c r="CW12" s="75">
        <f>DC7</f>
        <v>8.1</v>
      </c>
      <c r="CX12" s="75">
        <f>DD7</f>
        <v>8</v>
      </c>
      <c r="CY12" s="75">
        <f>DE7</f>
        <v>8</v>
      </c>
      <c r="CZ12" s="75">
        <f>DF7</f>
        <v>7.5</v>
      </c>
      <c r="DA12" s="75">
        <f>DG7</f>
        <v>9.6</v>
      </c>
      <c r="DB12" s="71"/>
      <c r="DC12" s="71"/>
      <c r="DD12" s="71"/>
      <c r="DE12" s="71"/>
      <c r="DF12" s="74" t="s">
        <v>110</v>
      </c>
      <c r="DG12" s="75">
        <f>DM7</f>
        <v>22.5</v>
      </c>
      <c r="DH12" s="75">
        <f>DN7</f>
        <v>21.9</v>
      </c>
      <c r="DI12" s="75">
        <f>DO7</f>
        <v>23.3</v>
      </c>
      <c r="DJ12" s="75">
        <f>DP7</f>
        <v>29.5</v>
      </c>
      <c r="DK12" s="75">
        <f>DQ7</f>
        <v>53.2</v>
      </c>
      <c r="DL12" s="71"/>
      <c r="DM12" s="71"/>
      <c r="DN12" s="71"/>
      <c r="DO12" s="71"/>
      <c r="DP12" s="74" t="s">
        <v>110</v>
      </c>
      <c r="DQ12" s="75">
        <f>DW7</f>
        <v>78.400000000000006</v>
      </c>
      <c r="DR12" s="75">
        <f>DX7</f>
        <v>77.8</v>
      </c>
      <c r="DS12" s="75">
        <f>DY7</f>
        <v>77.400000000000006</v>
      </c>
      <c r="DT12" s="75">
        <f>DZ7</f>
        <v>74.900000000000006</v>
      </c>
      <c r="DU12" s="75">
        <f>EA7</f>
        <v>74.5</v>
      </c>
      <c r="DV12" s="71"/>
      <c r="DW12" s="71"/>
      <c r="DX12" s="71"/>
      <c r="DY12" s="71"/>
      <c r="DZ12" s="74" t="s">
        <v>110</v>
      </c>
      <c r="EA12" s="76">
        <f>EG7</f>
        <v>699.75</v>
      </c>
      <c r="EB12" s="76">
        <f>EH7</f>
        <v>710.2</v>
      </c>
      <c r="EC12" s="76">
        <f>EI7</f>
        <v>726.81</v>
      </c>
      <c r="ED12" s="76">
        <f>EJ7</f>
        <v>732.4</v>
      </c>
      <c r="EE12" s="76">
        <f>EK7</f>
        <v>597</v>
      </c>
      <c r="EF12" s="71"/>
      <c r="EG12" s="71"/>
      <c r="EH12" s="71"/>
      <c r="EI12" s="71"/>
      <c r="EJ12" s="74" t="s">
        <v>110</v>
      </c>
      <c r="EK12" s="76">
        <f>EQ7</f>
        <v>631.22</v>
      </c>
      <c r="EL12" s="76">
        <f>ER7</f>
        <v>646.02</v>
      </c>
      <c r="EM12" s="76">
        <f>ES7</f>
        <v>664.8</v>
      </c>
      <c r="EN12" s="76">
        <f>ET7</f>
        <v>682.89</v>
      </c>
      <c r="EO12" s="76">
        <f>EU7</f>
        <v>691.42</v>
      </c>
      <c r="EP12" s="71"/>
      <c r="EQ12" s="71"/>
      <c r="ER12" s="71"/>
      <c r="ES12" s="71"/>
      <c r="ET12" s="74" t="s">
        <v>113</v>
      </c>
      <c r="EU12" s="76">
        <f>FA7</f>
        <v>384.8</v>
      </c>
      <c r="EV12" s="76">
        <f>FB7</f>
        <v>401.14</v>
      </c>
      <c r="EW12" s="76">
        <f>FC7</f>
        <v>410.24</v>
      </c>
      <c r="EX12" s="76">
        <f>FD7</f>
        <v>419.69</v>
      </c>
      <c r="EY12" s="76">
        <f>FE7</f>
        <v>432.95</v>
      </c>
      <c r="EZ12" s="71"/>
      <c r="FA12" s="71"/>
      <c r="FB12" s="71"/>
      <c r="FC12" s="71"/>
      <c r="FD12" s="74" t="s">
        <v>110</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108</v>
      </c>
      <c r="AV17" s="79">
        <f>IF(AW7="-",NA(),AW7)</f>
        <v>88.4</v>
      </c>
      <c r="AW17" s="79">
        <f>IF(AX7="-",NA(),AX7)</f>
        <v>89</v>
      </c>
      <c r="AX17" s="79">
        <f>IF(AY7="-",NA(),AY7)</f>
        <v>92.2</v>
      </c>
      <c r="AY17" s="79">
        <f>IF(AZ7="-",NA(),AZ7)</f>
        <v>84.3</v>
      </c>
      <c r="AZ17" s="79">
        <f>IF(BA7="-",NA(),BA7)</f>
        <v>68.3</v>
      </c>
      <c r="BA17" s="2"/>
      <c r="BB17" s="67"/>
      <c r="BC17" s="2"/>
      <c r="BD17" s="2"/>
      <c r="BE17" s="2"/>
      <c r="BF17" s="78" t="s">
        <v>108</v>
      </c>
      <c r="BG17" s="79">
        <f>IF(BH7="-",NA(),BH7)</f>
        <v>71.400000000000006</v>
      </c>
      <c r="BH17" s="79">
        <f>IF(BI7="-",NA(),BI7)</f>
        <v>79.099999999999994</v>
      </c>
      <c r="BI17" s="79">
        <f>IF(BJ7="-",NA(),BJ7)</f>
        <v>96</v>
      </c>
      <c r="BJ17" s="79">
        <f>IF(BK7="-",NA(),BK7)</f>
        <v>89.3</v>
      </c>
      <c r="BK17" s="79">
        <f>IF(BL7="-",NA(),BL7)</f>
        <v>88.6</v>
      </c>
      <c r="BL17" s="2"/>
      <c r="BM17" s="2"/>
      <c r="BN17" s="2"/>
      <c r="BO17" s="2"/>
      <c r="BP17" s="2"/>
      <c r="BQ17" s="78" t="s">
        <v>108</v>
      </c>
      <c r="BR17" s="79">
        <f>IF(BS7="-",NA(),BS7)</f>
        <v>28.9</v>
      </c>
      <c r="BS17" s="79">
        <f>IF(BT7="-",NA(),BT7)</f>
        <v>25.3</v>
      </c>
      <c r="BT17" s="79">
        <f>IF(BU7="-",NA(),BU7)</f>
        <v>18.600000000000001</v>
      </c>
      <c r="BU17" s="79">
        <f>IF(BV7="-",NA(),BV7)</f>
        <v>22.5</v>
      </c>
      <c r="BV17" s="79">
        <f>IF(BW7="-",NA(),BW7)</f>
        <v>56.2</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13.2</v>
      </c>
      <c r="CX17" s="79">
        <f>IF(CY7="-",NA(),CY7)</f>
        <v>12.7</v>
      </c>
      <c r="CY17" s="79">
        <f>IF(CZ7="-",NA(),CZ7)</f>
        <v>12.7</v>
      </c>
      <c r="CZ17" s="79">
        <f>IF(DA7="-",NA(),DA7)</f>
        <v>11.7</v>
      </c>
      <c r="DA17" s="79">
        <f>IF(DB7="-",NA(),DB7)</f>
        <v>10.9</v>
      </c>
      <c r="DB17" s="2"/>
      <c r="DC17" s="2"/>
      <c r="DD17" s="2"/>
      <c r="DE17" s="2"/>
      <c r="DF17" s="78" t="s">
        <v>108</v>
      </c>
      <c r="DG17" s="79">
        <f>IF(DH7="-",NA(),DH7)</f>
        <v>8.3000000000000007</v>
      </c>
      <c r="DH17" s="79">
        <f>IF(DI7="-",NA(),DI7)</f>
        <v>9</v>
      </c>
      <c r="DI17" s="79">
        <f>IF(DJ7="-",NA(),DJ7)</f>
        <v>21.7</v>
      </c>
      <c r="DJ17" s="79">
        <f>IF(DK7="-",NA(),DK7)</f>
        <v>34.6</v>
      </c>
      <c r="DK17" s="79">
        <f>IF(DL7="-",NA(),DL7)</f>
        <v>83.3</v>
      </c>
      <c r="DL17" s="2"/>
      <c r="DM17" s="2"/>
      <c r="DN17" s="2"/>
      <c r="DO17" s="2"/>
      <c r="DP17" s="78" t="s">
        <v>117</v>
      </c>
      <c r="DQ17" s="79">
        <f>IF(DR7="-",NA(),DR7)</f>
        <v>86.3</v>
      </c>
      <c r="DR17" s="79">
        <f>IF(DS7="-",NA(),DS7)</f>
        <v>86.1</v>
      </c>
      <c r="DS17" s="79">
        <f>IF(DT7="-",NA(),DT7)</f>
        <v>79.5</v>
      </c>
      <c r="DT17" s="79">
        <f>IF(DU7="-",NA(),DU7)</f>
        <v>73.8</v>
      </c>
      <c r="DU17" s="79">
        <f>IF(DV7="-",NA(),DV7)</f>
        <v>71.599999999999994</v>
      </c>
      <c r="DV17" s="2"/>
      <c r="DW17" s="2"/>
      <c r="DX17" s="2"/>
      <c r="DY17" s="2"/>
      <c r="DZ17" s="78" t="s">
        <v>108</v>
      </c>
      <c r="EA17" s="80">
        <f>IF(EB7="-",NA(),EB7)</f>
        <v>620.66999999999996</v>
      </c>
      <c r="EB17" s="80">
        <f>IF(EC7="-",NA(),EC7)</f>
        <v>630.28</v>
      </c>
      <c r="EC17" s="80">
        <f>IF(ED7="-",NA(),ED7)</f>
        <v>638.95000000000005</v>
      </c>
      <c r="ED17" s="80">
        <f>IF(EE7="-",NA(),EE7)</f>
        <v>628.72</v>
      </c>
      <c r="EE17" s="80">
        <f>IF(EF7="-",NA(),EF7)</f>
        <v>518.98</v>
      </c>
      <c r="EF17" s="2"/>
      <c r="EG17" s="2"/>
      <c r="EH17" s="2"/>
      <c r="EI17" s="2"/>
      <c r="EJ17" s="78" t="s">
        <v>108</v>
      </c>
      <c r="EK17" s="80">
        <f>IF(EL7="-",NA(),EL7)</f>
        <v>694.88</v>
      </c>
      <c r="EL17" s="80">
        <f>IF(EM7="-",NA(),EM7)</f>
        <v>703.12</v>
      </c>
      <c r="EM17" s="80">
        <f>IF(EN7="-",NA(),EN7)</f>
        <v>689.09</v>
      </c>
      <c r="EN17" s="80">
        <f>IF(EO7="-",NA(),EO7)</f>
        <v>737.24</v>
      </c>
      <c r="EO17" s="80">
        <f>IF(EP7="-",NA(),EP7)</f>
        <v>740.96</v>
      </c>
      <c r="EP17" s="2"/>
      <c r="EQ17" s="2"/>
      <c r="ER17" s="2"/>
      <c r="ES17" s="2"/>
      <c r="ET17" s="78" t="s">
        <v>108</v>
      </c>
      <c r="EU17" s="80">
        <f>IF(EV7="-",NA(),EV7)</f>
        <v>439.77</v>
      </c>
      <c r="EV17" s="80">
        <f>IF(EW7="-",NA(),EW7)</f>
        <v>422.1</v>
      </c>
      <c r="EW17" s="80">
        <f>IF(EX7="-",NA(),EX7)</f>
        <v>394.68</v>
      </c>
      <c r="EX17" s="80">
        <f>IF(EY7="-",NA(),EY7)</f>
        <v>401.79</v>
      </c>
      <c r="EY17" s="80">
        <f>IF(EZ7="-",NA(),EZ7)</f>
        <v>406.98</v>
      </c>
      <c r="EZ17" s="2"/>
      <c r="FA17" s="2"/>
      <c r="FB17" s="2"/>
      <c r="FC17" s="2"/>
      <c r="FD17" s="78" t="s">
        <v>108</v>
      </c>
      <c r="FE17" s="79">
        <f>IF(FF7="-",NA(),FF7)</f>
        <v>18.5</v>
      </c>
      <c r="FF17" s="79">
        <f>IF(FG7="-",NA(),FG7)</f>
        <v>18.8</v>
      </c>
      <c r="FG17" s="79">
        <f>IF(FH7="-",NA(),FH7)</f>
        <v>18.899999999999999</v>
      </c>
      <c r="FH17" s="79">
        <f>IF(FI7="-",NA(),FI7)</f>
        <v>18.3</v>
      </c>
      <c r="FI17" s="79">
        <f>IF(FJ7="-",NA(),FJ7)</f>
        <v>14.8</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102.8</v>
      </c>
      <c r="AL18" s="79">
        <f>IF(AM7="-",NA(),AM7)</f>
        <v>102.6</v>
      </c>
      <c r="AM18" s="79">
        <f>IF(AN7="-",NA(),AN7)</f>
        <v>105.8</v>
      </c>
      <c r="AN18" s="79">
        <f>IF(AO7="-",NA(),AO7)</f>
        <v>97.3</v>
      </c>
      <c r="AO18" s="79">
        <f>IF(AP7="-",NA(),AP7)</f>
        <v>81.400000000000006</v>
      </c>
      <c r="AP18" s="2"/>
      <c r="AQ18" s="2"/>
      <c r="AR18" s="2"/>
      <c r="AS18" s="2"/>
      <c r="AT18" s="2"/>
      <c r="AU18" s="78" t="s">
        <v>110</v>
      </c>
      <c r="AV18" s="79">
        <f>IF(BB7="-",NA(),BB7)</f>
        <v>94.2</v>
      </c>
      <c r="AW18" s="79">
        <f>IF(BC7="-",NA(),BC7)</f>
        <v>94</v>
      </c>
      <c r="AX18" s="79">
        <f>IF(BD7="-",NA(),BD7)</f>
        <v>93.2</v>
      </c>
      <c r="AY18" s="79">
        <f>IF(BE7="-",NA(),BE7)</f>
        <v>89.9</v>
      </c>
      <c r="AZ18" s="79">
        <f>IF(BF7="-",NA(),BF7)</f>
        <v>71.400000000000006</v>
      </c>
      <c r="BA18" s="2"/>
      <c r="BB18" s="2"/>
      <c r="BC18" s="2"/>
      <c r="BD18" s="2"/>
      <c r="BE18" s="2"/>
      <c r="BF18" s="78" t="s">
        <v>110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110</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24.4</v>
      </c>
      <c r="CD18" s="79">
        <f t="shared" ref="CD18:CG18" si="4">IF(CD11="-",NA(),CD11)</f>
        <v>23.2</v>
      </c>
      <c r="CE18" s="79">
        <f t="shared" si="4"/>
        <v>22.5</v>
      </c>
      <c r="CF18" s="79">
        <f t="shared" si="4"/>
        <v>22.8</v>
      </c>
      <c r="CG18" s="79">
        <f t="shared" si="4"/>
        <v>26.3</v>
      </c>
      <c r="CH18" s="2"/>
      <c r="CI18" s="2"/>
      <c r="CJ18" s="2"/>
      <c r="CK18" s="2"/>
      <c r="CL18" s="2"/>
      <c r="CM18" s="2"/>
      <c r="CN18" s="2"/>
      <c r="CO18" s="2"/>
      <c r="CP18" s="2"/>
      <c r="CQ18" s="2"/>
      <c r="CR18" s="2"/>
      <c r="CS18" s="2"/>
      <c r="CT18" s="2"/>
      <c r="CU18" s="2"/>
      <c r="CV18" s="78" t="s">
        <v>118</v>
      </c>
      <c r="CW18" s="79">
        <f>IF(DC7="-",NA(),DC7)</f>
        <v>8.1</v>
      </c>
      <c r="CX18" s="79">
        <f>IF(DD7="-",NA(),DD7)</f>
        <v>8</v>
      </c>
      <c r="CY18" s="79">
        <f>IF(DE7="-",NA(),DE7)</f>
        <v>8</v>
      </c>
      <c r="CZ18" s="79">
        <f>IF(DF7="-",NA(),DF7)</f>
        <v>7.5</v>
      </c>
      <c r="DA18" s="79">
        <f>IF(DG7="-",NA(),DG7)</f>
        <v>9.6</v>
      </c>
      <c r="DB18" s="2"/>
      <c r="DC18" s="2"/>
      <c r="DD18" s="2"/>
      <c r="DE18" s="2"/>
      <c r="DF18" s="78" t="s">
        <v>110</v>
      </c>
      <c r="DG18" s="79">
        <f>IF(DM7="-",NA(),DM7)</f>
        <v>22.5</v>
      </c>
      <c r="DH18" s="79">
        <f>IF(DN7="-",NA(),DN7)</f>
        <v>21.9</v>
      </c>
      <c r="DI18" s="79">
        <f>IF(DO7="-",NA(),DO7)</f>
        <v>23.3</v>
      </c>
      <c r="DJ18" s="79">
        <f>IF(DP7="-",NA(),DP7)</f>
        <v>29.5</v>
      </c>
      <c r="DK18" s="79">
        <f>IF(DQ7="-",NA(),DQ7)</f>
        <v>53.2</v>
      </c>
      <c r="DL18" s="2"/>
      <c r="DM18" s="2"/>
      <c r="DN18" s="2"/>
      <c r="DO18" s="2"/>
      <c r="DP18" s="78" t="s">
        <v>110</v>
      </c>
      <c r="DQ18" s="79">
        <f>IF(DW7="-",NA(),DW7)</f>
        <v>78.400000000000006</v>
      </c>
      <c r="DR18" s="79">
        <f>IF(DX7="-",NA(),DX7)</f>
        <v>77.8</v>
      </c>
      <c r="DS18" s="79">
        <f>IF(DY7="-",NA(),DY7)</f>
        <v>77.400000000000006</v>
      </c>
      <c r="DT18" s="79">
        <f>IF(DZ7="-",NA(),DZ7)</f>
        <v>74.900000000000006</v>
      </c>
      <c r="DU18" s="79">
        <f>IF(EA7="-",NA(),EA7)</f>
        <v>74.5</v>
      </c>
      <c r="DV18" s="2"/>
      <c r="DW18" s="2"/>
      <c r="DX18" s="2"/>
      <c r="DY18" s="2"/>
      <c r="DZ18" s="78" t="s">
        <v>110</v>
      </c>
      <c r="EA18" s="80">
        <f>IF(EG7="-",NA(),EG7)</f>
        <v>699.75</v>
      </c>
      <c r="EB18" s="80">
        <f>IF(EH7="-",NA(),EH7)</f>
        <v>710.2</v>
      </c>
      <c r="EC18" s="80">
        <f>IF(EI7="-",NA(),EI7)</f>
        <v>726.81</v>
      </c>
      <c r="ED18" s="80">
        <f>IF(EJ7="-",NA(),EJ7)</f>
        <v>732.4</v>
      </c>
      <c r="EE18" s="80">
        <f>IF(EK7="-",NA(),EK7)</f>
        <v>597</v>
      </c>
      <c r="EF18" s="2"/>
      <c r="EG18" s="2"/>
      <c r="EH18" s="2"/>
      <c r="EI18" s="2"/>
      <c r="EJ18" s="78" t="s">
        <v>110</v>
      </c>
      <c r="EK18" s="80">
        <f>IF(EQ7="-",NA(),EQ7)</f>
        <v>631.22</v>
      </c>
      <c r="EL18" s="80">
        <f>IF(ER7="-",NA(),ER7)</f>
        <v>646.02</v>
      </c>
      <c r="EM18" s="80">
        <f>IF(ES7="-",NA(),ES7)</f>
        <v>664.8</v>
      </c>
      <c r="EN18" s="80">
        <f>IF(ET7="-",NA(),ET7)</f>
        <v>682.89</v>
      </c>
      <c r="EO18" s="80">
        <f>IF(EU7="-",NA(),EU7)</f>
        <v>691.42</v>
      </c>
      <c r="EP18" s="2"/>
      <c r="EQ18" s="2"/>
      <c r="ER18" s="2"/>
      <c r="ES18" s="2"/>
      <c r="ET18" s="78" t="s">
        <v>110</v>
      </c>
      <c r="EU18" s="80">
        <f>IF(FA7="-",NA(),FA7)</f>
        <v>384.8</v>
      </c>
      <c r="EV18" s="80">
        <f>IF(FB7="-",NA(),FB7)</f>
        <v>401.14</v>
      </c>
      <c r="EW18" s="80">
        <f>IF(FC7="-",NA(),FC7)</f>
        <v>410.24</v>
      </c>
      <c r="EX18" s="80">
        <f>IF(FD7="-",NA(),FD7)</f>
        <v>419.69</v>
      </c>
      <c r="EY18" s="80">
        <f>IF(FE7="-",NA(),FE7)</f>
        <v>432.95</v>
      </c>
      <c r="EZ18" s="2"/>
      <c r="FA18" s="2"/>
      <c r="FB18" s="2"/>
      <c r="FC18" s="2"/>
      <c r="FD18" s="78" t="s">
        <v>110</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103.5</v>
      </c>
      <c r="AL19" s="79">
        <f>IF(AR7="-",NA(),AR7)</f>
        <v>103.3</v>
      </c>
      <c r="AM19" s="79">
        <f>IF(AS7="-",NA(),AS7)</f>
        <v>102.4</v>
      </c>
      <c r="AN19" s="79">
        <f>IF(AT7="-",NA(),AT7)</f>
        <v>98.5</v>
      </c>
      <c r="AO19" s="79">
        <f>IF(AU7="-",NA(),AU7)</f>
        <v>83.7</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184.7</v>
      </c>
      <c r="CD19" s="79">
        <f t="shared" si="5"/>
        <v>183.3</v>
      </c>
      <c r="CE19" s="79">
        <f t="shared" si="5"/>
        <v>177.3</v>
      </c>
      <c r="CF19" s="79">
        <f t="shared" si="5"/>
        <v>195.3</v>
      </c>
      <c r="CG19" s="79">
        <f t="shared" si="5"/>
        <v>242.4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114</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122</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cp:lastPrinted>2022-01-21T07:12:13Z</cp:lastPrinted>
  <dcterms:created xsi:type="dcterms:W3CDTF">2021-12-07T03:55:30Z</dcterms:created>
  <dcterms:modified xsi:type="dcterms:W3CDTF">2022-01-31T07:12:07Z</dcterms:modified>
  <cp:category/>
</cp:coreProperties>
</file>