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eiki-nas01\share\40 経営企画係\4080 調査・照会回答\10 総務省関係\01 経営比較分析表\R03（R02決算）\02 ダウンロード＆提出\"/>
    </mc:Choice>
  </mc:AlternateContent>
  <workbookProtection workbookAlgorithmName="SHA-512" workbookHashValue="aYbXU04MzwgkPHPyVkTQA5sINGaICS7yqn3l2em23jqwMbJxqpgEz0ogjPSh819+rJmA099adngSYS8CoZpyvg==" workbookSaltValue="bYiBUbqov4TetkN+ckPwG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BB10" i="4"/>
  <c r="AD10" i="4"/>
  <c r="W10" i="4"/>
  <c r="P10" i="4"/>
  <c r="B10" i="4"/>
  <c r="BB8" i="4"/>
  <c r="AT8" i="4"/>
  <c r="AD8" i="4"/>
  <c r="W8" i="4"/>
  <c r="B8" i="4"/>
  <c r="B6"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<sst xmlns="http://schemas.openxmlformats.org/spreadsheetml/2006/main" count="231" uniqueCount="118">
  <si>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</si>
  <si>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</si>
  <si>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</si>
  <si>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</si>
  <si>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</si>
  <si>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</si>
  <si>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</si>
  <si>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</si>
  <si>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</si>
  <si>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</si>
  <si>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</si>
  <si>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</si>
  <si>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</si>
  <si>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</si>
  <si>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</si>
  <si>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</si>
  <si>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</si>
  <si>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</si>
  <si>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</si>
  <si>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</si>
  <si>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</si>
  <si>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</si>
  <si>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</si>
  <si>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</si>
  <si>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</si>
  <si>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</si>
  <si>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</si>
  <si>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</si>
  <si>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</si>
  <si>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</si>
  <si>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</si>
  <si>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</si>
  <si>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</si>
  <si>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</si>
  <si>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</si>
  <si>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</si>
  <si>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</si>
  <si>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</si>
  <si>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</si>
  <si>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</si>
  <si>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</si>
  <si>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</si>
  <si>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</si>
  <si>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</si>
  <si>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</si>
  <si>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</si>
  <si>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</si>
  <si>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</si>
  <si>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</si>
  <si>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</si>
  <si>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</si>
  <si>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</si>
  <si>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</si>
  <si>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</si>
  <si>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</si>
  <si>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</si>
  <si>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</si>
  <si>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</si>
  <si>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</si>
  <si>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</si>
  <si>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</si>
  <si>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</si>
  <si>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</si>
  <si>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</si>
  <si>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</si>
  <si>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</si>
  <si>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</si>
  <si>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</si>
  <si>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</si>
  <si>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</si>
  <si>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</si>
  <si>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</si>
  <si>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</si>
  <si>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</si>
  <si>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</si>
  <si>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</si>
  <si>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</si>
  <si>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</si>
  <si>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</si>
  <si>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</si>
  <si>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</si>
  <si>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</si>
  <si>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</si>
  <si>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</si>
  <si>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</si>
  <si>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</si>
  <si>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</si>
  <si>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</si>
  <si>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</si>
  <si>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</si>
  <si>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</si>
  <si>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</si>
  <si>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</si>
  <si>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</si>
  <si>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</si>
  <si>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</si>
  <si>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新潟市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</si>
  <si>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</si>
  <si>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</si>
  <si>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</si>
  <si>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</si>
  <si>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</si>
  <si>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</si>
  <si>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</si>
  <si>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</si>
  <si>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</si>
  <si>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</si>
  <si>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</si>
  <si>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</si>
  <si>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</si>
  <si>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</si>
  <si>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</si>
  <si>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</si>
  <si>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</si>
  <si>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</si>
  <si>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rPr>
        <b/>
        <sz val="10"/>
        <color theme="1"/>
        <rFont val="ＭＳ ゴシック"/>
        <family val="3"/>
        <charset val="128"/>
      </rPr>
      <t>① 有形固定資産減価償却率</t>
    </r>
    <r>
      <rPr>
        <sz val="10"/>
        <color theme="1"/>
        <rFont val="ＭＳ ゴシック"/>
        <family val="3"/>
        <charset val="128"/>
      </rPr>
      <t xml:space="preserve">
　今後、施設の老朽化が進むことからストックマネジメントによる維持、改築・更新など適切な管理が必要となる。
　なお、類似団体に比し低い水準の要因の一つとして平成18年度の企業会計に移行する際、資産残額により計上したため償却率は低い数値を示している。
</t>
    </r>
    <r>
      <rPr>
        <b/>
        <sz val="10"/>
        <color theme="1"/>
        <rFont val="ＭＳ ゴシック"/>
        <family val="3"/>
        <charset val="128"/>
      </rPr>
      <t>② 管渠老朽化率　③ 管渠改善率</t>
    </r>
    <r>
      <rPr>
        <sz val="10"/>
        <color theme="1"/>
        <rFont val="ＭＳ ゴシック"/>
        <family val="3"/>
        <charset val="128"/>
      </rPr>
      <t xml:space="preserve">
　類似団体に比し整備時期が遅いことから低い水準にあるが、下水道事業の着手から60年以上経過し、老朽化が急激に進行することが見込まれる。
　また、管渠改善率についても類似団体に比し低い数値であるが、既に多くの施設が法定耐用年数を経過している処理場・ポンプ場とともに、ストックマネジメント計画に基づき、計画的な改築・更新を行い、適切な管理を行っていく必要がある。</t>
    </r>
    <rPh sb="2" eb="4">
      <t>ユウケイ</t>
    </rPh>
    <rPh sb="4" eb="6">
      <t>コテイ</t>
    </rPh>
    <rPh sb="6" eb="8">
      <t>シサン</t>
    </rPh>
    <rPh sb="8" eb="10">
      <t>ゲンカ</t>
    </rPh>
    <rPh sb="10" eb="12">
      <t>ショウキャク</t>
    </rPh>
    <rPh sb="12" eb="13">
      <t>リツ</t>
    </rPh>
    <rPh sb="15" eb="17">
      <t>コンゴ</t>
    </rPh>
    <rPh sb="18" eb="20">
      <t>シセツ</t>
    </rPh>
    <rPh sb="21" eb="24">
      <t>ロウキュウカ</t>
    </rPh>
    <rPh sb="44" eb="46">
      <t>イジ</t>
    </rPh>
    <rPh sb="47" eb="49">
      <t>カイチク</t>
    </rPh>
    <rPh sb="50" eb="52">
      <t>コウシン</t>
    </rPh>
    <rPh sb="54" eb="56">
      <t>テキセツ</t>
    </rPh>
    <rPh sb="57" eb="59">
      <t>カンリ</t>
    </rPh>
    <rPh sb="60" eb="62">
      <t>ヒツヨウ</t>
    </rPh>
    <rPh sb="71" eb="73">
      <t>ルイジ</t>
    </rPh>
    <rPh sb="73" eb="75">
      <t>ダンタイ</t>
    </rPh>
    <rPh sb="76" eb="77">
      <t>ヒ</t>
    </rPh>
    <rPh sb="78" eb="79">
      <t>ヒク</t>
    </rPh>
    <rPh sb="80" eb="82">
      <t>スイジュン</t>
    </rPh>
    <rPh sb="83" eb="85">
      <t>ヨウイン</t>
    </rPh>
    <rPh sb="86" eb="87">
      <t>ヒト</t>
    </rPh>
    <rPh sb="91" eb="93">
      <t>ヘイセイ</t>
    </rPh>
    <rPh sb="95" eb="97">
      <t>ネンド</t>
    </rPh>
    <rPh sb="98" eb="100">
      <t>キギョウ</t>
    </rPh>
    <rPh sb="100" eb="102">
      <t>カイケイ</t>
    </rPh>
    <rPh sb="103" eb="105">
      <t>イコウ</t>
    </rPh>
    <rPh sb="107" eb="108">
      <t>サイ</t>
    </rPh>
    <rPh sb="109" eb="111">
      <t>シサン</t>
    </rPh>
    <rPh sb="111" eb="113">
      <t>ザンガク</t>
    </rPh>
    <rPh sb="116" eb="118">
      <t>ケイジョウ</t>
    </rPh>
    <rPh sb="122" eb="125">
      <t>ショウキャクリツ</t>
    </rPh>
    <rPh sb="126" eb="127">
      <t>ヒク</t>
    </rPh>
    <rPh sb="128" eb="130">
      <t>スウチ</t>
    </rPh>
    <rPh sb="131" eb="132">
      <t>シメ</t>
    </rPh>
    <rPh sb="140" eb="141">
      <t>カン</t>
    </rPh>
    <rPh sb="141" eb="142">
      <t>キョ</t>
    </rPh>
    <rPh sb="142" eb="145">
      <t>ロウキュウカ</t>
    </rPh>
    <rPh sb="145" eb="146">
      <t>リツ</t>
    </rPh>
    <rPh sb="156" eb="158">
      <t>ルイジ</t>
    </rPh>
    <rPh sb="158" eb="160">
      <t>ダンタイ</t>
    </rPh>
    <rPh sb="161" eb="162">
      <t>ヒ</t>
    </rPh>
    <rPh sb="163" eb="165">
      <t>セイビ</t>
    </rPh>
    <rPh sb="165" eb="167">
      <t>ジキ</t>
    </rPh>
    <rPh sb="168" eb="169">
      <t>オソ</t>
    </rPh>
    <rPh sb="174" eb="175">
      <t>ヒク</t>
    </rPh>
    <rPh sb="176" eb="178">
      <t>スイジュン</t>
    </rPh>
    <rPh sb="183" eb="186">
      <t>ゲスイドウ</t>
    </rPh>
    <rPh sb="186" eb="188">
      <t>ジギョウ</t>
    </rPh>
    <rPh sb="189" eb="191">
      <t>チャクシュ</t>
    </rPh>
    <rPh sb="195" eb="196">
      <t>ネン</t>
    </rPh>
    <rPh sb="196" eb="198">
      <t>イジョウ</t>
    </rPh>
    <rPh sb="198" eb="200">
      <t>ケイカ</t>
    </rPh>
    <rPh sb="202" eb="205">
      <t>ロウキュウカ</t>
    </rPh>
    <rPh sb="206" eb="208">
      <t>キュウゲキ</t>
    </rPh>
    <rPh sb="209" eb="211">
      <t>シンコウ</t>
    </rPh>
    <rPh sb="216" eb="218">
      <t>ミコ</t>
    </rPh>
    <rPh sb="227" eb="228">
      <t>カン</t>
    </rPh>
    <rPh sb="228" eb="229">
      <t>キョ</t>
    </rPh>
    <rPh sb="229" eb="231">
      <t>カイゼン</t>
    </rPh>
    <rPh sb="231" eb="232">
      <t>リツ</t>
    </rPh>
    <rPh sb="237" eb="239">
      <t>ルイジ</t>
    </rPh>
    <rPh sb="239" eb="241">
      <t>ダンタイ</t>
    </rPh>
    <rPh sb="242" eb="243">
      <t>ヒ</t>
    </rPh>
    <rPh sb="244" eb="245">
      <t>ヒク</t>
    </rPh>
    <rPh sb="253" eb="254">
      <t>スデ</t>
    </rPh>
    <rPh sb="255" eb="256">
      <t>オオ</t>
    </rPh>
    <rPh sb="258" eb="260">
      <t>シセツ</t>
    </rPh>
    <rPh sb="261" eb="263">
      <t>ホウテイ</t>
    </rPh>
    <rPh sb="263" eb="265">
      <t>タイヨウ</t>
    </rPh>
    <rPh sb="265" eb="267">
      <t>ネンスウ</t>
    </rPh>
    <rPh sb="268" eb="270">
      <t>ケイカ</t>
    </rPh>
    <rPh sb="274" eb="276">
      <t>ショリ</t>
    </rPh>
    <rPh sb="276" eb="277">
      <t>ジョウ</t>
    </rPh>
    <rPh sb="281" eb="282">
      <t>ジョウ</t>
    </rPh>
    <rPh sb="297" eb="299">
      <t>ケイカク</t>
    </rPh>
    <rPh sb="300" eb="301">
      <t>モト</t>
    </rPh>
    <rPh sb="304" eb="307">
      <t>ケイカクテキ</t>
    </rPh>
    <rPh sb="308" eb="310">
      <t>カイチク</t>
    </rPh>
    <rPh sb="311" eb="313">
      <t>コウシン</t>
    </rPh>
    <rPh sb="314" eb="315">
      <t>オコナ</t>
    </rPh>
    <rPh sb="317" eb="319">
      <t>テキセツ</t>
    </rPh>
    <rPh sb="320" eb="322">
      <t>カンリ</t>
    </rPh>
    <rPh sb="323" eb="324">
      <t>オコナ</t>
    </rPh>
    <rPh sb="328" eb="330">
      <t>ヒツヨウ</t>
    </rPh>
    <phoneticPr fontId="4"/>
  </si>
  <si>
    <t>　経営の健全性・効率性については、ほとんどの数値が類似団体に比し、低い数値となり、接続率の向上による収入確保や、経営の効率化による支出の削減が必要である。
　また、施設の老朽化が進み、維持管理、改築・更新経費の増加に対応するため、引き続きストックマネジメント計画に基づく予防保全型維持管理を行い、計画的な改築・更新などを進めるとともに、施設管理の民間委託化・ICT化などによる効率化を行っていく必要がある。</t>
    <rPh sb="1" eb="3">
      <t>ケイエイ</t>
    </rPh>
    <rPh sb="4" eb="7">
      <t>ケンゼンセイ</t>
    </rPh>
    <rPh sb="8" eb="11">
      <t>コウリツセイ</t>
    </rPh>
    <rPh sb="22" eb="24">
      <t>スウチ</t>
    </rPh>
    <rPh sb="25" eb="27">
      <t>ルイジ</t>
    </rPh>
    <rPh sb="27" eb="29">
      <t>ダンタイ</t>
    </rPh>
    <rPh sb="30" eb="31">
      <t>ヒ</t>
    </rPh>
    <rPh sb="33" eb="34">
      <t>ヒク</t>
    </rPh>
    <rPh sb="35" eb="37">
      <t>スウチ</t>
    </rPh>
    <rPh sb="41" eb="43">
      <t>セツゾク</t>
    </rPh>
    <rPh sb="43" eb="44">
      <t>リツ</t>
    </rPh>
    <rPh sb="45" eb="47">
      <t>コウジョウ</t>
    </rPh>
    <rPh sb="50" eb="52">
      <t>シュウニュウ</t>
    </rPh>
    <rPh sb="52" eb="54">
      <t>カクホ</t>
    </rPh>
    <rPh sb="56" eb="58">
      <t>ケイエイ</t>
    </rPh>
    <rPh sb="59" eb="62">
      <t>コウリツカ</t>
    </rPh>
    <rPh sb="65" eb="67">
      <t>シシュツ</t>
    </rPh>
    <rPh sb="68" eb="70">
      <t>サクゲン</t>
    </rPh>
    <rPh sb="71" eb="73">
      <t>ヒツヨウ</t>
    </rPh>
    <rPh sb="82" eb="84">
      <t>シセツ</t>
    </rPh>
    <rPh sb="85" eb="88">
      <t>ロウキュウカ</t>
    </rPh>
    <rPh sb="89" eb="90">
      <t>スス</t>
    </rPh>
    <rPh sb="92" eb="94">
      <t>イジ</t>
    </rPh>
    <rPh sb="94" eb="96">
      <t>カンリ</t>
    </rPh>
    <rPh sb="97" eb="99">
      <t>カイチク</t>
    </rPh>
    <rPh sb="100" eb="102">
      <t>コウシン</t>
    </rPh>
    <rPh sb="102" eb="104">
      <t>ケイヒ</t>
    </rPh>
    <rPh sb="105" eb="107">
      <t>ゾウカ</t>
    </rPh>
    <rPh sb="108" eb="110">
      <t>タイオウ</t>
    </rPh>
    <rPh sb="129" eb="131">
      <t>ケイカク</t>
    </rPh>
    <rPh sb="132" eb="133">
      <t>モト</t>
    </rPh>
    <rPh sb="145" eb="146">
      <t>オコナ</t>
    </rPh>
    <rPh sb="152" eb="154">
      <t>カイチク</t>
    </rPh>
    <rPh sb="155" eb="157">
      <t>コウシン</t>
    </rPh>
    <rPh sb="160" eb="161">
      <t>スス</t>
    </rPh>
    <rPh sb="168" eb="170">
      <t>シセツ</t>
    </rPh>
    <rPh sb="170" eb="172">
      <t>カンリ</t>
    </rPh>
    <rPh sb="173" eb="175">
      <t>ミンカン</t>
    </rPh>
    <rPh sb="175" eb="178">
      <t>イタクカ</t>
    </rPh>
    <rPh sb="182" eb="183">
      <t>カ</t>
    </rPh>
    <rPh sb="188" eb="191">
      <t>コウリツカ</t>
    </rPh>
    <rPh sb="192" eb="193">
      <t>オコナ</t>
    </rPh>
    <rPh sb="197" eb="199">
      <t>ヒツヨウ</t>
    </rPh>
    <phoneticPr fontId="4"/>
  </si>
  <si>
    <r>
      <rPr>
        <b/>
        <sz val="10"/>
        <color theme="1"/>
        <rFont val="ＭＳ ゴシック"/>
        <family val="3"/>
        <charset val="128"/>
      </rPr>
      <t>① 経常収支比率</t>
    </r>
    <r>
      <rPr>
        <sz val="10"/>
        <color theme="1"/>
        <rFont val="ＭＳ ゴシック"/>
        <family val="3"/>
        <charset val="128"/>
      </rPr>
      <t xml:space="preserve">
　判断基準の100%は確保しているが、施設の老朽化やマンホールポンプなど施設数の多さによる維持管理費を抑制し、引き続き回収率の向上に努める必要がある。
</t>
    </r>
    <r>
      <rPr>
        <b/>
        <sz val="10"/>
        <color theme="1"/>
        <rFont val="ＭＳ ゴシック"/>
        <family val="3"/>
        <charset val="128"/>
      </rPr>
      <t>③ 流動比率</t>
    </r>
    <r>
      <rPr>
        <sz val="10"/>
        <color theme="1"/>
        <rFont val="ＭＳ ゴシック"/>
        <family val="3"/>
        <charset val="128"/>
      </rPr>
      <t xml:space="preserve">
　類似団体に比し低い水準にある。
　まだ数年、企業債償還が増加する見込みであり、使用料収入の確保や効率的な維持管理により財源を確保し、支払能力を高める必要がある。
</t>
    </r>
    <r>
      <rPr>
        <b/>
        <sz val="10"/>
        <color theme="1"/>
        <rFont val="ＭＳ ゴシック"/>
        <family val="3"/>
        <charset val="128"/>
      </rPr>
      <t xml:space="preserve">④ 企業債残高対事業規模比率
</t>
    </r>
    <r>
      <rPr>
        <sz val="10"/>
        <color theme="1"/>
        <rFont val="ＭＳ ゴシック"/>
        <family val="3"/>
        <charset val="128"/>
      </rPr>
      <t xml:space="preserve">　類似団体に比し整備時期が遅く、新規整備を進めると同時に施設の老朽化による改築・更新を実施しているため高い水準にあることから、引き続き、計画的な整備を進めるなど企業債残高の削減に取り組む必要がある。
</t>
    </r>
    <r>
      <rPr>
        <b/>
        <sz val="10"/>
        <color theme="1"/>
        <rFont val="ＭＳ ゴシック"/>
        <family val="3"/>
        <charset val="128"/>
      </rPr>
      <t>⑤ 経費回収率</t>
    </r>
    <r>
      <rPr>
        <sz val="10"/>
        <color theme="1"/>
        <rFont val="ＭＳ ゴシック"/>
        <family val="3"/>
        <charset val="128"/>
      </rPr>
      <t xml:space="preserve">
　使用料収入が増となり回収率は増加したものの新型コロナウイルスの影響による特殊要因と考えられ、今後は人口減少、節水意識の高まりなどから使用料収入は減少傾向にあると考えられる。
　引き続き、普及率・水洗化率の向上に努め使用料収入を確保し維持管理費を削減し、回収率の向上に努める。
</t>
    </r>
    <r>
      <rPr>
        <b/>
        <sz val="10"/>
        <color theme="1"/>
        <rFont val="ＭＳ ゴシック"/>
        <family val="3"/>
        <charset val="128"/>
      </rPr>
      <t>⑥ 汚水処理原価</t>
    </r>
    <r>
      <rPr>
        <sz val="10"/>
        <color theme="1"/>
        <rFont val="ＭＳ ゴシック"/>
        <family val="3"/>
        <charset val="128"/>
      </rPr>
      <t xml:space="preserve">
　類似団体に比し高い要因として下水道整備区域が広域であり資本費が高額となる傾向であると考えられる。
　総合的な汚水処理事業の推進などにより、削減に取り組んでいる。
</t>
    </r>
    <r>
      <rPr>
        <b/>
        <sz val="10"/>
        <color theme="1"/>
        <rFont val="ＭＳ ゴシック"/>
        <family val="3"/>
        <charset val="128"/>
      </rPr>
      <t>⑧ 水洗化率</t>
    </r>
    <r>
      <rPr>
        <sz val="10"/>
        <color theme="1"/>
        <rFont val="ＭＳ ゴシック"/>
        <family val="3"/>
        <charset val="128"/>
      </rPr>
      <t xml:space="preserve">
　類似団体に比し低いことから、接続率向上に重点的に取り組み、水洗化率の向上、使用料収入の確保に努める。</t>
    </r>
    <rPh sb="2" eb="4">
      <t>ケイジョウ</t>
    </rPh>
    <rPh sb="4" eb="6">
      <t>シュウシ</t>
    </rPh>
    <rPh sb="6" eb="8">
      <t>ヒリツ</t>
    </rPh>
    <rPh sb="10" eb="12">
      <t>ハンダン</t>
    </rPh>
    <rPh sb="12" eb="14">
      <t>キジュン</t>
    </rPh>
    <rPh sb="20" eb="22">
      <t>カクホ</t>
    </rPh>
    <rPh sb="28" eb="30">
      <t>シセツ</t>
    </rPh>
    <rPh sb="31" eb="34">
      <t>ロウキュウカ</t>
    </rPh>
    <rPh sb="45" eb="47">
      <t>シセツ</t>
    </rPh>
    <rPh sb="47" eb="48">
      <t>スウ</t>
    </rPh>
    <rPh sb="49" eb="50">
      <t>オオ</t>
    </rPh>
    <rPh sb="54" eb="56">
      <t>イジ</t>
    </rPh>
    <rPh sb="56" eb="59">
      <t>カンリヒ</t>
    </rPh>
    <rPh sb="60" eb="62">
      <t>ヨクセイ</t>
    </rPh>
    <rPh sb="64" eb="65">
      <t>ヒ</t>
    </rPh>
    <rPh sb="66" eb="67">
      <t>ツヅ</t>
    </rPh>
    <rPh sb="68" eb="70">
      <t>カイシュウ</t>
    </rPh>
    <rPh sb="70" eb="71">
      <t>リツ</t>
    </rPh>
    <rPh sb="72" eb="74">
      <t>コウジョウ</t>
    </rPh>
    <rPh sb="75" eb="76">
      <t>ツト</t>
    </rPh>
    <rPh sb="78" eb="80">
      <t>ヒツヨウ</t>
    </rPh>
    <rPh sb="87" eb="89">
      <t>リュウドウ</t>
    </rPh>
    <rPh sb="89" eb="91">
      <t>ヒリツ</t>
    </rPh>
    <rPh sb="93" eb="95">
      <t>ルイジ</t>
    </rPh>
    <rPh sb="95" eb="97">
      <t>ダンタイ</t>
    </rPh>
    <rPh sb="98" eb="99">
      <t>ヒ</t>
    </rPh>
    <rPh sb="100" eb="101">
      <t>ヒク</t>
    </rPh>
    <rPh sb="102" eb="104">
      <t>スイジュン</t>
    </rPh>
    <rPh sb="112" eb="114">
      <t>スウネン</t>
    </rPh>
    <rPh sb="115" eb="117">
      <t>キギョウ</t>
    </rPh>
    <rPh sb="117" eb="118">
      <t>サイ</t>
    </rPh>
    <rPh sb="118" eb="120">
      <t>ショウカン</t>
    </rPh>
    <rPh sb="121" eb="123">
      <t>ゾウカ</t>
    </rPh>
    <rPh sb="125" eb="127">
      <t>ミコ</t>
    </rPh>
    <rPh sb="132" eb="135">
      <t>シヨウリョウ</t>
    </rPh>
    <rPh sb="135" eb="137">
      <t>シュウニュウ</t>
    </rPh>
    <rPh sb="138" eb="140">
      <t>カクホ</t>
    </rPh>
    <rPh sb="141" eb="144">
      <t>コウリツテキ</t>
    </rPh>
    <rPh sb="145" eb="147">
      <t>イジ</t>
    </rPh>
    <rPh sb="147" eb="149">
      <t>カンリ</t>
    </rPh>
    <rPh sb="152" eb="154">
      <t>ザイゲン</t>
    </rPh>
    <rPh sb="155" eb="157">
      <t>カクホ</t>
    </rPh>
    <rPh sb="159" eb="161">
      <t>シハラ</t>
    </rPh>
    <rPh sb="161" eb="163">
      <t>ノウリョク</t>
    </rPh>
    <rPh sb="164" eb="165">
      <t>タカ</t>
    </rPh>
    <rPh sb="167" eb="169">
      <t>ヒツヨウ</t>
    </rPh>
    <rPh sb="176" eb="178">
      <t>キギョウ</t>
    </rPh>
    <rPh sb="178" eb="179">
      <t>サイ</t>
    </rPh>
    <rPh sb="179" eb="181">
      <t>ザンダカ</t>
    </rPh>
    <rPh sb="181" eb="182">
      <t>タイ</t>
    </rPh>
    <rPh sb="182" eb="184">
      <t>ジギョウ</t>
    </rPh>
    <rPh sb="184" eb="186">
      <t>キボ</t>
    </rPh>
    <rPh sb="186" eb="188">
      <t>ヒリツ</t>
    </rPh>
    <rPh sb="190" eb="192">
      <t>ルイジ</t>
    </rPh>
    <rPh sb="192" eb="194">
      <t>ダンタイ</t>
    </rPh>
    <rPh sb="195" eb="196">
      <t>ヒ</t>
    </rPh>
    <rPh sb="197" eb="199">
      <t>セイビ</t>
    </rPh>
    <rPh sb="199" eb="201">
      <t>ジキ</t>
    </rPh>
    <rPh sb="202" eb="203">
      <t>オソ</t>
    </rPh>
    <rPh sb="205" eb="207">
      <t>シンキ</t>
    </rPh>
    <rPh sb="207" eb="209">
      <t>セイビ</t>
    </rPh>
    <rPh sb="210" eb="211">
      <t>スス</t>
    </rPh>
    <rPh sb="214" eb="216">
      <t>ドウジ</t>
    </rPh>
    <rPh sb="217" eb="219">
      <t>シセツ</t>
    </rPh>
    <rPh sb="220" eb="223">
      <t>ロウキュウカ</t>
    </rPh>
    <rPh sb="226" eb="228">
      <t>カイチク</t>
    </rPh>
    <rPh sb="229" eb="231">
      <t>コウシン</t>
    </rPh>
    <rPh sb="232" eb="234">
      <t>ジッシ</t>
    </rPh>
    <rPh sb="240" eb="241">
      <t>タカ</t>
    </rPh>
    <rPh sb="242" eb="244">
      <t>スイジュン</t>
    </rPh>
    <rPh sb="252" eb="253">
      <t>ヒ</t>
    </rPh>
    <rPh sb="254" eb="255">
      <t>ツヅ</t>
    </rPh>
    <rPh sb="257" eb="260">
      <t>ケイカクテキ</t>
    </rPh>
    <rPh sb="261" eb="263">
      <t>セイビ</t>
    </rPh>
    <rPh sb="264" eb="265">
      <t>スス</t>
    </rPh>
    <rPh sb="269" eb="271">
      <t>キギョウ</t>
    </rPh>
    <rPh sb="271" eb="272">
      <t>サイ</t>
    </rPh>
    <rPh sb="272" eb="274">
      <t>ザンダカ</t>
    </rPh>
    <rPh sb="275" eb="277">
      <t>サクゲン</t>
    </rPh>
    <rPh sb="278" eb="279">
      <t>ト</t>
    </rPh>
    <rPh sb="280" eb="281">
      <t>ク</t>
    </rPh>
    <rPh sb="282" eb="284">
      <t>ヒツヨウ</t>
    </rPh>
    <rPh sb="291" eb="293">
      <t>ケイヒ</t>
    </rPh>
    <rPh sb="293" eb="295">
      <t>カイシュウ</t>
    </rPh>
    <rPh sb="295" eb="296">
      <t>リツ</t>
    </rPh>
    <rPh sb="298" eb="301">
      <t>シヨウリョウ</t>
    </rPh>
    <rPh sb="301" eb="303">
      <t>シュウニュウ</t>
    </rPh>
    <rPh sb="304" eb="305">
      <t>ゾウ</t>
    </rPh>
    <rPh sb="308" eb="310">
      <t>カイシュウ</t>
    </rPh>
    <rPh sb="310" eb="311">
      <t>リツ</t>
    </rPh>
    <rPh sb="312" eb="314">
      <t>ゾウカ</t>
    </rPh>
    <rPh sb="319" eb="321">
      <t>シンガタ</t>
    </rPh>
    <rPh sb="329" eb="331">
      <t>エイキョウ</t>
    </rPh>
    <rPh sb="334" eb="336">
      <t>トクシュ</t>
    </rPh>
    <rPh sb="336" eb="338">
      <t>ヨウイン</t>
    </rPh>
    <rPh sb="339" eb="340">
      <t>カンガ</t>
    </rPh>
    <rPh sb="344" eb="346">
      <t>コンゴ</t>
    </rPh>
    <rPh sb="347" eb="349">
      <t>ジンコウ</t>
    </rPh>
    <rPh sb="349" eb="351">
      <t>ゲンショウ</t>
    </rPh>
    <rPh sb="352" eb="354">
      <t>セッスイ</t>
    </rPh>
    <rPh sb="354" eb="356">
      <t>イシキ</t>
    </rPh>
    <rPh sb="357" eb="358">
      <t>タカ</t>
    </rPh>
    <rPh sb="364" eb="367">
      <t>シヨウリョウ</t>
    </rPh>
    <rPh sb="367" eb="369">
      <t>シュウニュウ</t>
    </rPh>
    <rPh sb="370" eb="372">
      <t>ゲンショウ</t>
    </rPh>
    <rPh sb="372" eb="374">
      <t>ケイコウ</t>
    </rPh>
    <rPh sb="378" eb="379">
      <t>カンガ</t>
    </rPh>
    <rPh sb="386" eb="387">
      <t>ヒ</t>
    </rPh>
    <rPh sb="388" eb="389">
      <t>ツヅ</t>
    </rPh>
    <rPh sb="391" eb="393">
      <t>フキュウ</t>
    </rPh>
    <rPh sb="393" eb="394">
      <t>リツ</t>
    </rPh>
    <rPh sb="395" eb="398">
      <t>スイセンカ</t>
    </rPh>
    <rPh sb="398" eb="399">
      <t>リツ</t>
    </rPh>
    <rPh sb="400" eb="402">
      <t>コウジョウ</t>
    </rPh>
    <rPh sb="403" eb="404">
      <t>ツト</t>
    </rPh>
    <rPh sb="405" eb="408">
      <t>シヨウリョウ</t>
    </rPh>
    <rPh sb="408" eb="410">
      <t>シュウニュウ</t>
    </rPh>
    <rPh sb="411" eb="413">
      <t>カクホ</t>
    </rPh>
    <rPh sb="414" eb="416">
      <t>イジ</t>
    </rPh>
    <rPh sb="416" eb="418">
      <t>カンリ</t>
    </rPh>
    <rPh sb="418" eb="419">
      <t>ヒ</t>
    </rPh>
    <rPh sb="420" eb="422">
      <t>サクゲン</t>
    </rPh>
    <rPh sb="424" eb="426">
      <t>カイシュウ</t>
    </rPh>
    <rPh sb="426" eb="427">
      <t>リツ</t>
    </rPh>
    <rPh sb="428" eb="430">
      <t>コウジョウ</t>
    </rPh>
    <rPh sb="438" eb="440">
      <t>オスイ</t>
    </rPh>
    <rPh sb="440" eb="442">
      <t>ショリ</t>
    </rPh>
    <rPh sb="442" eb="444">
      <t>ゲンカ</t>
    </rPh>
    <rPh sb="446" eb="448">
      <t>ルイジ</t>
    </rPh>
    <rPh sb="448" eb="450">
      <t>ダンタイ</t>
    </rPh>
    <rPh sb="451" eb="452">
      <t>ヒ</t>
    </rPh>
    <rPh sb="453" eb="454">
      <t>タカ</t>
    </rPh>
    <rPh sb="455" eb="457">
      <t>ヨウイン</t>
    </rPh>
    <rPh sb="460" eb="463">
      <t>ゲスイドウ</t>
    </rPh>
    <rPh sb="463" eb="465">
      <t>セイビ</t>
    </rPh>
    <rPh sb="465" eb="467">
      <t>クイキ</t>
    </rPh>
    <rPh sb="468" eb="470">
      <t>コウイキ</t>
    </rPh>
    <rPh sb="473" eb="475">
      <t>シホン</t>
    </rPh>
    <rPh sb="475" eb="476">
      <t>ヒ</t>
    </rPh>
    <rPh sb="477" eb="479">
      <t>コウガク</t>
    </rPh>
    <rPh sb="482" eb="484">
      <t>ケイコウ</t>
    </rPh>
    <rPh sb="488" eb="489">
      <t>カンガ</t>
    </rPh>
    <rPh sb="496" eb="499">
      <t>ソウゴウテキ</t>
    </rPh>
    <rPh sb="500" eb="502">
      <t>オスイ</t>
    </rPh>
    <rPh sb="502" eb="504">
      <t>ショリ</t>
    </rPh>
    <rPh sb="504" eb="506">
      <t>ジギョウ</t>
    </rPh>
    <rPh sb="507" eb="509">
      <t>スイシン</t>
    </rPh>
    <rPh sb="515" eb="517">
      <t>サクゲン</t>
    </rPh>
    <rPh sb="518" eb="519">
      <t>ト</t>
    </rPh>
    <rPh sb="520" eb="521">
      <t>ク</t>
    </rPh>
    <rPh sb="529" eb="532">
      <t>スイセンカ</t>
    </rPh>
    <rPh sb="532" eb="533">
      <t>リツ</t>
    </rPh>
    <rPh sb="535" eb="537">
      <t>ルイジ</t>
    </rPh>
    <rPh sb="537" eb="539">
      <t>ダンタイ</t>
    </rPh>
    <rPh sb="540" eb="541">
      <t>ヒ</t>
    </rPh>
    <rPh sb="542" eb="543">
      <t>ヒク</t>
    </rPh>
    <rPh sb="549" eb="551">
      <t>セツゾク</t>
    </rPh>
    <rPh sb="551" eb="552">
      <t>リツ</t>
    </rPh>
    <rPh sb="552" eb="554">
      <t>コウジョウ</t>
    </rPh>
    <rPh sb="555" eb="558">
      <t>ジュウテンテキ</t>
    </rPh>
    <rPh sb="559" eb="560">
      <t>ト</t>
    </rPh>
    <rPh sb="561" eb="562">
      <t>ク</t>
    </rPh>
    <rPh sb="564" eb="567">
      <t>スイセンカ</t>
    </rPh>
    <rPh sb="567" eb="568">
      <t>リツ</t>
    </rPh>
    <rPh sb="569" eb="571">
      <t>コウジョウ</t>
    </rPh>
    <rPh sb="572" eb="575">
      <t>シヨウリョウ</t>
    </rPh>
    <rPh sb="575" eb="577">
      <t>シュウニュウ</t>
    </rPh>
    <rPh sb="578" eb="580">
      <t>カクホ</t>
    </rPh>
    <rPh sb="581" eb="58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</si>
</sst>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0"/>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0.17</c:v>
                </c:pt>
                <c:pt idx="1">
                  <c:v>0.23</c:v>
                </c:pt>
                <c:pt idx="2">
                  <c:v>0.17</c:v>
                </c:pt>
                <c:pt idx="3">
                  <c:v>0.17</c:v>
                </c:pt>
                <c:pt idx="4">
                  <c:v>0.16</c:v>
                </c:pt>
              </c:numCache>
            </c:numRef>
          </c:val>
          <c:extLst>
            <c:ext xmlns:c16="http://schemas.microsoft.com/office/drawing/2014/chart" uri="{C3380CC4-5D6E-409C-BE32-E72D297353CC}">
              <c16:uniqueId val="{00000000-1890-455B-8FB9-8193D7A3CB9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0.39</c:v>
                </c:pt>
                <c:pt idx="1">
                  <c:v>0.43</c:v>
                </c:pt>
                <c:pt idx="2">
                  <c:v>0.39</c:v>
                </c:pt>
                <c:pt idx="3">
                  <c:v>0.41</c:v>
                </c:pt>
                <c:pt idx="4">
                  <c:v>0.41</c:v>
                </c:pt>
              </c:numCache>
            </c:numRef>
          </c:val>
          <c:smooth val="0"/>
          <c:extLst>
            <c:ext xmlns:c16="http://schemas.microsoft.com/office/drawing/2014/chart" uri="{C3380CC4-5D6E-409C-BE32-E72D297353CC}">
              <c16:uniqueId val="{00000001-1890-455B-8FB9-8193D7A3CB9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92.42</c:v>
                </c:pt>
                <c:pt idx="1">
                  <c:v>95.02</c:v>
                </c:pt>
                <c:pt idx="2">
                  <c:v>90.94</c:v>
                </c:pt>
                <c:pt idx="3">
                  <c:v>86.27</c:v>
                </c:pt>
                <c:pt idx="4">
                  <c:v>95.29</c:v>
                </c:pt>
              </c:numCache>
            </c:numRef>
          </c:val>
          <c:extLst>
            <c:ext xmlns:c16="http://schemas.microsoft.com/office/drawing/2014/chart" uri="{C3380CC4-5D6E-409C-BE32-E72D297353CC}">
              <c16:uniqueId val="{00000000-0049-41C3-9CBE-92E88988871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59.16</c:v>
                </c:pt>
                <c:pt idx="1">
                  <c:v>59.44</c:v>
                </c:pt>
                <c:pt idx="2">
                  <c:v>57.38</c:v>
                </c:pt>
                <c:pt idx="3">
                  <c:v>58.09</c:v>
                </c:pt>
                <c:pt idx="4">
                  <c:v>58.16</c:v>
                </c:pt>
              </c:numCache>
            </c:numRef>
          </c:val>
          <c:smooth val="0"/>
          <c:extLst>
            <c:ext xmlns:c16="http://schemas.microsoft.com/office/drawing/2014/chart" uri="{C3380CC4-5D6E-409C-BE32-E72D297353CC}">
              <c16:uniqueId val="{00000001-0049-41C3-9CBE-92E88988871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90.61</c:v>
                </c:pt>
                <c:pt idx="1">
                  <c:v>90.82</c:v>
                </c:pt>
                <c:pt idx="2">
                  <c:v>91.41</c:v>
                </c:pt>
                <c:pt idx="3">
                  <c:v>91.89</c:v>
                </c:pt>
                <c:pt idx="4">
                  <c:v>92.23</c:v>
                </c:pt>
              </c:numCache>
            </c:numRef>
          </c:val>
          <c:extLst>
            <c:ext xmlns:c16="http://schemas.microsoft.com/office/drawing/2014/chart" uri="{C3380CC4-5D6E-409C-BE32-E72D297353CC}">
              <c16:uniqueId val="{00000000-CAA9-49F9-A2A5-0F11836AF5C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98.86</c:v>
                </c:pt>
                <c:pt idx="1">
                  <c:v>98.9</c:v>
                </c:pt>
                <c:pt idx="2">
                  <c:v>98.98</c:v>
                </c:pt>
                <c:pt idx="3">
                  <c:v>99.01</c:v>
                </c:pt>
                <c:pt idx="4">
                  <c:v>99.1</c:v>
                </c:pt>
              </c:numCache>
            </c:numRef>
          </c:val>
          <c:smooth val="0"/>
          <c:extLst>
            <c:ext xmlns:c16="http://schemas.microsoft.com/office/drawing/2014/chart" uri="{C3380CC4-5D6E-409C-BE32-E72D297353CC}">
              <c16:uniqueId val="{00000001-CAA9-49F9-A2A5-0F11836AF5C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107.84</c:v>
                </c:pt>
                <c:pt idx="1">
                  <c:v>107.42</c:v>
                </c:pt>
                <c:pt idx="2">
                  <c:v>102.77</c:v>
                </c:pt>
                <c:pt idx="3">
                  <c:v>102.07</c:v>
                </c:pt>
                <c:pt idx="4">
                  <c:v>102.1</c:v>
                </c:pt>
              </c:numCache>
            </c:numRef>
          </c:val>
          <c:extLst>
            <c:ext xmlns:c16="http://schemas.microsoft.com/office/drawing/2014/chart" uri="{C3380CC4-5D6E-409C-BE32-E72D297353CC}">
              <c16:uniqueId val="{00000000-F43F-46FD-B22C-D0A93512B13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109.1</c:v>
                </c:pt>
                <c:pt idx="1">
                  <c:v>109.39</c:v>
                </c:pt>
                <c:pt idx="2">
                  <c:v>109.5</c:v>
                </c:pt>
                <c:pt idx="3">
                  <c:v>108.24</c:v>
                </c:pt>
                <c:pt idx="4">
                  <c:v>105.16</c:v>
                </c:pt>
              </c:numCache>
            </c:numRef>
          </c:val>
          <c:smooth val="0"/>
          <c:extLst>
            <c:ext xmlns:c16="http://schemas.microsoft.com/office/drawing/2014/chart" uri="{C3380CC4-5D6E-409C-BE32-E72D297353CC}">
              <c16:uniqueId val="{00000001-F43F-46FD-B22C-D0A93512B13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25.11</c:v>
                </c:pt>
                <c:pt idx="1">
                  <c:v>27.03</c:v>
                </c:pt>
                <c:pt idx="2">
                  <c:v>28.65</c:v>
                </c:pt>
                <c:pt idx="3">
                  <c:v>30.47</c:v>
                </c:pt>
                <c:pt idx="4">
                  <c:v>32.22</c:v>
                </c:pt>
              </c:numCache>
            </c:numRef>
          </c:val>
          <c:extLst>
            <c:ext xmlns:c16="http://schemas.microsoft.com/office/drawing/2014/chart" uri="{C3380CC4-5D6E-409C-BE32-E72D297353CC}">
              <c16:uniqueId val="{00000000-69F0-4835-A102-006A267B695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44.55</c:v>
                </c:pt>
                <c:pt idx="1">
                  <c:v>45.79</c:v>
                </c:pt>
                <c:pt idx="2">
                  <c:v>47.06</c:v>
                </c:pt>
                <c:pt idx="3">
                  <c:v>48.25</c:v>
                </c:pt>
                <c:pt idx="4">
                  <c:v>49.35</c:v>
                </c:pt>
              </c:numCache>
            </c:numRef>
          </c:val>
          <c:smooth val="0"/>
          <c:extLst>
            <c:ext xmlns:c16="http://schemas.microsoft.com/office/drawing/2014/chart" uri="{C3380CC4-5D6E-409C-BE32-E72D297353CC}">
              <c16:uniqueId val="{00000001-69F0-4835-A102-006A267B695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1.07</c:v>
                </c:pt>
                <c:pt idx="1">
                  <c:v>1.72</c:v>
                </c:pt>
                <c:pt idx="2">
                  <c:v>2.41</c:v>
                </c:pt>
                <c:pt idx="3">
                  <c:v>2.59</c:v>
                </c:pt>
                <c:pt idx="4">
                  <c:v>3.28</c:v>
                </c:pt>
              </c:numCache>
            </c:numRef>
          </c:val>
          <c:extLst>
            <c:ext xmlns:c16="http://schemas.microsoft.com/office/drawing/2014/chart" uri="{C3380CC4-5D6E-409C-BE32-E72D297353CC}">
              <c16:uniqueId val="{00000000-2019-425D-811E-AFA6795F487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8.25</c:v>
                </c:pt>
                <c:pt idx="1">
                  <c:v>9</c:v>
                </c:pt>
                <c:pt idx="2">
                  <c:v>9.6300000000000008</c:v>
                </c:pt>
                <c:pt idx="3">
                  <c:v>10.76</c:v>
                </c:pt>
                <c:pt idx="4">
                  <c:v>12.06</c:v>
                </c:pt>
              </c:numCache>
            </c:numRef>
          </c:val>
          <c:smooth val="0"/>
          <c:extLst>
            <c:ext xmlns:c16="http://schemas.microsoft.com/office/drawing/2014/chart" uri="{C3380CC4-5D6E-409C-BE32-E72D297353CC}">
              <c16:uniqueId val="{00000001-2019-425D-811E-AFA6795F487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15-4ACF-A81A-17E87672E45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0.36</c:v>
                </c:pt>
                <c:pt idx="1">
                  <c:v>0.22</c:v>
                </c:pt>
                <c:pt idx="2">
                  <c:v>0.01</c:v>
                </c:pt>
                <c:pt idx="3" formatCode="#,##0.00;&quot;△&quot;#,##0.00">
                  <c:v>0</c:v>
                </c:pt>
                <c:pt idx="4" formatCode="#,##0.00;&quot;△&quot;#,##0.00">
                  <c:v>0</c:v>
                </c:pt>
              </c:numCache>
            </c:numRef>
          </c:val>
          <c:smooth val="0"/>
          <c:extLst>
            <c:ext xmlns:c16="http://schemas.microsoft.com/office/drawing/2014/chart" uri="{C3380CC4-5D6E-409C-BE32-E72D297353CC}">
              <c16:uniqueId val="{00000001-5015-4ACF-A81A-17E87672E45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20.83</c:v>
                </c:pt>
                <c:pt idx="1">
                  <c:v>35.869999999999997</c:v>
                </c:pt>
                <c:pt idx="2">
                  <c:v>32.44</c:v>
                </c:pt>
                <c:pt idx="3">
                  <c:v>21.04</c:v>
                </c:pt>
                <c:pt idx="4">
                  <c:v>25.35</c:v>
                </c:pt>
              </c:numCache>
            </c:numRef>
          </c:val>
          <c:extLst>
            <c:ext xmlns:c16="http://schemas.microsoft.com/office/drawing/2014/chart" uri="{C3380CC4-5D6E-409C-BE32-E72D297353CC}">
              <c16:uniqueId val="{00000000-D733-4B5A-8D76-2ED28773B01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59.45</c:v>
                </c:pt>
                <c:pt idx="1">
                  <c:v>64.94</c:v>
                </c:pt>
                <c:pt idx="2">
                  <c:v>70.08</c:v>
                </c:pt>
                <c:pt idx="3">
                  <c:v>72.92</c:v>
                </c:pt>
                <c:pt idx="4">
                  <c:v>71.39</c:v>
                </c:pt>
              </c:numCache>
            </c:numRef>
          </c:val>
          <c:smooth val="0"/>
          <c:extLst>
            <c:ext xmlns:c16="http://schemas.microsoft.com/office/drawing/2014/chart" uri="{C3380CC4-5D6E-409C-BE32-E72D297353CC}">
              <c16:uniqueId val="{00000001-D733-4B5A-8D76-2ED28773B01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1034.9000000000001</c:v>
                </c:pt>
                <c:pt idx="1">
                  <c:v>1053.76</c:v>
                </c:pt>
                <c:pt idx="2">
                  <c:v>1218.22</c:v>
                </c:pt>
                <c:pt idx="3">
                  <c:v>1206.08</c:v>
                </c:pt>
                <c:pt idx="4">
                  <c:v>1157.75</c:v>
                </c:pt>
              </c:numCache>
            </c:numRef>
          </c:val>
          <c:extLst>
            <c:ext xmlns:c16="http://schemas.microsoft.com/office/drawing/2014/chart" uri="{C3380CC4-5D6E-409C-BE32-E72D297353CC}">
              <c16:uniqueId val="{00000000-3482-4DF7-AB5A-8098E377E64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576.02</c:v>
                </c:pt>
                <c:pt idx="1">
                  <c:v>549.48</c:v>
                </c:pt>
                <c:pt idx="2">
                  <c:v>537.13</c:v>
                </c:pt>
                <c:pt idx="3">
                  <c:v>531.38</c:v>
                </c:pt>
                <c:pt idx="4">
                  <c:v>551.04</c:v>
                </c:pt>
              </c:numCache>
            </c:numRef>
          </c:val>
          <c:smooth val="0"/>
          <c:extLst>
            <c:ext xmlns:c16="http://schemas.microsoft.com/office/drawing/2014/chart" uri="{C3380CC4-5D6E-409C-BE32-E72D297353CC}">
              <c16:uniqueId val="{00000001-3482-4DF7-AB5A-8098E377E64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110.4</c:v>
                </c:pt>
                <c:pt idx="1">
                  <c:v>107.53</c:v>
                </c:pt>
                <c:pt idx="2">
                  <c:v>96.93</c:v>
                </c:pt>
                <c:pt idx="3">
                  <c:v>95.66</c:v>
                </c:pt>
                <c:pt idx="4">
                  <c:v>98</c:v>
                </c:pt>
              </c:numCache>
            </c:numRef>
          </c:val>
          <c:extLst>
            <c:ext xmlns:c16="http://schemas.microsoft.com/office/drawing/2014/chart" uri="{C3380CC4-5D6E-409C-BE32-E72D297353CC}">
              <c16:uniqueId val="{00000000-6AA9-4DCF-B8CA-764B9CED3B3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113.34</c:v>
                </c:pt>
                <c:pt idx="1">
                  <c:v>113.83</c:v>
                </c:pt>
                <c:pt idx="2">
                  <c:v>112.43</c:v>
                </c:pt>
                <c:pt idx="3">
                  <c:v>110.92</c:v>
                </c:pt>
                <c:pt idx="4">
                  <c:v>105.67</c:v>
                </c:pt>
              </c:numCache>
            </c:numRef>
          </c:val>
          <c:smooth val="0"/>
          <c:extLst>
            <c:ext xmlns:c16="http://schemas.microsoft.com/office/drawing/2014/chart" uri="{C3380CC4-5D6E-409C-BE32-E72D297353CC}">
              <c16:uniqueId val="{00000001-6AA9-4DCF-B8CA-764B9CED3B3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156.02000000000001</c:v>
                </c:pt>
                <c:pt idx="1">
                  <c:v>160.59</c:v>
                </c:pt>
                <c:pt idx="2">
                  <c:v>177.61</c:v>
                </c:pt>
                <c:pt idx="3">
                  <c:v>179.37</c:v>
                </c:pt>
                <c:pt idx="4">
                  <c:v>172.57</c:v>
                </c:pt>
              </c:numCache>
            </c:numRef>
          </c:val>
          <c:extLst>
            <c:ext xmlns:c16="http://schemas.microsoft.com/office/drawing/2014/chart" uri="{C3380CC4-5D6E-409C-BE32-E72D297353CC}">
              <c16:uniqueId val="{00000000-99B1-445E-A42D-C24007ECF16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117.4</c:v>
                </c:pt>
                <c:pt idx="1">
                  <c:v>116.87</c:v>
                </c:pt>
                <c:pt idx="2">
                  <c:v>118.55</c:v>
                </c:pt>
                <c:pt idx="3">
                  <c:v>119.33</c:v>
                </c:pt>
                <c:pt idx="4">
                  <c:v>118.72</c:v>
                </c:pt>
              </c:numCache>
            </c:numRef>
          </c:val>
          <c:smooth val="0"/>
          <c:extLst>
            <c:ext xmlns:c16="http://schemas.microsoft.com/office/drawing/2014/chart" uri="{C3380CC4-5D6E-409C-BE32-E72D297353CC}">
              <c16:uniqueId val="{00000001-99B1-445E-A42D-C24007ECF16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F43" zoomScale="110" zoomScaleNormal="11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新潟県　新潟市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政令市等</v>
      </c>
      <c r="X8" s="49"/>
      <c r="Y8" s="49"/>
      <c r="Z8" s="49"/>
      <c r="AA8" s="49"/>
      <c r="AB8" s="49"/>
      <c r="AC8" s="49"/>
      <c r="AD8" s="50" t="str">
        <f>データ!$M$6</f>
        <v>非設置</v>
      </c>
      <c r="AE8" s="50"/>
      <c r="AF8" s="50"/>
      <c r="AG8" s="50"/>
      <c r="AH8" s="50"/>
      <c r="AI8" s="50"/>
      <c r="AJ8" s="50"/>
      <c r="AK8" s="3"/>
      <c r="AL8" s="51">
        <f>データ!S6</f>
        <v>784774</v>
      </c>
      <c r="AM8" s="51"/>
      <c r="AN8" s="51"/>
      <c r="AO8" s="51"/>
      <c r="AP8" s="51"/>
      <c r="AQ8" s="51"/>
      <c r="AR8" s="51"/>
      <c r="AS8" s="51"/>
      <c r="AT8" s="46">
        <f>データ!T6</f>
        <v>726.27</v>
      </c>
      <c r="AU8" s="46"/>
      <c r="AV8" s="46"/>
      <c r="AW8" s="46"/>
      <c r="AX8" s="46"/>
      <c r="AY8" s="46"/>
      <c r="AZ8" s="46"/>
      <c r="BA8" s="46"/>
      <c r="BB8" s="46">
        <f>データ!U6</f>
        <v>1080.55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45.75</v>
      </c>
      <c r="J10" s="46"/>
      <c r="K10" s="46"/>
      <c r="L10" s="46"/>
      <c r="M10" s="46"/>
      <c r="N10" s="46"/>
      <c r="O10" s="46"/>
      <c r="P10" s="46">
        <f>データ!P6</f>
        <v>84.02</v>
      </c>
      <c r="Q10" s="46"/>
      <c r="R10" s="46"/>
      <c r="S10" s="46"/>
      <c r="T10" s="46"/>
      <c r="U10" s="46"/>
      <c r="V10" s="46"/>
      <c r="W10" s="46">
        <f>データ!Q6</f>
        <v>63.16</v>
      </c>
      <c r="X10" s="46"/>
      <c r="Y10" s="46"/>
      <c r="Z10" s="46"/>
      <c r="AA10" s="46"/>
      <c r="AB10" s="46"/>
      <c r="AC10" s="46"/>
      <c r="AD10" s="51">
        <f>データ!R6</f>
        <v>3047</v>
      </c>
      <c r="AE10" s="51"/>
      <c r="AF10" s="51"/>
      <c r="AG10" s="51"/>
      <c r="AH10" s="51"/>
      <c r="AI10" s="51"/>
      <c r="AJ10" s="51"/>
      <c r="AK10" s="2"/>
      <c r="AL10" s="51">
        <f>データ!V6</f>
        <v>657094</v>
      </c>
      <c r="AM10" s="51"/>
      <c r="AN10" s="51"/>
      <c r="AO10" s="51"/>
      <c r="AP10" s="51"/>
      <c r="AQ10" s="51"/>
      <c r="AR10" s="51"/>
      <c r="AS10" s="51"/>
      <c r="AT10" s="46">
        <f>データ!W6</f>
        <v>120.23</v>
      </c>
      <c r="AU10" s="46"/>
      <c r="AV10" s="46"/>
      <c r="AW10" s="46"/>
      <c r="AX10" s="46"/>
      <c r="AY10" s="46"/>
      <c r="AZ10" s="46"/>
      <c r="BA10" s="46"/>
      <c r="BB10" s="46">
        <f>データ!X6</f>
        <v>5465.31</v>
      </c>
      <c r="BC10" s="46"/>
      <c r="BD10" s="46"/>
      <c r="BE10" s="46"/>
      <c r="BF10" s="46"/>
      <c r="BG10" s="46"/>
      <c r="BH10" s="46"/>
      <c r="BI10" s="46"/>
      <c r="BJ10" s="2"/>
      <c r="BK10" s="2"/>
      <c r="BL10" s="70" t="s">
        <v>22</v>
      </c>
      <c r="BM10" s="71"/>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2" t="s">
        <v>24</v>
      </c>
      <c r="BM11" s="72"/>
      <c r="BN11" s="72"/>
      <c r="BO11" s="72"/>
      <c r="BP11" s="72"/>
      <c r="BQ11" s="72"/>
      <c r="BR11" s="72"/>
      <c r="BS11" s="72"/>
      <c r="BT11" s="72"/>
      <c r="BU11" s="72"/>
      <c r="BV11" s="72"/>
      <c r="BW11" s="72"/>
      <c r="BX11" s="72"/>
      <c r="BY11" s="72"/>
      <c r="BZ11" s="7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2"/>
      <c r="BM12" s="72"/>
      <c r="BN12" s="72"/>
      <c r="BO12" s="72"/>
      <c r="BP12" s="72"/>
      <c r="BQ12" s="72"/>
      <c r="BR12" s="72"/>
      <c r="BS12" s="72"/>
      <c r="BT12" s="72"/>
      <c r="BU12" s="72"/>
      <c r="BV12" s="72"/>
      <c r="BW12" s="72"/>
      <c r="BX12" s="72"/>
      <c r="BY12" s="72"/>
      <c r="BZ12" s="7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3"/>
      <c r="BM13" s="73"/>
      <c r="BN13" s="73"/>
      <c r="BO13" s="73"/>
      <c r="BP13" s="73"/>
      <c r="BQ13" s="73"/>
      <c r="BR13" s="73"/>
      <c r="BS13" s="73"/>
      <c r="BT13" s="73"/>
      <c r="BU13" s="73"/>
      <c r="BV13" s="73"/>
      <c r="BW13" s="73"/>
      <c r="BX13" s="73"/>
      <c r="BY13" s="73"/>
      <c r="BZ13" s="73"/>
    </row>
    <row r="14" spans="1:78" ht="13.5" customHeight="1" x14ac:dyDescent="0.15">
      <c r="A14" s="2"/>
      <c r="B14" s="74" t="s">
        <v>25</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6"/>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7"/>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7"/>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4" t="s">
        <v>27</v>
      </c>
      <c r="BM45" s="65"/>
      <c r="BN45" s="65"/>
      <c r="BO45" s="65"/>
      <c r="BP45" s="65"/>
      <c r="BQ45" s="65"/>
      <c r="BR45" s="65"/>
      <c r="BS45" s="65"/>
      <c r="BT45" s="65"/>
      <c r="BU45" s="65"/>
      <c r="BV45" s="65"/>
      <c r="BW45" s="65"/>
      <c r="BX45" s="65"/>
      <c r="BY45" s="65"/>
      <c r="BZ45" s="6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7"/>
      <c r="BM46" s="68"/>
      <c r="BN46" s="68"/>
      <c r="BO46" s="68"/>
      <c r="BP46" s="68"/>
      <c r="BQ46" s="68"/>
      <c r="BR46" s="68"/>
      <c r="BS46" s="68"/>
      <c r="BT46" s="68"/>
      <c r="BU46" s="68"/>
      <c r="BV46" s="68"/>
      <c r="BW46" s="68"/>
      <c r="BX46" s="68"/>
      <c r="BY46" s="68"/>
      <c r="BZ46" s="6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7"/>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7"/>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7"/>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7"/>
      <c r="BM59" s="55"/>
      <c r="BN59" s="55"/>
      <c r="BO59" s="55"/>
      <c r="BP59" s="55"/>
      <c r="BQ59" s="55"/>
      <c r="BR59" s="55"/>
      <c r="BS59" s="55"/>
      <c r="BT59" s="55"/>
      <c r="BU59" s="55"/>
      <c r="BV59" s="55"/>
      <c r="BW59" s="55"/>
      <c r="BX59" s="55"/>
      <c r="BY59" s="55"/>
      <c r="BZ59" s="5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7"/>
      <c r="BM60" s="55"/>
      <c r="BN60" s="55"/>
      <c r="BO60" s="55"/>
      <c r="BP60" s="55"/>
      <c r="BQ60" s="55"/>
      <c r="BR60" s="55"/>
      <c r="BS60" s="55"/>
      <c r="BT60" s="55"/>
      <c r="BU60" s="55"/>
      <c r="BV60" s="55"/>
      <c r="BW60" s="55"/>
      <c r="BX60" s="55"/>
      <c r="BY60" s="55"/>
      <c r="BZ60" s="5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7"/>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4" t="s">
        <v>29</v>
      </c>
      <c r="BM64" s="65"/>
      <c r="BN64" s="65"/>
      <c r="BO64" s="65"/>
      <c r="BP64" s="65"/>
      <c r="BQ64" s="65"/>
      <c r="BR64" s="65"/>
      <c r="BS64" s="65"/>
      <c r="BT64" s="65"/>
      <c r="BU64" s="65"/>
      <c r="BV64" s="65"/>
      <c r="BW64" s="65"/>
      <c r="BX64" s="65"/>
      <c r="BY64" s="65"/>
      <c r="BZ64" s="6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7"/>
      <c r="BM65" s="68"/>
      <c r="BN65" s="68"/>
      <c r="BO65" s="68"/>
      <c r="BP65" s="68"/>
      <c r="BQ65" s="68"/>
      <c r="BR65" s="68"/>
      <c r="BS65" s="68"/>
      <c r="BT65" s="68"/>
      <c r="BU65" s="68"/>
      <c r="BV65" s="68"/>
      <c r="BW65" s="68"/>
      <c r="BX65" s="68"/>
      <c r="BY65" s="68"/>
      <c r="BZ65" s="6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7"/>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7"/>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7"/>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8"/>
      <c r="BM82" s="59"/>
      <c r="BN82" s="59"/>
      <c r="BO82" s="59"/>
      <c r="BP82" s="59"/>
      <c r="BQ82" s="59"/>
      <c r="BR82" s="59"/>
      <c r="BS82" s="59"/>
      <c r="BT82" s="59"/>
      <c r="BU82" s="59"/>
      <c r="BV82" s="59"/>
      <c r="BW82" s="59"/>
      <c r="BX82" s="59"/>
      <c r="BY82" s="59"/>
      <c r="BZ82" s="60"/>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KGM8ku0cOc52hBidWrZqox/5J0TxiA1mL7OOflvm/EnLwapv2YSBmIzyR+2mBqaR+9CiWFL1WD3XXGJhC3evLg==" saltValue="G9tyTmc/U+wmABoFfo/eg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8" t="s">
        <v>55</v>
      </c>
      <c r="B4" s="30"/>
      <c r="C4" s="30"/>
      <c r="D4" s="30"/>
      <c r="E4" s="30"/>
      <c r="F4" s="30"/>
      <c r="G4" s="30"/>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151009</v>
      </c>
      <c r="D6" s="33">
        <f t="shared" si="3"/>
        <v>46</v>
      </c>
      <c r="E6" s="33">
        <f t="shared" si="3"/>
        <v>17</v>
      </c>
      <c r="F6" s="33">
        <f t="shared" si="3"/>
        <v>1</v>
      </c>
      <c r="G6" s="33">
        <f t="shared" si="3"/>
        <v>0</v>
      </c>
      <c r="H6" s="33" t="str">
        <f t="shared" si="3"/>
        <v>新潟県　新潟市</v>
      </c>
      <c r="I6" s="33" t="str">
        <f t="shared" si="3"/>
        <v>法適用</v>
      </c>
      <c r="J6" s="33" t="str">
        <f t="shared" si="3"/>
        <v>下水道事業</v>
      </c>
      <c r="K6" s="33" t="str">
        <f t="shared" si="3"/>
        <v>公共下水道</v>
      </c>
      <c r="L6" s="33" t="str">
        <f t="shared" si="3"/>
        <v>政令市等</v>
      </c>
      <c r="M6" s="33" t="str">
        <f t="shared" si="3"/>
        <v>非設置</v>
      </c>
      <c r="N6" s="34" t="str">
        <f t="shared" si="3"/>
        <v>-</v>
      </c>
      <c r="O6" s="34">
        <f t="shared" si="3"/>
        <v>45.75</v>
      </c>
      <c r="P6" s="34">
        <f t="shared" si="3"/>
        <v>84.02</v>
      </c>
      <c r="Q6" s="34">
        <f t="shared" si="3"/>
        <v>63.16</v>
      </c>
      <c r="R6" s="34">
        <f t="shared" si="3"/>
        <v>3047</v>
      </c>
      <c r="S6" s="34">
        <f t="shared" si="3"/>
        <v>784774</v>
      </c>
      <c r="T6" s="34">
        <f t="shared" si="3"/>
        <v>726.27</v>
      </c>
      <c r="U6" s="34">
        <f t="shared" si="3"/>
        <v>1080.55</v>
      </c>
      <c r="V6" s="34">
        <f t="shared" si="3"/>
        <v>657094</v>
      </c>
      <c r="W6" s="34">
        <f t="shared" si="3"/>
        <v>120.23</v>
      </c>
      <c r="X6" s="34">
        <f t="shared" si="3"/>
        <v>5465.31</v>
      </c>
      <c r="Y6" s="35">
        <f>IF(Y7="",NA(),Y7)</f>
        <v>107.84</v>
      </c>
      <c r="Z6" s="35">
        <f t="shared" ref="Z6:AH6" si="4">IF(Z7="",NA(),Z7)</f>
        <v>107.42</v>
      </c>
      <c r="AA6" s="35">
        <f t="shared" si="4"/>
        <v>102.77</v>
      </c>
      <c r="AB6" s="35">
        <f t="shared" si="4"/>
        <v>102.07</v>
      </c>
      <c r="AC6" s="35">
        <f t="shared" si="4"/>
        <v>102.1</v>
      </c>
      <c r="AD6" s="35">
        <f t="shared" si="4"/>
        <v>109.1</v>
      </c>
      <c r="AE6" s="35">
        <f t="shared" si="4"/>
        <v>109.39</v>
      </c>
      <c r="AF6" s="35">
        <f t="shared" si="4"/>
        <v>109.5</v>
      </c>
      <c r="AG6" s="35">
        <f t="shared" si="4"/>
        <v>108.24</v>
      </c>
      <c r="AH6" s="35">
        <f t="shared" si="4"/>
        <v>105.16</v>
      </c>
      <c r="AI6" s="34" t="str">
        <f>IF(AI7="","",IF(AI7="-","【-】","【"&amp;SUBSTITUTE(TEXT(AI7,"#,##0.00"),"-","△")&amp;"】"))</f>
        <v>【106.67】</v>
      </c>
      <c r="AJ6" s="34">
        <f>IF(AJ7="",NA(),AJ7)</f>
        <v>0</v>
      </c>
      <c r="AK6" s="34">
        <f t="shared" ref="AK6:AS6" si="5">IF(AK7="",NA(),AK7)</f>
        <v>0</v>
      </c>
      <c r="AL6" s="34">
        <f t="shared" si="5"/>
        <v>0</v>
      </c>
      <c r="AM6" s="34">
        <f t="shared" si="5"/>
        <v>0</v>
      </c>
      <c r="AN6" s="34">
        <f t="shared" si="5"/>
        <v>0</v>
      </c>
      <c r="AO6" s="35">
        <f t="shared" si="5"/>
        <v>0.36</v>
      </c>
      <c r="AP6" s="35">
        <f t="shared" si="5"/>
        <v>0.22</v>
      </c>
      <c r="AQ6" s="35">
        <f t="shared" si="5"/>
        <v>0.01</v>
      </c>
      <c r="AR6" s="34">
        <f t="shared" si="5"/>
        <v>0</v>
      </c>
      <c r="AS6" s="34">
        <f t="shared" si="5"/>
        <v>0</v>
      </c>
      <c r="AT6" s="34" t="str">
        <f>IF(AT7="","",IF(AT7="-","【-】","【"&amp;SUBSTITUTE(TEXT(AT7,"#,##0.00"),"-","△")&amp;"】"))</f>
        <v>【3.64】</v>
      </c>
      <c r="AU6" s="35">
        <f>IF(AU7="",NA(),AU7)</f>
        <v>20.83</v>
      </c>
      <c r="AV6" s="35">
        <f t="shared" ref="AV6:BD6" si="6">IF(AV7="",NA(),AV7)</f>
        <v>35.869999999999997</v>
      </c>
      <c r="AW6" s="35">
        <f t="shared" si="6"/>
        <v>32.44</v>
      </c>
      <c r="AX6" s="35">
        <f t="shared" si="6"/>
        <v>21.04</v>
      </c>
      <c r="AY6" s="35">
        <f t="shared" si="6"/>
        <v>25.35</v>
      </c>
      <c r="AZ6" s="35">
        <f t="shared" si="6"/>
        <v>59.45</v>
      </c>
      <c r="BA6" s="35">
        <f t="shared" si="6"/>
        <v>64.94</v>
      </c>
      <c r="BB6" s="35">
        <f t="shared" si="6"/>
        <v>70.08</v>
      </c>
      <c r="BC6" s="35">
        <f t="shared" si="6"/>
        <v>72.92</v>
      </c>
      <c r="BD6" s="35">
        <f t="shared" si="6"/>
        <v>71.39</v>
      </c>
      <c r="BE6" s="34" t="str">
        <f>IF(BE7="","",IF(BE7="-","【-】","【"&amp;SUBSTITUTE(TEXT(BE7,"#,##0.00"),"-","△")&amp;"】"))</f>
        <v>【67.52】</v>
      </c>
      <c r="BF6" s="35">
        <f>IF(BF7="",NA(),BF7)</f>
        <v>1034.9000000000001</v>
      </c>
      <c r="BG6" s="35">
        <f t="shared" ref="BG6:BO6" si="7">IF(BG7="",NA(),BG7)</f>
        <v>1053.76</v>
      </c>
      <c r="BH6" s="35">
        <f t="shared" si="7"/>
        <v>1218.22</v>
      </c>
      <c r="BI6" s="35">
        <f t="shared" si="7"/>
        <v>1206.08</v>
      </c>
      <c r="BJ6" s="35">
        <f t="shared" si="7"/>
        <v>1157.75</v>
      </c>
      <c r="BK6" s="35">
        <f t="shared" si="7"/>
        <v>576.02</v>
      </c>
      <c r="BL6" s="35">
        <f t="shared" si="7"/>
        <v>549.48</v>
      </c>
      <c r="BM6" s="35">
        <f t="shared" si="7"/>
        <v>537.13</v>
      </c>
      <c r="BN6" s="35">
        <f t="shared" si="7"/>
        <v>531.38</v>
      </c>
      <c r="BO6" s="35">
        <f t="shared" si="7"/>
        <v>551.04</v>
      </c>
      <c r="BP6" s="34" t="str">
        <f>IF(BP7="","",IF(BP7="-","【-】","【"&amp;SUBSTITUTE(TEXT(BP7,"#,##0.00"),"-","△")&amp;"】"))</f>
        <v>【705.21】</v>
      </c>
      <c r="BQ6" s="35">
        <f>IF(BQ7="",NA(),BQ7)</f>
        <v>110.4</v>
      </c>
      <c r="BR6" s="35">
        <f t="shared" ref="BR6:BZ6" si="8">IF(BR7="",NA(),BR7)</f>
        <v>107.53</v>
      </c>
      <c r="BS6" s="35">
        <f t="shared" si="8"/>
        <v>96.93</v>
      </c>
      <c r="BT6" s="35">
        <f t="shared" si="8"/>
        <v>95.66</v>
      </c>
      <c r="BU6" s="35">
        <f t="shared" si="8"/>
        <v>98</v>
      </c>
      <c r="BV6" s="35">
        <f t="shared" si="8"/>
        <v>113.34</v>
      </c>
      <c r="BW6" s="35">
        <f t="shared" si="8"/>
        <v>113.83</v>
      </c>
      <c r="BX6" s="35">
        <f t="shared" si="8"/>
        <v>112.43</v>
      </c>
      <c r="BY6" s="35">
        <f t="shared" si="8"/>
        <v>110.92</v>
      </c>
      <c r="BZ6" s="35">
        <f t="shared" si="8"/>
        <v>105.67</v>
      </c>
      <c r="CA6" s="34" t="str">
        <f>IF(CA7="","",IF(CA7="-","【-】","【"&amp;SUBSTITUTE(TEXT(CA7,"#,##0.00"),"-","△")&amp;"】"))</f>
        <v>【98.96】</v>
      </c>
      <c r="CB6" s="35">
        <f>IF(CB7="",NA(),CB7)</f>
        <v>156.02000000000001</v>
      </c>
      <c r="CC6" s="35">
        <f t="shared" ref="CC6:CK6" si="9">IF(CC7="",NA(),CC7)</f>
        <v>160.59</v>
      </c>
      <c r="CD6" s="35">
        <f t="shared" si="9"/>
        <v>177.61</v>
      </c>
      <c r="CE6" s="35">
        <f t="shared" si="9"/>
        <v>179.37</v>
      </c>
      <c r="CF6" s="35">
        <f t="shared" si="9"/>
        <v>172.57</v>
      </c>
      <c r="CG6" s="35">
        <f t="shared" si="9"/>
        <v>117.4</v>
      </c>
      <c r="CH6" s="35">
        <f t="shared" si="9"/>
        <v>116.87</v>
      </c>
      <c r="CI6" s="35">
        <f t="shared" si="9"/>
        <v>118.55</v>
      </c>
      <c r="CJ6" s="35">
        <f t="shared" si="9"/>
        <v>119.33</v>
      </c>
      <c r="CK6" s="35">
        <f t="shared" si="9"/>
        <v>118.72</v>
      </c>
      <c r="CL6" s="34" t="str">
        <f>IF(CL7="","",IF(CL7="-","【-】","【"&amp;SUBSTITUTE(TEXT(CL7,"#,##0.00"),"-","△")&amp;"】"))</f>
        <v>【134.52】</v>
      </c>
      <c r="CM6" s="35">
        <f>IF(CM7="",NA(),CM7)</f>
        <v>92.42</v>
      </c>
      <c r="CN6" s="35">
        <f t="shared" ref="CN6:CV6" si="10">IF(CN7="",NA(),CN7)</f>
        <v>95.02</v>
      </c>
      <c r="CO6" s="35">
        <f t="shared" si="10"/>
        <v>90.94</v>
      </c>
      <c r="CP6" s="35">
        <f t="shared" si="10"/>
        <v>86.27</v>
      </c>
      <c r="CQ6" s="35">
        <f t="shared" si="10"/>
        <v>95.29</v>
      </c>
      <c r="CR6" s="35">
        <f t="shared" si="10"/>
        <v>59.16</v>
      </c>
      <c r="CS6" s="35">
        <f t="shared" si="10"/>
        <v>59.44</v>
      </c>
      <c r="CT6" s="35">
        <f t="shared" si="10"/>
        <v>57.38</v>
      </c>
      <c r="CU6" s="35">
        <f t="shared" si="10"/>
        <v>58.09</v>
      </c>
      <c r="CV6" s="35">
        <f t="shared" si="10"/>
        <v>58.16</v>
      </c>
      <c r="CW6" s="34" t="str">
        <f>IF(CW7="","",IF(CW7="-","【-】","【"&amp;SUBSTITUTE(TEXT(CW7,"#,##0.00"),"-","△")&amp;"】"))</f>
        <v>【59.57】</v>
      </c>
      <c r="CX6" s="35">
        <f>IF(CX7="",NA(),CX7)</f>
        <v>90.61</v>
      </c>
      <c r="CY6" s="35">
        <f t="shared" ref="CY6:DG6" si="11">IF(CY7="",NA(),CY7)</f>
        <v>90.82</v>
      </c>
      <c r="CZ6" s="35">
        <f t="shared" si="11"/>
        <v>91.41</v>
      </c>
      <c r="DA6" s="35">
        <f t="shared" si="11"/>
        <v>91.89</v>
      </c>
      <c r="DB6" s="35">
        <f t="shared" si="11"/>
        <v>92.23</v>
      </c>
      <c r="DC6" s="35">
        <f t="shared" si="11"/>
        <v>98.86</v>
      </c>
      <c r="DD6" s="35">
        <f t="shared" si="11"/>
        <v>98.9</v>
      </c>
      <c r="DE6" s="35">
        <f t="shared" si="11"/>
        <v>98.98</v>
      </c>
      <c r="DF6" s="35">
        <f t="shared" si="11"/>
        <v>99.01</v>
      </c>
      <c r="DG6" s="35">
        <f t="shared" si="11"/>
        <v>99.1</v>
      </c>
      <c r="DH6" s="34" t="str">
        <f>IF(DH7="","",IF(DH7="-","【-】","【"&amp;SUBSTITUTE(TEXT(DH7,"#,##0.00"),"-","△")&amp;"】"))</f>
        <v>【95.57】</v>
      </c>
      <c r="DI6" s="35">
        <f>IF(DI7="",NA(),DI7)</f>
        <v>25.11</v>
      </c>
      <c r="DJ6" s="35">
        <f t="shared" ref="DJ6:DR6" si="12">IF(DJ7="",NA(),DJ7)</f>
        <v>27.03</v>
      </c>
      <c r="DK6" s="35">
        <f t="shared" si="12"/>
        <v>28.65</v>
      </c>
      <c r="DL6" s="35">
        <f t="shared" si="12"/>
        <v>30.47</v>
      </c>
      <c r="DM6" s="35">
        <f t="shared" si="12"/>
        <v>32.22</v>
      </c>
      <c r="DN6" s="35">
        <f t="shared" si="12"/>
        <v>44.55</v>
      </c>
      <c r="DO6" s="35">
        <f t="shared" si="12"/>
        <v>45.79</v>
      </c>
      <c r="DP6" s="35">
        <f t="shared" si="12"/>
        <v>47.06</v>
      </c>
      <c r="DQ6" s="35">
        <f t="shared" si="12"/>
        <v>48.25</v>
      </c>
      <c r="DR6" s="35">
        <f t="shared" si="12"/>
        <v>49.35</v>
      </c>
      <c r="DS6" s="34" t="str">
        <f>IF(DS7="","",IF(DS7="-","【-】","【"&amp;SUBSTITUTE(TEXT(DS7,"#,##0.00"),"-","△")&amp;"】"))</f>
        <v>【36.52】</v>
      </c>
      <c r="DT6" s="35">
        <f>IF(DT7="",NA(),DT7)</f>
        <v>1.07</v>
      </c>
      <c r="DU6" s="35">
        <f t="shared" ref="DU6:EC6" si="13">IF(DU7="",NA(),DU7)</f>
        <v>1.72</v>
      </c>
      <c r="DV6" s="35">
        <f t="shared" si="13"/>
        <v>2.41</v>
      </c>
      <c r="DW6" s="35">
        <f t="shared" si="13"/>
        <v>2.59</v>
      </c>
      <c r="DX6" s="35">
        <f t="shared" si="13"/>
        <v>3.28</v>
      </c>
      <c r="DY6" s="35">
        <f t="shared" si="13"/>
        <v>8.25</v>
      </c>
      <c r="DZ6" s="35">
        <f t="shared" si="13"/>
        <v>9</v>
      </c>
      <c r="EA6" s="35">
        <f t="shared" si="13"/>
        <v>9.6300000000000008</v>
      </c>
      <c r="EB6" s="35">
        <f t="shared" si="13"/>
        <v>10.76</v>
      </c>
      <c r="EC6" s="35">
        <f t="shared" si="13"/>
        <v>12.06</v>
      </c>
      <c r="ED6" s="34" t="str">
        <f>IF(ED7="","",IF(ED7="-","【-】","【"&amp;SUBSTITUTE(TEXT(ED7,"#,##0.00"),"-","△")&amp;"】"))</f>
        <v>【5.72】</v>
      </c>
      <c r="EE6" s="35">
        <f>IF(EE7="",NA(),EE7)</f>
        <v>0.17</v>
      </c>
      <c r="EF6" s="35">
        <f t="shared" ref="EF6:EN6" si="14">IF(EF7="",NA(),EF7)</f>
        <v>0.23</v>
      </c>
      <c r="EG6" s="35">
        <f t="shared" si="14"/>
        <v>0.17</v>
      </c>
      <c r="EH6" s="35">
        <f t="shared" si="14"/>
        <v>0.17</v>
      </c>
      <c r="EI6" s="35">
        <f t="shared" si="14"/>
        <v>0.16</v>
      </c>
      <c r="EJ6" s="35">
        <f t="shared" si="14"/>
        <v>0.39</v>
      </c>
      <c r="EK6" s="35">
        <f t="shared" si="14"/>
        <v>0.43</v>
      </c>
      <c r="EL6" s="35">
        <f t="shared" si="14"/>
        <v>0.39</v>
      </c>
      <c r="EM6" s="35">
        <f t="shared" si="14"/>
        <v>0.41</v>
      </c>
      <c r="EN6" s="35">
        <f t="shared" si="14"/>
        <v>0.41</v>
      </c>
      <c r="EO6" s="34" t="str">
        <f>IF(EO7="","",IF(EO7="-","【-】","【"&amp;SUBSTITUTE(TEXT(EO7,"#,##0.00"),"-","△")&amp;"】"))</f>
        <v>【0.30】</v>
      </c>
    </row>
    <row r="7" spans="1:148" s="36" customFormat="1" x14ac:dyDescent="0.15">
      <c r="A7" s="28"/>
      <c r="B7" s="37">
        <v>2020</v>
      </c>
      <c r="C7" s="37">
        <v>151009</v>
      </c>
      <c r="D7" s="37">
        <v>46</v>
      </c>
      <c r="E7" s="37">
        <v>17</v>
      </c>
      <c r="F7" s="37">
        <v>1</v>
      </c>
      <c r="G7" s="37">
        <v>0</v>
      </c>
      <c r="H7" s="37" t="s">
        <v>96</v>
      </c>
      <c r="I7" s="37" t="s">
        <v>97</v>
      </c>
      <c r="J7" s="37" t="s">
        <v>98</v>
      </c>
      <c r="K7" s="37" t="s">
        <v>99</v>
      </c>
      <c r="L7" s="37" t="s">
        <v>100</v>
      </c>
      <c r="M7" s="37" t="s">
        <v>101</v>
      </c>
      <c r="N7" s="38" t="s">
        <v>102</v>
      </c>
      <c r="O7" s="38">
        <v>45.75</v>
      </c>
      <c r="P7" s="38">
        <v>84.02</v>
      </c>
      <c r="Q7" s="38">
        <v>63.16</v>
      </c>
      <c r="R7" s="38">
        <v>3047</v>
      </c>
      <c r="S7" s="38">
        <v>784774</v>
      </c>
      <c r="T7" s="38">
        <v>726.27</v>
      </c>
      <c r="U7" s="38">
        <v>1080.55</v>
      </c>
      <c r="V7" s="38">
        <v>657094</v>
      </c>
      <c r="W7" s="38">
        <v>120.23</v>
      </c>
      <c r="X7" s="38">
        <v>5465.31</v>
      </c>
      <c r="Y7" s="38">
        <v>107.84</v>
      </c>
      <c r="Z7" s="38">
        <v>107.42</v>
      </c>
      <c r="AA7" s="38">
        <v>102.77</v>
      </c>
      <c r="AB7" s="38">
        <v>102.07</v>
      </c>
      <c r="AC7" s="38">
        <v>102.1</v>
      </c>
      <c r="AD7" s="38">
        <v>109.1</v>
      </c>
      <c r="AE7" s="38">
        <v>109.39</v>
      </c>
      <c r="AF7" s="38">
        <v>109.5</v>
      </c>
      <c r="AG7" s="38">
        <v>108.24</v>
      </c>
      <c r="AH7" s="38">
        <v>105.16</v>
      </c>
      <c r="AI7" s="38">
        <v>106.67</v>
      </c>
      <c r="AJ7" s="38">
        <v>0</v>
      </c>
      <c r="AK7" s="38">
        <v>0</v>
      </c>
      <c r="AL7" s="38">
        <v>0</v>
      </c>
      <c r="AM7" s="38">
        <v>0</v>
      </c>
      <c r="AN7" s="38">
        <v>0</v>
      </c>
      <c r="AO7" s="38">
        <v>0.36</v>
      </c>
      <c r="AP7" s="38">
        <v>0.22</v>
      </c>
      <c r="AQ7" s="38">
        <v>0.01</v>
      </c>
      <c r="AR7" s="38">
        <v>0</v>
      </c>
      <c r="AS7" s="38">
        <v>0</v>
      </c>
      <c r="AT7" s="38">
        <v>3.64</v>
      </c>
      <c r="AU7" s="38">
        <v>20.83</v>
      </c>
      <c r="AV7" s="38">
        <v>35.869999999999997</v>
      </c>
      <c r="AW7" s="38">
        <v>32.44</v>
      </c>
      <c r="AX7" s="38">
        <v>21.04</v>
      </c>
      <c r="AY7" s="38">
        <v>25.35</v>
      </c>
      <c r="AZ7" s="38">
        <v>59.45</v>
      </c>
      <c r="BA7" s="38">
        <v>64.94</v>
      </c>
      <c r="BB7" s="38">
        <v>70.08</v>
      </c>
      <c r="BC7" s="38">
        <v>72.92</v>
      </c>
      <c r="BD7" s="38">
        <v>71.39</v>
      </c>
      <c r="BE7" s="38">
        <v>67.52</v>
      </c>
      <c r="BF7" s="38">
        <v>1034.9000000000001</v>
      </c>
      <c r="BG7" s="38">
        <v>1053.76</v>
      </c>
      <c r="BH7" s="38">
        <v>1218.22</v>
      </c>
      <c r="BI7" s="38">
        <v>1206.08</v>
      </c>
      <c r="BJ7" s="38">
        <v>1157.75</v>
      </c>
      <c r="BK7" s="38">
        <v>576.02</v>
      </c>
      <c r="BL7" s="38">
        <v>549.48</v>
      </c>
      <c r="BM7" s="38">
        <v>537.13</v>
      </c>
      <c r="BN7" s="38">
        <v>531.38</v>
      </c>
      <c r="BO7" s="38">
        <v>551.04</v>
      </c>
      <c r="BP7" s="38">
        <v>705.21</v>
      </c>
      <c r="BQ7" s="38">
        <v>110.4</v>
      </c>
      <c r="BR7" s="38">
        <v>107.53</v>
      </c>
      <c r="BS7" s="38">
        <v>96.93</v>
      </c>
      <c r="BT7" s="38">
        <v>95.66</v>
      </c>
      <c r="BU7" s="38">
        <v>98</v>
      </c>
      <c r="BV7" s="38">
        <v>113.34</v>
      </c>
      <c r="BW7" s="38">
        <v>113.83</v>
      </c>
      <c r="BX7" s="38">
        <v>112.43</v>
      </c>
      <c r="BY7" s="38">
        <v>110.92</v>
      </c>
      <c r="BZ7" s="38">
        <v>105.67</v>
      </c>
      <c r="CA7" s="38">
        <v>98.96</v>
      </c>
      <c r="CB7" s="38">
        <v>156.02000000000001</v>
      </c>
      <c r="CC7" s="38">
        <v>160.59</v>
      </c>
      <c r="CD7" s="38">
        <v>177.61</v>
      </c>
      <c r="CE7" s="38">
        <v>179.37</v>
      </c>
      <c r="CF7" s="38">
        <v>172.57</v>
      </c>
      <c r="CG7" s="38">
        <v>117.4</v>
      </c>
      <c r="CH7" s="38">
        <v>116.87</v>
      </c>
      <c r="CI7" s="38">
        <v>118.55</v>
      </c>
      <c r="CJ7" s="38">
        <v>119.33</v>
      </c>
      <c r="CK7" s="38">
        <v>118.72</v>
      </c>
      <c r="CL7" s="38">
        <v>134.52000000000001</v>
      </c>
      <c r="CM7" s="38">
        <v>92.42</v>
      </c>
      <c r="CN7" s="38">
        <v>95.02</v>
      </c>
      <c r="CO7" s="38">
        <v>90.94</v>
      </c>
      <c r="CP7" s="38">
        <v>86.27</v>
      </c>
      <c r="CQ7" s="38">
        <v>95.29</v>
      </c>
      <c r="CR7" s="38">
        <v>59.16</v>
      </c>
      <c r="CS7" s="38">
        <v>59.44</v>
      </c>
      <c r="CT7" s="38">
        <v>57.38</v>
      </c>
      <c r="CU7" s="38">
        <v>58.09</v>
      </c>
      <c r="CV7" s="38">
        <v>58.16</v>
      </c>
      <c r="CW7" s="38">
        <v>59.57</v>
      </c>
      <c r="CX7" s="38">
        <v>90.61</v>
      </c>
      <c r="CY7" s="38">
        <v>90.82</v>
      </c>
      <c r="CZ7" s="38">
        <v>91.41</v>
      </c>
      <c r="DA7" s="38">
        <v>91.89</v>
      </c>
      <c r="DB7" s="38">
        <v>92.23</v>
      </c>
      <c r="DC7" s="38">
        <v>98.86</v>
      </c>
      <c r="DD7" s="38">
        <v>98.9</v>
      </c>
      <c r="DE7" s="38">
        <v>98.98</v>
      </c>
      <c r="DF7" s="38">
        <v>99.01</v>
      </c>
      <c r="DG7" s="38">
        <v>99.1</v>
      </c>
      <c r="DH7" s="38">
        <v>95.57</v>
      </c>
      <c r="DI7" s="38">
        <v>25.11</v>
      </c>
      <c r="DJ7" s="38">
        <v>27.03</v>
      </c>
      <c r="DK7" s="38">
        <v>28.65</v>
      </c>
      <c r="DL7" s="38">
        <v>30.47</v>
      </c>
      <c r="DM7" s="38">
        <v>32.22</v>
      </c>
      <c r="DN7" s="38">
        <v>44.55</v>
      </c>
      <c r="DO7" s="38">
        <v>45.79</v>
      </c>
      <c r="DP7" s="38">
        <v>47.06</v>
      </c>
      <c r="DQ7" s="38">
        <v>48.25</v>
      </c>
      <c r="DR7" s="38">
        <v>49.35</v>
      </c>
      <c r="DS7" s="38">
        <v>36.520000000000003</v>
      </c>
      <c r="DT7" s="38">
        <v>1.07</v>
      </c>
      <c r="DU7" s="38">
        <v>1.72</v>
      </c>
      <c r="DV7" s="38">
        <v>2.41</v>
      </c>
      <c r="DW7" s="38">
        <v>2.59</v>
      </c>
      <c r="DX7" s="38">
        <v>3.28</v>
      </c>
      <c r="DY7" s="38">
        <v>8.25</v>
      </c>
      <c r="DZ7" s="38">
        <v>9</v>
      </c>
      <c r="EA7" s="38">
        <v>9.6300000000000008</v>
      </c>
      <c r="EB7" s="38">
        <v>10.76</v>
      </c>
      <c r="EC7" s="38">
        <v>12.06</v>
      </c>
      <c r="ED7" s="38">
        <v>5.72</v>
      </c>
      <c r="EE7" s="38">
        <v>0.17</v>
      </c>
      <c r="EF7" s="38">
        <v>0.23</v>
      </c>
      <c r="EG7" s="38">
        <v>0.17</v>
      </c>
      <c r="EH7" s="38">
        <v>0.17</v>
      </c>
      <c r="EI7" s="38">
        <v>0.16</v>
      </c>
      <c r="EJ7" s="38">
        <v>0.39</v>
      </c>
      <c r="EK7" s="38">
        <v>0.43</v>
      </c>
      <c r="EL7" s="38">
        <v>0.39</v>
      </c>
      <c r="EM7" s="38">
        <v>0.41</v>
      </c>
      <c r="EN7" s="38">
        <v>0.41</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新潟市</cp:lastModifiedBy>
  <cp:lastPrinted>2022-01-17T04:27:56Z</cp:lastPrinted>
  <dcterms:created xsi:type="dcterms:W3CDTF">2021-12-03T07:11:23Z</dcterms:created>
  <dcterms:modified xsi:type="dcterms:W3CDTF">2022-01-17T04:27:59Z</dcterms:modified>
  <cp:category/>
</cp:coreProperties>
</file>