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3（R02決算）\02 ダウンロード＆提出\"/>
    </mc:Choice>
  </mc:AlternateContent>
  <workbookProtection workbookAlgorithmName="SHA-512" workbookHashValue="x2ZULQ88qJdaZ61CRhu+wlbnskrhBdonvFjf/7TT3LLTs/KWkPMi4b8A7WIiyTVZhtdPLdkJV3OmqengFugSCg==" workbookSaltValue="B9CWxsiOrnSZgZH3HWbo1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<sst xmlns="http://schemas.openxmlformats.org/spreadsheetml/2006/main" count="231" uniqueCount="116">
  <si>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</si>
  <si>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</si>
  <si>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</si>
  <si>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</si>
  <si>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</si>
  <si>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</si>
  <si>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</si>
  <si>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</si>
  <si>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</si>
  <si>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</si>
  <si>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</si>
  <si>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</si>
  <si>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</si>
  <si>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</si>
  <si>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</si>
  <si>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</si>
  <si>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</si>
  <si>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</si>
  <si>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</si>
  <si>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</si>
  <si>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</si>
  <si>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</si>
  <si>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</si>
  <si>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</si>
  <si>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</si>
  <si>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</si>
  <si>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</si>
  <si>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</si>
  <si>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</si>
  <si>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</si>
  <si>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</si>
  <si>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</si>
  <si>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</si>
  <si>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</si>
  <si>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</si>
  <si>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</si>
  <si>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</si>
  <si>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</si>
  <si>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</si>
  <si>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</si>
  <si>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</si>
  <si>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</si>
  <si>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</si>
  <si>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</si>
  <si>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</si>
  <si>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</si>
  <si>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</si>
  <si>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</si>
  <si>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</si>
  <si>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</si>
  <si>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</si>
  <si>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</si>
  <si>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</si>
  <si>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</si>
  <si>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</si>
  <si>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</si>
  <si>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</si>
  <si>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</si>
  <si>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</si>
  <si>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</si>
  <si>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</si>
  <si>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</si>
  <si>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</si>
  <si>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</si>
  <si>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</si>
  <si>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</si>
  <si>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</si>
  <si>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</si>
  <si>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</si>
  <si>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</si>
  <si>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</si>
  <si>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</si>
  <si>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</si>
  <si>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</si>
  <si>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</si>
  <si>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</si>
  <si>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</si>
  <si>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</si>
  <si>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</si>
  <si>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</si>
  <si>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</si>
  <si>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</si>
  <si>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</si>
  <si>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</si>
  <si>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</si>
  <si>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</si>
  <si>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</si>
  <si>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</si>
  <si>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</si>
  <si>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</si>
  <si>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</si>
  <si>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</si>
  <si>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</si>
  <si>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</si>
  <si>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</si>
  <si>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</si>
  <si>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</si>
  <si>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</si>
  <si>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</si>
  <si>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</si>
  <si>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</si>
  <si>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</si>
  <si>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</si>
  <si>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</si>
  <si>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</si>
  <si>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</si>
  <si>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</si>
  <si>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</si>
  <si>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</si>
  <si>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</si>
  <si>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</si>
  <si>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</si>
  <si>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</si>
  <si>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 有形固定資産減価償却率</t>
    </r>
    <r>
      <rPr>
        <sz val="11"/>
        <color theme="1"/>
        <rFont val="ＭＳ ゴシック"/>
        <family val="3"/>
        <charset val="128"/>
      </rPr>
      <t xml:space="preserve">
　今後，償却率の増加、つまり施設の老朽化が進むことからストックマネジメントによる維持、改築・更新など適切な管理が必要となる。</t>
    </r>
    <r>
      <rPr>
        <b/>
        <sz val="10"/>
        <color theme="1"/>
        <rFont val="ＭＳ ゴシック"/>
        <family val="3"/>
        <charset val="128"/>
      </rPr>
      <t/>
    </r>
    <rPh sb="2" eb="4">
      <t>ユウケイ</t>
    </rPh>
    <rPh sb="4" eb="6">
      <t>コテイ</t>
    </rPh>
    <rPh sb="6" eb="8">
      <t>シサン</t>
    </rPh>
    <rPh sb="8" eb="10">
      <t>ゲンカ</t>
    </rPh>
    <rPh sb="10" eb="12">
      <t>ショウキャク</t>
    </rPh>
    <rPh sb="12" eb="13">
      <t>リツ</t>
    </rPh>
    <rPh sb="15" eb="17">
      <t>コンゴ</t>
    </rPh>
    <rPh sb="18" eb="20">
      <t>ショウキャク</t>
    </rPh>
    <rPh sb="20" eb="21">
      <t>リツ</t>
    </rPh>
    <rPh sb="22" eb="24">
      <t>ゾウカ</t>
    </rPh>
    <rPh sb="28" eb="30">
      <t>シセツ</t>
    </rPh>
    <rPh sb="31" eb="34">
      <t>ロウキュウカ</t>
    </rPh>
    <rPh sb="54" eb="56">
      <t>イジ</t>
    </rPh>
    <rPh sb="57" eb="59">
      <t>カイチク</t>
    </rPh>
    <rPh sb="60" eb="62">
      <t>コウシン</t>
    </rPh>
    <rPh sb="64" eb="66">
      <t>テキセツ</t>
    </rPh>
    <rPh sb="67" eb="69">
      <t>カンリ</t>
    </rPh>
    <rPh sb="70" eb="72">
      <t>ヒツヨウ</t>
    </rPh>
    <phoneticPr fontId="4"/>
  </si>
  <si>
    <t>　経営の健全性・効率性については、ほとんどの数値が類似団体に比し、低い数値となり、接続率の向上による収入確保や、経営の効率化による支出の削減が必要である。
　また、施設について、流域接続による統廃合を行い、効率化に努める必要がある。
　なお、本市の下水道事業においては、公共下水道、特定環境保全公共下水道、農業集落排水，浄化槽事業を一体的に整備しており、総合的な分析を行う必要がある。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9" eb="93">
      <t>リュウイキセツゾク</t>
    </rPh>
    <rPh sb="96" eb="99">
      <t>トウハイゴウ</t>
    </rPh>
    <rPh sb="100" eb="101">
      <t>オコナ</t>
    </rPh>
    <rPh sb="103" eb="106">
      <t>コウリツカ</t>
    </rPh>
    <rPh sb="107" eb="108">
      <t>ツト</t>
    </rPh>
    <rPh sb="110" eb="112">
      <t>ヒツヨウ</t>
    </rPh>
    <phoneticPr fontId="4"/>
  </si>
  <si>
    <r>
      <rPr>
        <b/>
        <sz val="11"/>
        <color theme="1"/>
        <rFont val="ＭＳ ゴシック"/>
        <family val="3"/>
        <charset val="128"/>
      </rPr>
      <t xml:space="preserve">① 経常収支比率　②　累積欠損金比率
</t>
    </r>
    <r>
      <rPr>
        <sz val="11"/>
        <color theme="1"/>
        <rFont val="ＭＳ ゴシック"/>
        <family val="3"/>
        <charset val="128"/>
      </rPr>
      <t>　類似団体に比し、低い水準である。
　今後施設の老朽化が進むことによる維持費の増加が見込まれ、より厳しい経営状況が予想される。
　よって、更なる経費の効率化を図り、回収率の向上に努める必要がある。</t>
    </r>
    <r>
      <rPr>
        <b/>
        <sz val="11"/>
        <color theme="1"/>
        <rFont val="ＭＳ ゴシック"/>
        <family val="3"/>
        <charset val="128"/>
      </rPr>
      <t xml:space="preserve">
③ 流動比率</t>
    </r>
    <r>
      <rPr>
        <sz val="11"/>
        <color theme="1"/>
        <rFont val="ＭＳ ゴシック"/>
        <family val="3"/>
        <charset val="128"/>
      </rPr>
      <t xml:space="preserve">
　類似団体に比し、低い水準である。
　使用料収入の確保や効率的な維持管理により財源を確保し、支払能力を高める必要がある。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類似団体に比し整備時期が遅く、新規整備を進めると同時に、施設の老朽化による改築・更新を実施しているため高い水準にあることから、引き続き、計画的な整備を進めるなど企業債残高の削減に取り組む必要がある。
</t>
    </r>
    <r>
      <rPr>
        <b/>
        <sz val="11"/>
        <color theme="1"/>
        <rFont val="ＭＳ ゴシック"/>
        <family val="3"/>
        <charset val="128"/>
      </rPr>
      <t>⑤ 経費回収率</t>
    </r>
    <r>
      <rPr>
        <sz val="11"/>
        <color theme="1"/>
        <rFont val="ＭＳ ゴシック"/>
        <family val="3"/>
        <charset val="128"/>
      </rPr>
      <t xml:space="preserve">
　類似団体に比し低い水準にあり、今後も人口減少、節水意識の高まりなどから使用料収入は減少傾向にあると考えられるため、引き続き、普及率・水洗化率の向上に努め使用料収入を確保し維持管理費を削減し、回収率の向上に努める。
</t>
    </r>
    <r>
      <rPr>
        <b/>
        <sz val="11"/>
        <color theme="1"/>
        <rFont val="ＭＳ ゴシック"/>
        <family val="3"/>
        <charset val="128"/>
      </rPr>
      <t>⑥ 汚水処理原価</t>
    </r>
    <r>
      <rPr>
        <sz val="11"/>
        <color theme="1"/>
        <rFont val="ＭＳ ゴシック"/>
        <family val="3"/>
        <charset val="128"/>
      </rPr>
      <t xml:space="preserve">
　数値が高い理由として、下水道区域が広域であり資本費が高額となる傾向であると考えられる。
　総合的な汚水処理の推進などにより削減に取り組んでいる。
</t>
    </r>
    <r>
      <rPr>
        <b/>
        <sz val="10"/>
        <color theme="1"/>
        <rFont val="ＭＳ ゴシック"/>
        <family val="3"/>
        <charset val="128"/>
      </rPr>
      <t/>
    </r>
    <rPh sb="126" eb="128">
      <t>ルイジ</t>
    </rPh>
    <rPh sb="128" eb="130">
      <t>ダンタイ</t>
    </rPh>
    <rPh sb="131" eb="132">
      <t>ヒ</t>
    </rPh>
    <rPh sb="134" eb="135">
      <t>ヒク</t>
    </rPh>
    <rPh sb="136" eb="138">
      <t>スイジュン</t>
    </rPh>
    <rPh sb="188" eb="190">
      <t>キギョウ</t>
    </rPh>
    <rPh sb="190" eb="191">
      <t>サイ</t>
    </rPh>
    <rPh sb="191" eb="193">
      <t>ザンダカ</t>
    </rPh>
    <rPh sb="193" eb="194">
      <t>タイ</t>
    </rPh>
    <rPh sb="194" eb="196">
      <t>ジギョウ</t>
    </rPh>
    <rPh sb="196" eb="198">
      <t>キボ</t>
    </rPh>
    <rPh sb="198" eb="200">
      <t>ヒリツ</t>
    </rPh>
    <rPh sb="202" eb="204">
      <t>ルイジ</t>
    </rPh>
    <rPh sb="204" eb="206">
      <t>ダンタイ</t>
    </rPh>
    <rPh sb="207" eb="208">
      <t>ヒ</t>
    </rPh>
    <rPh sb="209" eb="211">
      <t>セイビ</t>
    </rPh>
    <rPh sb="211" eb="213">
      <t>ジキ</t>
    </rPh>
    <rPh sb="214" eb="215">
      <t>オソ</t>
    </rPh>
    <rPh sb="217" eb="219">
      <t>シンキ</t>
    </rPh>
    <rPh sb="219" eb="221">
      <t>セイビ</t>
    </rPh>
    <rPh sb="222" eb="223">
      <t>スス</t>
    </rPh>
    <rPh sb="226" eb="228">
      <t>ドウジ</t>
    </rPh>
    <rPh sb="230" eb="232">
      <t>シセツ</t>
    </rPh>
    <rPh sb="233" eb="236">
      <t>ロウキュウカ</t>
    </rPh>
    <rPh sb="239" eb="241">
      <t>カイチク</t>
    </rPh>
    <rPh sb="242" eb="244">
      <t>コウシン</t>
    </rPh>
    <rPh sb="245" eb="247">
      <t>ジッシ</t>
    </rPh>
    <rPh sb="253" eb="254">
      <t>タカ</t>
    </rPh>
    <rPh sb="255" eb="257">
      <t>スイジュン</t>
    </rPh>
    <rPh sb="265" eb="266">
      <t>ヒ</t>
    </rPh>
    <rPh sb="267" eb="268">
      <t>ツヅ</t>
    </rPh>
    <rPh sb="270" eb="273">
      <t>ケイカクテキ</t>
    </rPh>
    <rPh sb="274" eb="276">
      <t>セイビ</t>
    </rPh>
    <rPh sb="277" eb="278">
      <t>スス</t>
    </rPh>
    <rPh sb="282" eb="284">
      <t>キギョウ</t>
    </rPh>
    <rPh sb="284" eb="285">
      <t>サイ</t>
    </rPh>
    <rPh sb="285" eb="287">
      <t>ザンダカ</t>
    </rPh>
    <rPh sb="288" eb="290">
      <t>サクゲン</t>
    </rPh>
    <rPh sb="291" eb="292">
      <t>ト</t>
    </rPh>
    <rPh sb="293" eb="294">
      <t>ク</t>
    </rPh>
    <rPh sb="295" eb="297">
      <t>ヒツヨウ</t>
    </rPh>
    <rPh sb="311" eb="315">
      <t>ルイジダンタイ</t>
    </rPh>
    <rPh sb="316" eb="317">
      <t>ヒ</t>
    </rPh>
    <rPh sb="318" eb="319">
      <t>ヒク</t>
    </rPh>
    <rPh sb="320" eb="322">
      <t>スイジュン</t>
    </rPh>
    <rPh sb="420" eb="422">
      <t>オスイ</t>
    </rPh>
    <rPh sb="422" eb="424">
      <t>ショリ</t>
    </rPh>
    <rPh sb="424" eb="426">
      <t>ゲンカ</t>
    </rPh>
    <rPh sb="428" eb="430">
      <t>スウチ</t>
    </rPh>
    <rPh sb="431" eb="432">
      <t>タカ</t>
    </rPh>
    <rPh sb="433" eb="435">
      <t>リユウ</t>
    </rPh>
    <rPh sb="439" eb="442">
      <t>ゲスイドウ</t>
    </rPh>
    <rPh sb="442" eb="444">
      <t>クイキ</t>
    </rPh>
    <rPh sb="445" eb="447">
      <t>コウイキ</t>
    </rPh>
    <rPh sb="450" eb="452">
      <t>シホン</t>
    </rPh>
    <rPh sb="452" eb="453">
      <t>ヒ</t>
    </rPh>
    <rPh sb="454" eb="456">
      <t>コウガク</t>
    </rPh>
    <rPh sb="459" eb="461">
      <t>ケイコウ</t>
    </rPh>
    <rPh sb="465" eb="466">
      <t>カンガ</t>
    </rPh>
    <rPh sb="473" eb="476">
      <t>ソウゴウテキ</t>
    </rPh>
    <rPh sb="477" eb="479">
      <t>オスイ</t>
    </rPh>
    <rPh sb="479" eb="481">
      <t>ショリ</t>
    </rPh>
    <rPh sb="482" eb="484">
      <t>スイシン</t>
    </rPh>
    <rPh sb="489" eb="491">
      <t>サクゲン</t>
    </rPh>
    <rPh sb="492" eb="493">
      <t>ト</t>
    </rPh>
    <rPh sb="494" eb="49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</si>
</sst>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7-4210-B728-06D0CD0FE1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9D37-4210-B728-06D0CD0FE1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44.5</c:v>
                </c:pt>
                <c:pt idx="1">
                  <c:v>40.200000000000003</c:v>
                </c:pt>
                <c:pt idx="2">
                  <c:v>39.9</c:v>
                </c:pt>
                <c:pt idx="3">
                  <c:v>39.6</c:v>
                </c:pt>
                <c:pt idx="4">
                  <c:v>39.5</c:v>
                </c:pt>
              </c:numCache>
            </c:numRef>
          </c:val>
          <c:extLst>
            <c:ext xmlns:c16="http://schemas.microsoft.com/office/drawing/2014/chart" uri="{C3380CC4-5D6E-409C-BE32-E72D297353CC}">
              <c16:uniqueId val="{00000000-197F-40D4-92D2-A98EB3B9FD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197F-40D4-92D2-A98EB3B9FD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64.19</c:v>
                </c:pt>
                <c:pt idx="2">
                  <c:v>65.459999999999994</c:v>
                </c:pt>
                <c:pt idx="3">
                  <c:v>66.39</c:v>
                </c:pt>
                <c:pt idx="4">
                  <c:v>67.31</c:v>
                </c:pt>
              </c:numCache>
            </c:numRef>
          </c:val>
          <c:extLst>
            <c:ext xmlns:c16="http://schemas.microsoft.com/office/drawing/2014/chart" uri="{C3380CC4-5D6E-409C-BE32-E72D297353CC}">
              <c16:uniqueId val="{00000000-8E4A-4049-A039-5A12963B87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8E4A-4049-A039-5A12963B87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85.19</c:v>
                </c:pt>
                <c:pt idx="1">
                  <c:v>88.4</c:v>
                </c:pt>
                <c:pt idx="2">
                  <c:v>90.23</c:v>
                </c:pt>
                <c:pt idx="3">
                  <c:v>75.22</c:v>
                </c:pt>
                <c:pt idx="4">
                  <c:v>74.63</c:v>
                </c:pt>
              </c:numCache>
            </c:numRef>
          </c:val>
          <c:extLst>
            <c:ext xmlns:c16="http://schemas.microsoft.com/office/drawing/2014/chart" uri="{C3380CC4-5D6E-409C-BE32-E72D297353CC}">
              <c16:uniqueId val="{00000000-36EA-4505-A2C2-D2A790E83B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102.7</c:v>
                </c:pt>
              </c:numCache>
            </c:numRef>
          </c:val>
          <c:smooth val="0"/>
          <c:extLst>
            <c:ext xmlns:c16="http://schemas.microsoft.com/office/drawing/2014/chart" uri="{C3380CC4-5D6E-409C-BE32-E72D297353CC}">
              <c16:uniqueId val="{00000001-36EA-4505-A2C2-D2A790E83B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20.02</c:v>
                </c:pt>
                <c:pt idx="1">
                  <c:v>21.82</c:v>
                </c:pt>
                <c:pt idx="2">
                  <c:v>23.9</c:v>
                </c:pt>
                <c:pt idx="3">
                  <c:v>25.69</c:v>
                </c:pt>
                <c:pt idx="4">
                  <c:v>27.33</c:v>
                </c:pt>
              </c:numCache>
            </c:numRef>
          </c:val>
          <c:extLst>
            <c:ext xmlns:c16="http://schemas.microsoft.com/office/drawing/2014/chart" uri="{C3380CC4-5D6E-409C-BE32-E72D297353CC}">
              <c16:uniqueId val="{00000000-6541-445A-868B-6BA5B4F659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29.24</c:v>
                </c:pt>
              </c:numCache>
            </c:numRef>
          </c:val>
          <c:smooth val="0"/>
          <c:extLst>
            <c:ext xmlns:c16="http://schemas.microsoft.com/office/drawing/2014/chart" uri="{C3380CC4-5D6E-409C-BE32-E72D297353CC}">
              <c16:uniqueId val="{00000001-6541-445A-868B-6BA5B4F659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67-4D5B-A5B6-836FC793D1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B367-4D5B-A5B6-836FC793D1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127.94</c:v>
                </c:pt>
                <c:pt idx="1">
                  <c:v>435.47</c:v>
                </c:pt>
                <c:pt idx="2">
                  <c:v>462.58</c:v>
                </c:pt>
                <c:pt idx="3">
                  <c:v>569.98</c:v>
                </c:pt>
                <c:pt idx="4">
                  <c:v>653.08000000000004</c:v>
                </c:pt>
              </c:numCache>
            </c:numRef>
          </c:val>
          <c:extLst>
            <c:ext xmlns:c16="http://schemas.microsoft.com/office/drawing/2014/chart" uri="{C3380CC4-5D6E-409C-BE32-E72D297353CC}">
              <c16:uniqueId val="{00000000-D0D9-4954-80F3-1E99807B02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48.2</c:v>
                </c:pt>
              </c:numCache>
            </c:numRef>
          </c:val>
          <c:smooth val="0"/>
          <c:extLst>
            <c:ext xmlns:c16="http://schemas.microsoft.com/office/drawing/2014/chart" uri="{C3380CC4-5D6E-409C-BE32-E72D297353CC}">
              <c16:uniqueId val="{00000001-D0D9-4954-80F3-1E99807B02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6.21</c:v>
                </c:pt>
                <c:pt idx="1">
                  <c:v>43.97</c:v>
                </c:pt>
                <c:pt idx="2">
                  <c:v>106.81</c:v>
                </c:pt>
                <c:pt idx="3">
                  <c:v>85.94</c:v>
                </c:pt>
                <c:pt idx="4">
                  <c:v>32.06</c:v>
                </c:pt>
              </c:numCache>
            </c:numRef>
          </c:val>
          <c:extLst>
            <c:ext xmlns:c16="http://schemas.microsoft.com/office/drawing/2014/chart" uri="{C3380CC4-5D6E-409C-BE32-E72D297353CC}">
              <c16:uniqueId val="{00000000-CE77-4287-B8E0-4991B713D4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46.85</c:v>
                </c:pt>
              </c:numCache>
            </c:numRef>
          </c:val>
          <c:smooth val="0"/>
          <c:extLst>
            <c:ext xmlns:c16="http://schemas.microsoft.com/office/drawing/2014/chart" uri="{C3380CC4-5D6E-409C-BE32-E72D297353CC}">
              <c16:uniqueId val="{00000001-CE77-4287-B8E0-4991B713D4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4987.76</c:v>
                </c:pt>
                <c:pt idx="1">
                  <c:v>4580.17</c:v>
                </c:pt>
                <c:pt idx="2">
                  <c:v>4813.16</c:v>
                </c:pt>
                <c:pt idx="3">
                  <c:v>4662.17</c:v>
                </c:pt>
                <c:pt idx="4">
                  <c:v>4398.34</c:v>
                </c:pt>
              </c:numCache>
            </c:numRef>
          </c:val>
          <c:extLst>
            <c:ext xmlns:c16="http://schemas.microsoft.com/office/drawing/2014/chart" uri="{C3380CC4-5D6E-409C-BE32-E72D297353CC}">
              <c16:uniqueId val="{00000000-C21B-4F43-913A-F00EC2D887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C21B-4F43-913A-F00EC2D887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65.099999999999994</c:v>
                </c:pt>
                <c:pt idx="1">
                  <c:v>71.62</c:v>
                </c:pt>
                <c:pt idx="2">
                  <c:v>72.55</c:v>
                </c:pt>
                <c:pt idx="3">
                  <c:v>79.209999999999994</c:v>
                </c:pt>
                <c:pt idx="4">
                  <c:v>50.65</c:v>
                </c:pt>
              </c:numCache>
            </c:numRef>
          </c:val>
          <c:extLst>
            <c:ext xmlns:c16="http://schemas.microsoft.com/office/drawing/2014/chart" uri="{C3380CC4-5D6E-409C-BE32-E72D297353CC}">
              <c16:uniqueId val="{00000000-2CCE-4837-8EDA-71B691DECC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2CCE-4837-8EDA-71B691DECC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257.01</c:v>
                </c:pt>
                <c:pt idx="1">
                  <c:v>232.39</c:v>
                </c:pt>
                <c:pt idx="2">
                  <c:v>230.57</c:v>
                </c:pt>
                <c:pt idx="3">
                  <c:v>211.83</c:v>
                </c:pt>
                <c:pt idx="4">
                  <c:v>327.07</c:v>
                </c:pt>
              </c:numCache>
            </c:numRef>
          </c:val>
          <c:extLst>
            <c:ext xmlns:c16="http://schemas.microsoft.com/office/drawing/2014/chart" uri="{C3380CC4-5D6E-409C-BE32-E72D297353CC}">
              <c16:uniqueId val="{00000000-8431-451B-9389-EE87916088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8431-451B-9389-EE87916088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25" zoomScale="85" zoomScaleNormal="85" workbookViewId="0">
      <selection activeCell="BI37" sqref="BH37: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784774</v>
      </c>
      <c r="AM8" s="69"/>
      <c r="AN8" s="69"/>
      <c r="AO8" s="69"/>
      <c r="AP8" s="69"/>
      <c r="AQ8" s="69"/>
      <c r="AR8" s="69"/>
      <c r="AS8" s="69"/>
      <c r="AT8" s="68">
        <f>データ!T6</f>
        <v>726.27</v>
      </c>
      <c r="AU8" s="68"/>
      <c r="AV8" s="68"/>
      <c r="AW8" s="68"/>
      <c r="AX8" s="68"/>
      <c r="AY8" s="68"/>
      <c r="AZ8" s="68"/>
      <c r="BA8" s="68"/>
      <c r="BB8" s="68">
        <f>データ!U6</f>
        <v>1080.55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31.55</v>
      </c>
      <c r="J10" s="68"/>
      <c r="K10" s="68"/>
      <c r="L10" s="68"/>
      <c r="M10" s="68"/>
      <c r="N10" s="68"/>
      <c r="O10" s="68"/>
      <c r="P10" s="68">
        <f>データ!P6</f>
        <v>2.81</v>
      </c>
      <c r="Q10" s="68"/>
      <c r="R10" s="68"/>
      <c r="S10" s="68"/>
      <c r="T10" s="68"/>
      <c r="U10" s="68"/>
      <c r="V10" s="68"/>
      <c r="W10" s="68">
        <f>データ!Q6</f>
        <v>95.52</v>
      </c>
      <c r="X10" s="68"/>
      <c r="Y10" s="68"/>
      <c r="Z10" s="68"/>
      <c r="AA10" s="68"/>
      <c r="AB10" s="68"/>
      <c r="AC10" s="68"/>
      <c r="AD10" s="69">
        <f>データ!R6</f>
        <v>3047</v>
      </c>
      <c r="AE10" s="69"/>
      <c r="AF10" s="69"/>
      <c r="AG10" s="69"/>
      <c r="AH10" s="69"/>
      <c r="AI10" s="69"/>
      <c r="AJ10" s="69"/>
      <c r="AK10" s="2"/>
      <c r="AL10" s="69">
        <f>データ!V6</f>
        <v>21964</v>
      </c>
      <c r="AM10" s="69"/>
      <c r="AN10" s="69"/>
      <c r="AO10" s="69"/>
      <c r="AP10" s="69"/>
      <c r="AQ10" s="69"/>
      <c r="AR10" s="69"/>
      <c r="AS10" s="69"/>
      <c r="AT10" s="68">
        <f>データ!W6</f>
        <v>10.33</v>
      </c>
      <c r="AU10" s="68"/>
      <c r="AV10" s="68"/>
      <c r="AW10" s="68"/>
      <c r="AX10" s="68"/>
      <c r="AY10" s="68"/>
      <c r="AZ10" s="68"/>
      <c r="BA10" s="68"/>
      <c r="BB10" s="68">
        <f>データ!X6</f>
        <v>2126.23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524gLERG7G+5w7UA6Cs61Ps/qXPsqybXtDR6wemT2Q6T+6h7D65Mtf/HmBNqbHAwP/jgTTW6ObDx2ve6KsKFg==" saltValue="Ooy7xKuiOUzT5vDq+583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151009</v>
      </c>
      <c r="D6" s="33">
        <f t="shared" si="3"/>
        <v>46</v>
      </c>
      <c r="E6" s="33">
        <f t="shared" si="3"/>
        <v>17</v>
      </c>
      <c r="F6" s="33">
        <f t="shared" si="3"/>
        <v>4</v>
      </c>
      <c r="G6" s="33">
        <f t="shared" si="3"/>
        <v>0</v>
      </c>
      <c r="H6" s="33" t="str">
        <f t="shared" si="3"/>
        <v>新潟県　新潟市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31.55</v>
      </c>
      <c r="P6" s="34">
        <f t="shared" si="3"/>
        <v>2.81</v>
      </c>
      <c r="Q6" s="34">
        <f t="shared" si="3"/>
        <v>95.52</v>
      </c>
      <c r="R6" s="34">
        <f t="shared" si="3"/>
        <v>3047</v>
      </c>
      <c r="S6" s="34">
        <f t="shared" si="3"/>
        <v>784774</v>
      </c>
      <c r="T6" s="34">
        <f t="shared" si="3"/>
        <v>726.27</v>
      </c>
      <c r="U6" s="34">
        <f t="shared" si="3"/>
        <v>1080.55</v>
      </c>
      <c r="V6" s="34">
        <f t="shared" si="3"/>
        <v>21964</v>
      </c>
      <c r="W6" s="34">
        <f t="shared" si="3"/>
        <v>10.33</v>
      </c>
      <c r="X6" s="34">
        <f t="shared" si="3"/>
        <v>2126.23</v>
      </c>
      <c r="Y6" s="35">
        <f>IF(Y7="",NA(),Y7)</f>
        <v>85.19</v>
      </c>
      <c r="Z6" s="35">
        <f t="shared" ref="Z6:AH6" si="4">IF(Z7="",NA(),Z7)</f>
        <v>88.4</v>
      </c>
      <c r="AA6" s="35">
        <f t="shared" si="4"/>
        <v>90.23</v>
      </c>
      <c r="AB6" s="35">
        <f t="shared" si="4"/>
        <v>75.22</v>
      </c>
      <c r="AC6" s="35">
        <f t="shared" si="4"/>
        <v>74.63</v>
      </c>
      <c r="AD6" s="35">
        <f t="shared" si="4"/>
        <v>100.85</v>
      </c>
      <c r="AE6" s="35">
        <f t="shared" si="4"/>
        <v>102.13</v>
      </c>
      <c r="AF6" s="35">
        <f t="shared" si="4"/>
        <v>101.72</v>
      </c>
      <c r="AG6" s="35">
        <f t="shared" si="4"/>
        <v>102.73</v>
      </c>
      <c r="AH6" s="35">
        <f t="shared" si="4"/>
        <v>102.7</v>
      </c>
      <c r="AI6" s="34" t="str">
        <f>IF(AI7="","",IF(AI7="-","【-】","【"&amp;SUBSTITUTE(TEXT(AI7,"#,##0.00"),"-","△")&amp;"】"))</f>
        <v>【104.83】</v>
      </c>
      <c r="AJ6" s="35">
        <f>IF(AJ7="",NA(),AJ7)</f>
        <v>127.94</v>
      </c>
      <c r="AK6" s="35">
        <f t="shared" ref="AK6:AS6" si="5">IF(AK7="",NA(),AK7)</f>
        <v>435.47</v>
      </c>
      <c r="AL6" s="35">
        <f t="shared" si="5"/>
        <v>462.58</v>
      </c>
      <c r="AM6" s="35">
        <f t="shared" si="5"/>
        <v>569.98</v>
      </c>
      <c r="AN6" s="35">
        <f t="shared" si="5"/>
        <v>653.08000000000004</v>
      </c>
      <c r="AO6" s="35">
        <f t="shared" si="5"/>
        <v>110.77</v>
      </c>
      <c r="AP6" s="35">
        <f t="shared" si="5"/>
        <v>109.51</v>
      </c>
      <c r="AQ6" s="35">
        <f t="shared" si="5"/>
        <v>112.88</v>
      </c>
      <c r="AR6" s="35">
        <f t="shared" si="5"/>
        <v>94.97</v>
      </c>
      <c r="AS6" s="35">
        <f t="shared" si="5"/>
        <v>48.2</v>
      </c>
      <c r="AT6" s="34" t="str">
        <f>IF(AT7="","",IF(AT7="-","【-】","【"&amp;SUBSTITUTE(TEXT(AT7,"#,##0.00"),"-","△")&amp;"】"))</f>
        <v>【61.55】</v>
      </c>
      <c r="AU6" s="35">
        <f>IF(AU7="",NA(),AU7)</f>
        <v>6.21</v>
      </c>
      <c r="AV6" s="35">
        <f t="shared" ref="AV6:BD6" si="6">IF(AV7="",NA(),AV7)</f>
        <v>43.97</v>
      </c>
      <c r="AW6" s="35">
        <f t="shared" si="6"/>
        <v>106.81</v>
      </c>
      <c r="AX6" s="35">
        <f t="shared" si="6"/>
        <v>85.94</v>
      </c>
      <c r="AY6" s="35">
        <f t="shared" si="6"/>
        <v>32.06</v>
      </c>
      <c r="AZ6" s="35">
        <f t="shared" si="6"/>
        <v>46.78</v>
      </c>
      <c r="BA6" s="35">
        <f t="shared" si="6"/>
        <v>47.44</v>
      </c>
      <c r="BB6" s="35">
        <f t="shared" si="6"/>
        <v>49.18</v>
      </c>
      <c r="BC6" s="35">
        <f t="shared" si="6"/>
        <v>47.72</v>
      </c>
      <c r="BD6" s="35">
        <f t="shared" si="6"/>
        <v>46.85</v>
      </c>
      <c r="BE6" s="34" t="str">
        <f>IF(BE7="","",IF(BE7="-","【-】","【"&amp;SUBSTITUTE(TEXT(BE7,"#,##0.00"),"-","△")&amp;"】"))</f>
        <v>【45.34】</v>
      </c>
      <c r="BF6" s="35">
        <f>IF(BF7="",NA(),BF7)</f>
        <v>4987.76</v>
      </c>
      <c r="BG6" s="35">
        <f t="shared" ref="BG6:BO6" si="7">IF(BG7="",NA(),BG7)</f>
        <v>4580.17</v>
      </c>
      <c r="BH6" s="35">
        <f t="shared" si="7"/>
        <v>4813.16</v>
      </c>
      <c r="BI6" s="35">
        <f t="shared" si="7"/>
        <v>4662.17</v>
      </c>
      <c r="BJ6" s="35">
        <f t="shared" si="7"/>
        <v>4398.34</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65.099999999999994</v>
      </c>
      <c r="BR6" s="35">
        <f t="shared" ref="BR6:BZ6" si="8">IF(BR7="",NA(),BR7)</f>
        <v>71.62</v>
      </c>
      <c r="BS6" s="35">
        <f t="shared" si="8"/>
        <v>72.55</v>
      </c>
      <c r="BT6" s="35">
        <f t="shared" si="8"/>
        <v>79.209999999999994</v>
      </c>
      <c r="BU6" s="35">
        <f t="shared" si="8"/>
        <v>50.65</v>
      </c>
      <c r="BV6" s="35">
        <f t="shared" si="8"/>
        <v>69.87</v>
      </c>
      <c r="BW6" s="35">
        <f t="shared" si="8"/>
        <v>74.3</v>
      </c>
      <c r="BX6" s="35">
        <f t="shared" si="8"/>
        <v>72.260000000000005</v>
      </c>
      <c r="BY6" s="35">
        <f t="shared" si="8"/>
        <v>71.84</v>
      </c>
      <c r="BZ6" s="35">
        <f t="shared" si="8"/>
        <v>82.88</v>
      </c>
      <c r="CA6" s="34" t="str">
        <f>IF(CA7="","",IF(CA7="-","【-】","【"&amp;SUBSTITUTE(TEXT(CA7,"#,##0.00"),"-","△")&amp;"】"))</f>
        <v>【75.29】</v>
      </c>
      <c r="CB6" s="35">
        <f>IF(CB7="",NA(),CB7)</f>
        <v>257.01</v>
      </c>
      <c r="CC6" s="35">
        <f t="shared" ref="CC6:CK6" si="9">IF(CC7="",NA(),CC7)</f>
        <v>232.39</v>
      </c>
      <c r="CD6" s="35">
        <f t="shared" si="9"/>
        <v>230.57</v>
      </c>
      <c r="CE6" s="35">
        <f t="shared" si="9"/>
        <v>211.83</v>
      </c>
      <c r="CF6" s="35">
        <f t="shared" si="9"/>
        <v>327.07</v>
      </c>
      <c r="CG6" s="35">
        <f t="shared" si="9"/>
        <v>234.96</v>
      </c>
      <c r="CH6" s="35">
        <f t="shared" si="9"/>
        <v>221.81</v>
      </c>
      <c r="CI6" s="35">
        <f t="shared" si="9"/>
        <v>230.02</v>
      </c>
      <c r="CJ6" s="35">
        <f t="shared" si="9"/>
        <v>228.47</v>
      </c>
      <c r="CK6" s="35">
        <f t="shared" si="9"/>
        <v>187.76</v>
      </c>
      <c r="CL6" s="34" t="str">
        <f>IF(CL7="","",IF(CL7="-","【-】","【"&amp;SUBSTITUTE(TEXT(CL7,"#,##0.00"),"-","△")&amp;"】"))</f>
        <v>【215.41】</v>
      </c>
      <c r="CM6" s="35">
        <f>IF(CM7="",NA(),CM7)</f>
        <v>44.5</v>
      </c>
      <c r="CN6" s="35">
        <f t="shared" ref="CN6:CV6" si="10">IF(CN7="",NA(),CN7)</f>
        <v>40.200000000000003</v>
      </c>
      <c r="CO6" s="35">
        <f t="shared" si="10"/>
        <v>39.9</v>
      </c>
      <c r="CP6" s="35">
        <f t="shared" si="10"/>
        <v>39.6</v>
      </c>
      <c r="CQ6" s="35">
        <f t="shared" si="10"/>
        <v>39.5</v>
      </c>
      <c r="CR6" s="35">
        <f t="shared" si="10"/>
        <v>42.9</v>
      </c>
      <c r="CS6" s="35">
        <f t="shared" si="10"/>
        <v>43.36</v>
      </c>
      <c r="CT6" s="35">
        <f t="shared" si="10"/>
        <v>42.56</v>
      </c>
      <c r="CU6" s="35">
        <f t="shared" si="10"/>
        <v>42.47</v>
      </c>
      <c r="CV6" s="35">
        <f t="shared" si="10"/>
        <v>45.87</v>
      </c>
      <c r="CW6" s="34" t="str">
        <f>IF(CW7="","",IF(CW7="-","【-】","【"&amp;SUBSTITUTE(TEXT(CW7,"#,##0.00"),"-","△")&amp;"】"))</f>
        <v>【42.90】</v>
      </c>
      <c r="CX6" s="35">
        <f>IF(CX7="",NA(),CX7)</f>
        <v>100</v>
      </c>
      <c r="CY6" s="35">
        <f t="shared" ref="CY6:DG6" si="11">IF(CY7="",NA(),CY7)</f>
        <v>64.19</v>
      </c>
      <c r="CZ6" s="35">
        <f t="shared" si="11"/>
        <v>65.459999999999994</v>
      </c>
      <c r="DA6" s="35">
        <f t="shared" si="11"/>
        <v>66.39</v>
      </c>
      <c r="DB6" s="35">
        <f t="shared" si="11"/>
        <v>67.31</v>
      </c>
      <c r="DC6" s="35">
        <f t="shared" si="11"/>
        <v>83.5</v>
      </c>
      <c r="DD6" s="35">
        <f t="shared" si="11"/>
        <v>83.06</v>
      </c>
      <c r="DE6" s="35">
        <f t="shared" si="11"/>
        <v>83.32</v>
      </c>
      <c r="DF6" s="35">
        <f t="shared" si="11"/>
        <v>83.75</v>
      </c>
      <c r="DG6" s="35">
        <f t="shared" si="11"/>
        <v>87.65</v>
      </c>
      <c r="DH6" s="34" t="str">
        <f>IF(DH7="","",IF(DH7="-","【-】","【"&amp;SUBSTITUTE(TEXT(DH7,"#,##0.00"),"-","△")&amp;"】"))</f>
        <v>【84.75】</v>
      </c>
      <c r="DI6" s="35">
        <f>IF(DI7="",NA(),DI7)</f>
        <v>20.02</v>
      </c>
      <c r="DJ6" s="35">
        <f t="shared" ref="DJ6:DR6" si="12">IF(DJ7="",NA(),DJ7)</f>
        <v>21.82</v>
      </c>
      <c r="DK6" s="35">
        <f t="shared" si="12"/>
        <v>23.9</v>
      </c>
      <c r="DL6" s="35">
        <f t="shared" si="12"/>
        <v>25.69</v>
      </c>
      <c r="DM6" s="35">
        <f t="shared" si="12"/>
        <v>27.33</v>
      </c>
      <c r="DN6" s="35">
        <f t="shared" si="12"/>
        <v>22.77</v>
      </c>
      <c r="DO6" s="35">
        <f t="shared" si="12"/>
        <v>23.93</v>
      </c>
      <c r="DP6" s="35">
        <f t="shared" si="12"/>
        <v>24.68</v>
      </c>
      <c r="DQ6" s="35">
        <f t="shared" si="12"/>
        <v>24.68</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8" s="36" customFormat="1" x14ac:dyDescent="0.15">
      <c r="A7" s="28"/>
      <c r="B7" s="37">
        <v>2020</v>
      </c>
      <c r="C7" s="37">
        <v>151009</v>
      </c>
      <c r="D7" s="37">
        <v>46</v>
      </c>
      <c r="E7" s="37">
        <v>17</v>
      </c>
      <c r="F7" s="37">
        <v>4</v>
      </c>
      <c r="G7" s="37">
        <v>0</v>
      </c>
      <c r="H7" s="37" t="s">
        <v>96</v>
      </c>
      <c r="I7" s="37" t="s">
        <v>97</v>
      </c>
      <c r="J7" s="37" t="s">
        <v>98</v>
      </c>
      <c r="K7" s="37" t="s">
        <v>99</v>
      </c>
      <c r="L7" s="37" t="s">
        <v>100</v>
      </c>
      <c r="M7" s="37" t="s">
        <v>101</v>
      </c>
      <c r="N7" s="38" t="s">
        <v>102</v>
      </c>
      <c r="O7" s="38">
        <v>31.55</v>
      </c>
      <c r="P7" s="38">
        <v>2.81</v>
      </c>
      <c r="Q7" s="38">
        <v>95.52</v>
      </c>
      <c r="R7" s="38">
        <v>3047</v>
      </c>
      <c r="S7" s="38">
        <v>784774</v>
      </c>
      <c r="T7" s="38">
        <v>726.27</v>
      </c>
      <c r="U7" s="38">
        <v>1080.55</v>
      </c>
      <c r="V7" s="38">
        <v>21964</v>
      </c>
      <c r="W7" s="38">
        <v>10.33</v>
      </c>
      <c r="X7" s="38">
        <v>2126.23</v>
      </c>
      <c r="Y7" s="38">
        <v>85.19</v>
      </c>
      <c r="Z7" s="38">
        <v>88.4</v>
      </c>
      <c r="AA7" s="38">
        <v>90.23</v>
      </c>
      <c r="AB7" s="38">
        <v>75.22</v>
      </c>
      <c r="AC7" s="38">
        <v>74.63</v>
      </c>
      <c r="AD7" s="38">
        <v>100.85</v>
      </c>
      <c r="AE7" s="38">
        <v>102.13</v>
      </c>
      <c r="AF7" s="38">
        <v>101.72</v>
      </c>
      <c r="AG7" s="38">
        <v>102.73</v>
      </c>
      <c r="AH7" s="38">
        <v>102.7</v>
      </c>
      <c r="AI7" s="38">
        <v>104.83</v>
      </c>
      <c r="AJ7" s="38">
        <v>127.94</v>
      </c>
      <c r="AK7" s="38">
        <v>435.47</v>
      </c>
      <c r="AL7" s="38">
        <v>462.58</v>
      </c>
      <c r="AM7" s="38">
        <v>569.98</v>
      </c>
      <c r="AN7" s="38">
        <v>653.08000000000004</v>
      </c>
      <c r="AO7" s="38">
        <v>110.77</v>
      </c>
      <c r="AP7" s="38">
        <v>109.51</v>
      </c>
      <c r="AQ7" s="38">
        <v>112.88</v>
      </c>
      <c r="AR7" s="38">
        <v>94.97</v>
      </c>
      <c r="AS7" s="38">
        <v>48.2</v>
      </c>
      <c r="AT7" s="38">
        <v>61.55</v>
      </c>
      <c r="AU7" s="38">
        <v>6.21</v>
      </c>
      <c r="AV7" s="38">
        <v>43.97</v>
      </c>
      <c r="AW7" s="38">
        <v>106.81</v>
      </c>
      <c r="AX7" s="38">
        <v>85.94</v>
      </c>
      <c r="AY7" s="38">
        <v>32.06</v>
      </c>
      <c r="AZ7" s="38">
        <v>46.78</v>
      </c>
      <c r="BA7" s="38">
        <v>47.44</v>
      </c>
      <c r="BB7" s="38">
        <v>49.18</v>
      </c>
      <c r="BC7" s="38">
        <v>47.72</v>
      </c>
      <c r="BD7" s="38">
        <v>46.85</v>
      </c>
      <c r="BE7" s="38">
        <v>45.34</v>
      </c>
      <c r="BF7" s="38">
        <v>4987.76</v>
      </c>
      <c r="BG7" s="38">
        <v>4580.17</v>
      </c>
      <c r="BH7" s="38">
        <v>4813.16</v>
      </c>
      <c r="BI7" s="38">
        <v>4662.17</v>
      </c>
      <c r="BJ7" s="38">
        <v>4398.34</v>
      </c>
      <c r="BK7" s="38">
        <v>1298.9100000000001</v>
      </c>
      <c r="BL7" s="38">
        <v>1243.71</v>
      </c>
      <c r="BM7" s="38">
        <v>1194.1500000000001</v>
      </c>
      <c r="BN7" s="38">
        <v>1206.79</v>
      </c>
      <c r="BO7" s="38">
        <v>1268.6300000000001</v>
      </c>
      <c r="BP7" s="38">
        <v>1260.21</v>
      </c>
      <c r="BQ7" s="38">
        <v>65.099999999999994</v>
      </c>
      <c r="BR7" s="38">
        <v>71.62</v>
      </c>
      <c r="BS7" s="38">
        <v>72.55</v>
      </c>
      <c r="BT7" s="38">
        <v>79.209999999999994</v>
      </c>
      <c r="BU7" s="38">
        <v>50.65</v>
      </c>
      <c r="BV7" s="38">
        <v>69.87</v>
      </c>
      <c r="BW7" s="38">
        <v>74.3</v>
      </c>
      <c r="BX7" s="38">
        <v>72.260000000000005</v>
      </c>
      <c r="BY7" s="38">
        <v>71.84</v>
      </c>
      <c r="BZ7" s="38">
        <v>82.88</v>
      </c>
      <c r="CA7" s="38">
        <v>75.290000000000006</v>
      </c>
      <c r="CB7" s="38">
        <v>257.01</v>
      </c>
      <c r="CC7" s="38">
        <v>232.39</v>
      </c>
      <c r="CD7" s="38">
        <v>230.57</v>
      </c>
      <c r="CE7" s="38">
        <v>211.83</v>
      </c>
      <c r="CF7" s="38">
        <v>327.07</v>
      </c>
      <c r="CG7" s="38">
        <v>234.96</v>
      </c>
      <c r="CH7" s="38">
        <v>221.81</v>
      </c>
      <c r="CI7" s="38">
        <v>230.02</v>
      </c>
      <c r="CJ7" s="38">
        <v>228.47</v>
      </c>
      <c r="CK7" s="38">
        <v>187.76</v>
      </c>
      <c r="CL7" s="38">
        <v>215.41</v>
      </c>
      <c r="CM7" s="38">
        <v>44.5</v>
      </c>
      <c r="CN7" s="38">
        <v>40.200000000000003</v>
      </c>
      <c r="CO7" s="38">
        <v>39.9</v>
      </c>
      <c r="CP7" s="38">
        <v>39.6</v>
      </c>
      <c r="CQ7" s="38">
        <v>39.5</v>
      </c>
      <c r="CR7" s="38">
        <v>42.9</v>
      </c>
      <c r="CS7" s="38">
        <v>43.36</v>
      </c>
      <c r="CT7" s="38">
        <v>42.56</v>
      </c>
      <c r="CU7" s="38">
        <v>42.47</v>
      </c>
      <c r="CV7" s="38">
        <v>45.87</v>
      </c>
      <c r="CW7" s="38">
        <v>42.9</v>
      </c>
      <c r="CX7" s="38">
        <v>100</v>
      </c>
      <c r="CY7" s="38">
        <v>64.19</v>
      </c>
      <c r="CZ7" s="38">
        <v>65.459999999999994</v>
      </c>
      <c r="DA7" s="38">
        <v>66.39</v>
      </c>
      <c r="DB7" s="38">
        <v>67.31</v>
      </c>
      <c r="DC7" s="38">
        <v>83.5</v>
      </c>
      <c r="DD7" s="38">
        <v>83.06</v>
      </c>
      <c r="DE7" s="38">
        <v>83.32</v>
      </c>
      <c r="DF7" s="38">
        <v>83.75</v>
      </c>
      <c r="DG7" s="38">
        <v>87.65</v>
      </c>
      <c r="DH7" s="38">
        <v>84.75</v>
      </c>
      <c r="DI7" s="38">
        <v>20.02</v>
      </c>
      <c r="DJ7" s="38">
        <v>21.82</v>
      </c>
      <c r="DK7" s="38">
        <v>23.9</v>
      </c>
      <c r="DL7" s="38">
        <v>25.69</v>
      </c>
      <c r="DM7" s="38">
        <v>27.33</v>
      </c>
      <c r="DN7" s="38">
        <v>22.77</v>
      </c>
      <c r="DO7" s="38">
        <v>23.93</v>
      </c>
      <c r="DP7" s="38">
        <v>24.68</v>
      </c>
      <c r="DQ7" s="38">
        <v>24.68</v>
      </c>
      <c r="DR7" s="38">
        <v>29.24</v>
      </c>
      <c r="DS7" s="38">
        <v>23.6</v>
      </c>
      <c r="DT7" s="38">
        <v>0</v>
      </c>
      <c r="DU7" s="38">
        <v>0</v>
      </c>
      <c r="DV7" s="38">
        <v>0</v>
      </c>
      <c r="DW7" s="38">
        <v>0</v>
      </c>
      <c r="DX7" s="38">
        <v>0</v>
      </c>
      <c r="DY7" s="38">
        <v>0</v>
      </c>
      <c r="DZ7" s="38">
        <v>0</v>
      </c>
      <c r="EA7" s="38">
        <v>0.01</v>
      </c>
      <c r="EB7" s="38">
        <v>8.6199999999999992</v>
      </c>
      <c r="EC7" s="38">
        <v>0</v>
      </c>
      <c r="ED7" s="38">
        <v>0.01</v>
      </c>
      <c r="EE7" s="38">
        <v>0</v>
      </c>
      <c r="EF7" s="38">
        <v>0</v>
      </c>
      <c r="EG7" s="38">
        <v>0</v>
      </c>
      <c r="EH7" s="38">
        <v>0</v>
      </c>
      <c r="EI7" s="38">
        <v>0</v>
      </c>
      <c r="EJ7" s="38">
        <v>0.09</v>
      </c>
      <c r="EK7" s="38">
        <v>0.09</v>
      </c>
      <c r="EL7" s="38">
        <v>0.13</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2022-01-17T04:28:13Z</cp:lastPrinted>
  <dcterms:created xsi:type="dcterms:W3CDTF">2021-12-03T07:23:11Z</dcterms:created>
  <dcterms:modified xsi:type="dcterms:W3CDTF">2022-01-17T04:28:14Z</dcterms:modified>
  <cp:category/>
</cp:coreProperties>
</file>