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経営企画係\4080 調査・照会回答\10 総務省関係\01 経営比較分析表\R03（R02決算）\02 ダウンロード＆提出\"/>
    </mc:Choice>
  </mc:AlternateContent>
  <workbookProtection workbookAlgorithmName="SHA-512" workbookHashValue="D3CskHUZh/sKmyoYjOnyC4hDoX2T73XXPn1pCaIqbGV+x1+Ih2fnSPEn0/YOYl3c3RhADQpYR+9ADADgFUK8sg==" workbookSaltValue="Vs07e7GBayu+KYpDgduI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<sst xmlns="http://schemas.openxmlformats.org/spreadsheetml/2006/main" count="231" uniqueCount="118">
  <si>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</si>
  <si>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</si>
  <si>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</si>
  <si>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</si>
  <si>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</si>
  <si>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</si>
  <si>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</si>
  <si>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</si>
  <si>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</si>
  <si>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</si>
  <si>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</si>
  <si>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</si>
  <si>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</si>
  <si>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</si>
  <si>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</si>
  <si>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</si>
  <si>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</si>
  <si>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</si>
  <si>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</si>
  <si>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</si>
  <si>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</si>
  <si>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</si>
  <si>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</si>
  <si>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</si>
  <si>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</si>
  <si>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</si>
  <si>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</si>
  <si>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</si>
  <si>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</si>
  <si>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</si>
  <si>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</si>
  <si>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</si>
  <si>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</si>
  <si>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</si>
  <si>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</si>
  <si>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</si>
  <si>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</si>
  <si>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</si>
  <si>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</si>
  <si>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</si>
  <si>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</si>
  <si>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</si>
  <si>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</si>
  <si>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</si>
  <si>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</si>
  <si>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</si>
  <si>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</si>
  <si>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</si>
  <si>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</si>
  <si>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</si>
  <si>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</si>
  <si>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</si>
  <si>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</si>
  <si>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</si>
  <si>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</si>
  <si>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</si>
  <si>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</si>
  <si>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</si>
  <si>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</si>
  <si>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</si>
  <si>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</si>
  <si>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</si>
  <si>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</si>
  <si>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</si>
  <si>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</si>
  <si>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</si>
  <si>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</si>
  <si>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</si>
  <si>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</si>
  <si>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</si>
  <si>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</si>
  <si>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</si>
  <si>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</si>
  <si>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</si>
  <si>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</si>
  <si>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</si>
  <si>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</si>
  <si>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</si>
  <si>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</si>
  <si>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</si>
  <si>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</si>
  <si>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</si>
  <si>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</si>
  <si>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</si>
  <si>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</si>
  <si>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</si>
  <si>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</si>
  <si>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</si>
  <si>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</si>
  <si>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</si>
  <si>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</si>
  <si>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</si>
  <si>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</si>
  <si>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</si>
  <si>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</si>
  <si>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</si>
  <si>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</si>
  <si>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</si>
  <si>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</si>
  <si>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</si>
  <si>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</si>
  <si>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</si>
  <si>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</si>
  <si>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</si>
  <si>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</si>
  <si>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</si>
  <si>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</si>
  <si>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</si>
  <si>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</si>
  <si>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</si>
  <si>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</si>
  <si>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</si>
  <si>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</si>
  <si>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</si>
  <si>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</si>
  <si>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 有形固定資産減価償却率</t>
    </r>
    <r>
      <rPr>
        <sz val="11"/>
        <color theme="1"/>
        <rFont val="ＭＳ ゴシック"/>
        <family val="3"/>
        <charset val="128"/>
      </rPr>
      <t xml:space="preserve">
　他事業と同様に施設の老朽化が進むことから，ストックマネジメントによる維持、改築・更新など適切な管理が必要となる。
　なお、類似団体に比し低い水準の要因としては、平成24年度に農業集落排水事業会計から下水道事業会計に統合した時点の資産残額により計上したため償却率は低い数値を示している。</t>
    </r>
    <rPh sb="2" eb="4">
      <t>ユウケイ</t>
    </rPh>
    <rPh sb="4" eb="6">
      <t>コテイ</t>
    </rPh>
    <rPh sb="6" eb="8">
      <t>シサン</t>
    </rPh>
    <rPh sb="8" eb="10">
      <t>ゲンカ</t>
    </rPh>
    <rPh sb="10" eb="12">
      <t>ショウキャク</t>
    </rPh>
    <rPh sb="12" eb="13">
      <t>リツ</t>
    </rPh>
    <rPh sb="15" eb="16">
      <t>タ</t>
    </rPh>
    <rPh sb="16" eb="18">
      <t>ジギョウ</t>
    </rPh>
    <rPh sb="19" eb="21">
      <t>ドウヨウ</t>
    </rPh>
    <rPh sb="22" eb="24">
      <t>シセツ</t>
    </rPh>
    <rPh sb="25" eb="28">
      <t>ロウキュウカ</t>
    </rPh>
    <rPh sb="29" eb="30">
      <t>スス</t>
    </rPh>
    <rPh sb="49" eb="51">
      <t>イジ</t>
    </rPh>
    <rPh sb="52" eb="54">
      <t>カイチク</t>
    </rPh>
    <rPh sb="55" eb="57">
      <t>コウシン</t>
    </rPh>
    <rPh sb="59" eb="61">
      <t>テキセツ</t>
    </rPh>
    <rPh sb="62" eb="64">
      <t>カンリ</t>
    </rPh>
    <rPh sb="65" eb="67">
      <t>ヒツヨウ</t>
    </rPh>
    <rPh sb="76" eb="78">
      <t>ルイジ</t>
    </rPh>
    <rPh sb="78" eb="80">
      <t>ダンタイ</t>
    </rPh>
    <rPh sb="81" eb="82">
      <t>ヒ</t>
    </rPh>
    <rPh sb="83" eb="84">
      <t>ヒク</t>
    </rPh>
    <rPh sb="85" eb="87">
      <t>スイジュン</t>
    </rPh>
    <rPh sb="88" eb="90">
      <t>ヨウイン</t>
    </rPh>
    <rPh sb="95" eb="97">
      <t>ヘイセイ</t>
    </rPh>
    <rPh sb="99" eb="101">
      <t>ネンド</t>
    </rPh>
    <rPh sb="102" eb="104">
      <t>ノウギョウ</t>
    </rPh>
    <rPh sb="104" eb="106">
      <t>シュウラク</t>
    </rPh>
    <rPh sb="106" eb="108">
      <t>ハイスイ</t>
    </rPh>
    <rPh sb="108" eb="110">
      <t>ジギョウ</t>
    </rPh>
    <rPh sb="110" eb="112">
      <t>カイケイ</t>
    </rPh>
    <rPh sb="114" eb="117">
      <t>ゲスイドウ</t>
    </rPh>
    <rPh sb="117" eb="119">
      <t>ジギョウ</t>
    </rPh>
    <rPh sb="119" eb="121">
      <t>カイケイ</t>
    </rPh>
    <rPh sb="122" eb="124">
      <t>トウゴウ</t>
    </rPh>
    <rPh sb="126" eb="128">
      <t>ジテン</t>
    </rPh>
    <rPh sb="129" eb="131">
      <t>シサン</t>
    </rPh>
    <rPh sb="131" eb="133">
      <t>ザンガク</t>
    </rPh>
    <rPh sb="136" eb="138">
      <t>ケイジョウ</t>
    </rPh>
    <rPh sb="142" eb="144">
      <t>ショウキャク</t>
    </rPh>
    <rPh sb="144" eb="145">
      <t>リツ</t>
    </rPh>
    <rPh sb="146" eb="147">
      <t>ヒク</t>
    </rPh>
    <rPh sb="148" eb="150">
      <t>スウチ</t>
    </rPh>
    <rPh sb="151" eb="152">
      <t>シメ</t>
    </rPh>
    <phoneticPr fontId="4"/>
  </si>
  <si>
    <t>　本事業は、昭和60年度に供用開始した事業を平成24年度に農業集落排水事業会計から下水道事業会計に整備済みの７地区を統合したものであり、平成29年度までに３地区を下水道へ編入し、残りの地区においても検討を進めていく必要がある。
　今後も、第二次新潟市下水道中期ビジョンに定めた下水道への早期編入の目標を達成するために、施設の機能診断や最適な整備構想の策定により施設の統廃合や下水道への編入を検討し、効率的な施設管理を実現する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ショウワ</t>
    </rPh>
    <rPh sb="10" eb="12">
      <t>ネンド</t>
    </rPh>
    <rPh sb="13" eb="15">
      <t>キョウヨウ</t>
    </rPh>
    <rPh sb="15" eb="17">
      <t>カイシ</t>
    </rPh>
    <rPh sb="19" eb="21">
      <t>ジギョウ</t>
    </rPh>
    <rPh sb="22" eb="24">
      <t>ヘイセイ</t>
    </rPh>
    <rPh sb="26" eb="28">
      <t>ネンド</t>
    </rPh>
    <rPh sb="29" eb="31">
      <t>ノウギョウ</t>
    </rPh>
    <rPh sb="31" eb="33">
      <t>シュウラク</t>
    </rPh>
    <rPh sb="33" eb="35">
      <t>ハイスイ</t>
    </rPh>
    <rPh sb="35" eb="37">
      <t>ジギョウ</t>
    </rPh>
    <rPh sb="37" eb="39">
      <t>カイケイ</t>
    </rPh>
    <rPh sb="41" eb="44">
      <t>ゲスイドウ</t>
    </rPh>
    <rPh sb="44" eb="46">
      <t>ジギョウ</t>
    </rPh>
    <rPh sb="46" eb="48">
      <t>カイケイ</t>
    </rPh>
    <rPh sb="49" eb="51">
      <t>セイビ</t>
    </rPh>
    <rPh sb="51" eb="52">
      <t>ズ</t>
    </rPh>
    <rPh sb="55" eb="57">
      <t>チク</t>
    </rPh>
    <rPh sb="58" eb="60">
      <t>トウゴウ</t>
    </rPh>
    <rPh sb="68" eb="70">
      <t>ヘイセイ</t>
    </rPh>
    <rPh sb="72" eb="74">
      <t>ネンド</t>
    </rPh>
    <rPh sb="78" eb="80">
      <t>チク</t>
    </rPh>
    <rPh sb="81" eb="84">
      <t>ゲスイドウ</t>
    </rPh>
    <rPh sb="85" eb="87">
      <t>ヘンニュウ</t>
    </rPh>
    <rPh sb="89" eb="90">
      <t>ノコ</t>
    </rPh>
    <rPh sb="92" eb="94">
      <t>チク</t>
    </rPh>
    <rPh sb="99" eb="101">
      <t>ケントウ</t>
    </rPh>
    <rPh sb="102" eb="103">
      <t>スス</t>
    </rPh>
    <rPh sb="107" eb="109">
      <t>ヒツヨウ</t>
    </rPh>
    <rPh sb="116" eb="118">
      <t>コンゴ</t>
    </rPh>
    <rPh sb="120" eb="121">
      <t>ダイ</t>
    </rPh>
    <rPh sb="121" eb="123">
      <t>ニジ</t>
    </rPh>
    <rPh sb="123" eb="126">
      <t>ニイガタシ</t>
    </rPh>
    <rPh sb="126" eb="129">
      <t>ゲスイドウ</t>
    </rPh>
    <rPh sb="129" eb="131">
      <t>チュウキ</t>
    </rPh>
    <rPh sb="136" eb="137">
      <t>サダ</t>
    </rPh>
    <rPh sb="139" eb="142">
      <t>ゲスイドウ</t>
    </rPh>
    <rPh sb="144" eb="146">
      <t>ソウキ</t>
    </rPh>
    <rPh sb="146" eb="148">
      <t>ヘンニュウ</t>
    </rPh>
    <rPh sb="149" eb="151">
      <t>モクヒョウ</t>
    </rPh>
    <rPh sb="152" eb="154">
      <t>タッセイ</t>
    </rPh>
    <rPh sb="160" eb="162">
      <t>シセツ</t>
    </rPh>
    <rPh sb="163" eb="165">
      <t>キノウ</t>
    </rPh>
    <rPh sb="165" eb="167">
      <t>シンダン</t>
    </rPh>
    <rPh sb="168" eb="170">
      <t>サイテキ</t>
    </rPh>
    <rPh sb="171" eb="173">
      <t>セイビ</t>
    </rPh>
    <rPh sb="173" eb="175">
      <t>コウソウ</t>
    </rPh>
    <rPh sb="176" eb="178">
      <t>サクテイ</t>
    </rPh>
    <rPh sb="181" eb="183">
      <t>シセツ</t>
    </rPh>
    <rPh sb="184" eb="187">
      <t>トウハイゴウ</t>
    </rPh>
    <rPh sb="188" eb="191">
      <t>ゲスイドウ</t>
    </rPh>
    <rPh sb="193" eb="195">
      <t>ヘンニュウ</t>
    </rPh>
    <rPh sb="196" eb="198">
      <t>ケントウ</t>
    </rPh>
    <rPh sb="200" eb="203">
      <t>コウリツテキ</t>
    </rPh>
    <rPh sb="204" eb="206">
      <t>シセツ</t>
    </rPh>
    <rPh sb="206" eb="208">
      <t>カンリ</t>
    </rPh>
    <rPh sb="209" eb="211">
      <t>ジツゲン</t>
    </rPh>
    <rPh sb="213" eb="215">
      <t>ヒツヨウ</t>
    </rPh>
    <rPh sb="225" eb="227">
      <t>ホンシ</t>
    </rPh>
    <rPh sb="228" eb="231">
      <t>ゲスイドウ</t>
    </rPh>
    <rPh sb="231" eb="233">
      <t>ジギョウ</t>
    </rPh>
    <rPh sb="239" eb="241">
      <t>コウキョウ</t>
    </rPh>
    <rPh sb="241" eb="244">
      <t>ゲスイドウ</t>
    </rPh>
    <rPh sb="245" eb="247">
      <t>トクテイ</t>
    </rPh>
    <rPh sb="247" eb="249">
      <t>カンキョウ</t>
    </rPh>
    <rPh sb="249" eb="251">
      <t>ホゼン</t>
    </rPh>
    <rPh sb="251" eb="253">
      <t>コウキョウ</t>
    </rPh>
    <rPh sb="253" eb="256">
      <t>ゲスイドウ</t>
    </rPh>
    <rPh sb="257" eb="259">
      <t>ノウギョウ</t>
    </rPh>
    <rPh sb="259" eb="261">
      <t>シュウラク</t>
    </rPh>
    <rPh sb="261" eb="263">
      <t>ハイスイ</t>
    </rPh>
    <rPh sb="264" eb="267">
      <t>ジョウカソウ</t>
    </rPh>
    <rPh sb="267" eb="269">
      <t>ジギョウ</t>
    </rPh>
    <rPh sb="270" eb="273">
      <t>イッタイテキ</t>
    </rPh>
    <rPh sb="274" eb="276">
      <t>セイビ</t>
    </rPh>
    <rPh sb="281" eb="284">
      <t>ソウゴウテキ</t>
    </rPh>
    <rPh sb="285" eb="287">
      <t>ブンセキ</t>
    </rPh>
    <rPh sb="288" eb="289">
      <t>オコナ</t>
    </rPh>
    <rPh sb="290" eb="292">
      <t>ヒツヨウ</t>
    </rPh>
    <phoneticPr fontId="4"/>
  </si>
  <si>
    <r>
      <rPr>
        <b/>
        <sz val="11"/>
        <color theme="1"/>
        <rFont val="ＭＳ ゴシック"/>
        <family val="3"/>
        <charset val="128"/>
      </rPr>
      <t>① 経常収支比率
　</t>
    </r>
    <r>
      <rPr>
        <sz val="11"/>
        <color theme="1"/>
        <rFont val="ＭＳ ゴシック"/>
        <family val="3"/>
        <charset val="128"/>
      </rPr>
      <t xml:space="preserve">経費を使用料収入で賄えていない状況にある。
　今後も、低い水準となる見込みであり、引き続き、維持管理費の効率化を図る必要がある。
</t>
    </r>
    <r>
      <rPr>
        <b/>
        <sz val="11"/>
        <color theme="1"/>
        <rFont val="ＭＳ ゴシック"/>
        <family val="3"/>
        <charset val="128"/>
      </rPr>
      <t>② 累積欠損金比率
　</t>
    </r>
    <r>
      <rPr>
        <sz val="11"/>
        <color theme="1"/>
        <rFont val="ＭＳ ゴシック"/>
        <family val="3"/>
        <charset val="128"/>
      </rPr>
      <t>類似団体に比し数値が高い状況にあるため、引き続き使用料収入の確保と維持管理費の削減に努め、経営の効率化を図っていく必要がある。</t>
    </r>
    <r>
      <rPr>
        <b/>
        <sz val="11"/>
        <color theme="1"/>
        <rFont val="ＭＳ ゴシック"/>
        <family val="3"/>
        <charset val="128"/>
      </rPr>
      <t xml:space="preserve">
③ 流動比率</t>
    </r>
    <r>
      <rPr>
        <sz val="11"/>
        <color theme="1"/>
        <rFont val="ＭＳ ゴシック"/>
        <family val="3"/>
        <charset val="128"/>
      </rPr>
      <t xml:space="preserve">
　類似団体より低い状態となっている。支払能力の向上のため、水洗化率の向上、経費の効率化を進めていく必要がある。
</t>
    </r>
    <r>
      <rPr>
        <b/>
        <sz val="11"/>
        <color theme="1"/>
        <rFont val="ＭＳ ゴシック"/>
        <family val="3"/>
        <charset val="128"/>
      </rPr>
      <t>⑧ 水洗化率</t>
    </r>
    <r>
      <rPr>
        <sz val="11"/>
        <color theme="1"/>
        <rFont val="ＭＳ ゴシック"/>
        <family val="3"/>
        <charset val="128"/>
      </rPr>
      <t xml:space="preserve">
　使用料収入の確保、水質保全の観点から、引き続き、水洗化率向上について重点的に取り組む必要がある。
</t>
    </r>
    <rPh sb="2" eb="4">
      <t>ケイジョウ</t>
    </rPh>
    <rPh sb="4" eb="6">
      <t>シュウシ</t>
    </rPh>
    <rPh sb="6" eb="8">
      <t>ヒリツ</t>
    </rPh>
    <rPh sb="10" eb="12">
      <t>ケイヒ</t>
    </rPh>
    <rPh sb="13" eb="16">
      <t>シヨウリョウ</t>
    </rPh>
    <rPh sb="16" eb="18">
      <t>シュウニュウ</t>
    </rPh>
    <rPh sb="19" eb="20">
      <t>マカナ</t>
    </rPh>
    <rPh sb="25" eb="27">
      <t>ジョウキョウ</t>
    </rPh>
    <rPh sb="33" eb="35">
      <t>コンゴ</t>
    </rPh>
    <rPh sb="37" eb="38">
      <t>ヒク</t>
    </rPh>
    <rPh sb="39" eb="41">
      <t>スイジュン</t>
    </rPh>
    <rPh sb="44" eb="46">
      <t>ミコ</t>
    </rPh>
    <rPh sb="51" eb="52">
      <t>ヒ</t>
    </rPh>
    <rPh sb="53" eb="54">
      <t>ツヅ</t>
    </rPh>
    <rPh sb="56" eb="58">
      <t>イジ</t>
    </rPh>
    <rPh sb="58" eb="61">
      <t>カンリヒ</t>
    </rPh>
    <rPh sb="62" eb="65">
      <t>コウリツカ</t>
    </rPh>
    <rPh sb="66" eb="67">
      <t>ハカ</t>
    </rPh>
    <rPh sb="68" eb="70">
      <t>ヒツヨウ</t>
    </rPh>
    <rPh sb="77" eb="79">
      <t>ルイセキ</t>
    </rPh>
    <rPh sb="79" eb="81">
      <t>ケッソン</t>
    </rPh>
    <rPh sb="81" eb="82">
      <t>キン</t>
    </rPh>
    <rPh sb="82" eb="84">
      <t>ヒリツ</t>
    </rPh>
    <rPh sb="86" eb="88">
      <t>ルイジ</t>
    </rPh>
    <rPh sb="88" eb="90">
      <t>ダンタイ</t>
    </rPh>
    <rPh sb="91" eb="92">
      <t>ヒ</t>
    </rPh>
    <rPh sb="98" eb="100">
      <t>ジョウキョウ</t>
    </rPh>
    <rPh sb="106" eb="107">
      <t>ヒ</t>
    </rPh>
    <rPh sb="108" eb="109">
      <t>ツヅ</t>
    </rPh>
    <rPh sb="110" eb="113">
      <t>シヨウリョウ</t>
    </rPh>
    <rPh sb="113" eb="115">
      <t>シュウニュウ</t>
    </rPh>
    <rPh sb="116" eb="118">
      <t>カクホ</t>
    </rPh>
    <rPh sb="119" eb="121">
      <t>イジ</t>
    </rPh>
    <rPh sb="121" eb="124">
      <t>カンリヒ</t>
    </rPh>
    <rPh sb="125" eb="127">
      <t>サクゲン</t>
    </rPh>
    <rPh sb="128" eb="129">
      <t>ツト</t>
    </rPh>
    <rPh sb="131" eb="133">
      <t>ケイエイ</t>
    </rPh>
    <rPh sb="134" eb="137">
      <t>コウリツカ</t>
    </rPh>
    <rPh sb="138" eb="139">
      <t>ハカ</t>
    </rPh>
    <rPh sb="143" eb="145">
      <t>ヒツヨウ</t>
    </rPh>
    <rPh sb="152" eb="154">
      <t>リュウドウ</t>
    </rPh>
    <rPh sb="154" eb="156">
      <t>ヒリツ</t>
    </rPh>
    <rPh sb="158" eb="160">
      <t>ルイジ</t>
    </rPh>
    <rPh sb="160" eb="162">
      <t>ダンタイ</t>
    </rPh>
    <rPh sb="164" eb="165">
      <t>ヒク</t>
    </rPh>
    <rPh sb="166" eb="168">
      <t>ジョウタイ</t>
    </rPh>
    <rPh sb="175" eb="177">
      <t>シハラ</t>
    </rPh>
    <rPh sb="177" eb="179">
      <t>ノウリョク</t>
    </rPh>
    <rPh sb="180" eb="182">
      <t>コウジョウ</t>
    </rPh>
    <rPh sb="186" eb="189">
      <t>スイセンカ</t>
    </rPh>
    <rPh sb="189" eb="190">
      <t>リツ</t>
    </rPh>
    <rPh sb="191" eb="193">
      <t>コウジョウ</t>
    </rPh>
    <rPh sb="194" eb="196">
      <t>ケイヒ</t>
    </rPh>
    <rPh sb="197" eb="200">
      <t>コウリツカ</t>
    </rPh>
    <rPh sb="201" eb="202">
      <t>スス</t>
    </rPh>
    <rPh sb="206" eb="208">
      <t>ヒツヨウ</t>
    </rPh>
    <rPh sb="215" eb="218">
      <t>スイセンカ</t>
    </rPh>
    <rPh sb="218" eb="219">
      <t>リツ</t>
    </rPh>
    <rPh sb="221" eb="224">
      <t>シヨウリョウ</t>
    </rPh>
    <rPh sb="224" eb="226">
      <t>シュウニュウ</t>
    </rPh>
    <rPh sb="227" eb="229">
      <t>カクホ</t>
    </rPh>
    <rPh sb="230" eb="232">
      <t>スイシツ</t>
    </rPh>
    <rPh sb="232" eb="234">
      <t>ホゼン</t>
    </rPh>
    <rPh sb="235" eb="237">
      <t>カンテン</t>
    </rPh>
    <rPh sb="240" eb="241">
      <t>ヒ</t>
    </rPh>
    <rPh sb="242" eb="243">
      <t>ツヅ</t>
    </rPh>
    <rPh sb="245" eb="248">
      <t>スイセンカ</t>
    </rPh>
    <rPh sb="248" eb="249">
      <t>リツ</t>
    </rPh>
    <rPh sb="249" eb="251">
      <t>コウジョウ</t>
    </rPh>
    <rPh sb="255" eb="258">
      <t>ジュウテンテキ</t>
    </rPh>
    <rPh sb="259" eb="260">
      <t>ト</t>
    </rPh>
    <rPh sb="261" eb="262">
      <t>ク</t>
    </rPh>
    <rPh sb="263" eb="2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</si>
</sst>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E4-4DAD-A16C-45168F58F3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75E4-4DAD-A16C-45168F58F3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68.8</c:v>
                </c:pt>
                <c:pt idx="1">
                  <c:v>75.239999999999995</c:v>
                </c:pt>
                <c:pt idx="2">
                  <c:v>68.25</c:v>
                </c:pt>
                <c:pt idx="3">
                  <c:v>65.67</c:v>
                </c:pt>
                <c:pt idx="4">
                  <c:v>65.67</c:v>
                </c:pt>
              </c:numCache>
            </c:numRef>
          </c:val>
          <c:extLst>
            <c:ext xmlns:c16="http://schemas.microsoft.com/office/drawing/2014/chart" uri="{C3380CC4-5D6E-409C-BE32-E72D297353CC}">
              <c16:uniqueId val="{00000000-1131-4927-88E0-EDA785E557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1131-4927-88E0-EDA785E557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90.29</c:v>
                </c:pt>
                <c:pt idx="1">
                  <c:v>82.23</c:v>
                </c:pt>
                <c:pt idx="2">
                  <c:v>87.9</c:v>
                </c:pt>
                <c:pt idx="3">
                  <c:v>88.29</c:v>
                </c:pt>
                <c:pt idx="4">
                  <c:v>88.83</c:v>
                </c:pt>
              </c:numCache>
            </c:numRef>
          </c:val>
          <c:extLst>
            <c:ext xmlns:c16="http://schemas.microsoft.com/office/drawing/2014/chart" uri="{C3380CC4-5D6E-409C-BE32-E72D297353CC}">
              <c16:uniqueId val="{00000000-D3D8-45F1-9841-83F90C7D62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D3D8-45F1-9841-83F90C7D62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82.94</c:v>
                </c:pt>
                <c:pt idx="1">
                  <c:v>62.99</c:v>
                </c:pt>
                <c:pt idx="2">
                  <c:v>63.13</c:v>
                </c:pt>
                <c:pt idx="3">
                  <c:v>63.78</c:v>
                </c:pt>
                <c:pt idx="4">
                  <c:v>72.540000000000006</c:v>
                </c:pt>
              </c:numCache>
            </c:numRef>
          </c:val>
          <c:extLst>
            <c:ext xmlns:c16="http://schemas.microsoft.com/office/drawing/2014/chart" uri="{C3380CC4-5D6E-409C-BE32-E72D297353CC}">
              <c16:uniqueId val="{00000000-E1A9-42B5-A322-4819E9D3C1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E1A9-42B5-A322-4819E9D3C1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15.59</c:v>
                </c:pt>
                <c:pt idx="1">
                  <c:v>18.190000000000001</c:v>
                </c:pt>
                <c:pt idx="2">
                  <c:v>21.69</c:v>
                </c:pt>
                <c:pt idx="3">
                  <c:v>21.79</c:v>
                </c:pt>
                <c:pt idx="4">
                  <c:v>26.38</c:v>
                </c:pt>
              </c:numCache>
            </c:numRef>
          </c:val>
          <c:extLst>
            <c:ext xmlns:c16="http://schemas.microsoft.com/office/drawing/2014/chart" uri="{C3380CC4-5D6E-409C-BE32-E72D297353CC}">
              <c16:uniqueId val="{00000000-A9F5-4503-A751-53D012B209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A9F5-4503-A751-53D012B209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F4-4F78-BDB8-11B96B039F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F4-4F78-BDB8-11B96B039F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
                  <c:v>0</c:v>
                </c:pt>
                <c:pt idx="1">
                  <c:v>85.13</c:v>
                </c:pt>
                <c:pt idx="2">
                  <c:v>227.81</c:v>
                </c:pt>
                <c:pt idx="3">
                  <c:v>380.07</c:v>
                </c:pt>
                <c:pt idx="4">
                  <c:v>453.98</c:v>
                </c:pt>
              </c:numCache>
            </c:numRef>
          </c:val>
          <c:extLst>
            <c:ext xmlns:c16="http://schemas.microsoft.com/office/drawing/2014/chart" uri="{C3380CC4-5D6E-409C-BE32-E72D297353CC}">
              <c16:uniqueId val="{00000000-36F7-4B4F-9673-5B8042BB13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36F7-4B4F-9673-5B8042BB13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338.83</c:v>
                </c:pt>
                <c:pt idx="1">
                  <c:v>280.13</c:v>
                </c:pt>
                <c:pt idx="2">
                  <c:v>22.6</c:v>
                </c:pt>
                <c:pt idx="3">
                  <c:v>17.32</c:v>
                </c:pt>
                <c:pt idx="4">
                  <c:v>23.24</c:v>
                </c:pt>
              </c:numCache>
            </c:numRef>
          </c:val>
          <c:extLst>
            <c:ext xmlns:c16="http://schemas.microsoft.com/office/drawing/2014/chart" uri="{C3380CC4-5D6E-409C-BE32-E72D297353CC}">
              <c16:uniqueId val="{00000000-485A-44E5-80EC-F58706EDDE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485A-44E5-80EC-F58706EDDE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1579.85</c:v>
                </c:pt>
                <c:pt idx="1">
                  <c:v>1088.6099999999999</c:v>
                </c:pt>
                <c:pt idx="2">
                  <c:v>871.32</c:v>
                </c:pt>
                <c:pt idx="3">
                  <c:v>662.11</c:v>
                </c:pt>
                <c:pt idx="4">
                  <c:v>412.63</c:v>
                </c:pt>
              </c:numCache>
            </c:numRef>
          </c:val>
          <c:extLst>
            <c:ext xmlns:c16="http://schemas.microsoft.com/office/drawing/2014/chart" uri="{C3380CC4-5D6E-409C-BE32-E72D297353CC}">
              <c16:uniqueId val="{00000000-60AE-4D82-8712-CBD78CD8AF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60AE-4D82-8712-CBD78CD8AF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99.95</c:v>
                </c:pt>
                <c:pt idx="1">
                  <c:v>39.29</c:v>
                </c:pt>
                <c:pt idx="2">
                  <c:v>38.159999999999997</c:v>
                </c:pt>
                <c:pt idx="3">
                  <c:v>65.92</c:v>
                </c:pt>
                <c:pt idx="4">
                  <c:v>72.02</c:v>
                </c:pt>
              </c:numCache>
            </c:numRef>
          </c:val>
          <c:extLst>
            <c:ext xmlns:c16="http://schemas.microsoft.com/office/drawing/2014/chart" uri="{C3380CC4-5D6E-409C-BE32-E72D297353CC}">
              <c16:uniqueId val="{00000000-16F2-4633-89FE-239099B43C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16F2-4633-89FE-239099B43C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159.69999999999999</c:v>
                </c:pt>
                <c:pt idx="1">
                  <c:v>404.51</c:v>
                </c:pt>
                <c:pt idx="2">
                  <c:v>414.6</c:v>
                </c:pt>
                <c:pt idx="3">
                  <c:v>241.98</c:v>
                </c:pt>
                <c:pt idx="4">
                  <c:v>220.89</c:v>
                </c:pt>
              </c:numCache>
            </c:numRef>
          </c:val>
          <c:extLst>
            <c:ext xmlns:c16="http://schemas.microsoft.com/office/drawing/2014/chart" uri="{C3380CC4-5D6E-409C-BE32-E72D297353CC}">
              <c16:uniqueId val="{00000000-AB38-4155-B232-2A45BB5D29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AB38-4155-B232-2A45BB5D29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784774</v>
      </c>
      <c r="AM8" s="69"/>
      <c r="AN8" s="69"/>
      <c r="AO8" s="69"/>
      <c r="AP8" s="69"/>
      <c r="AQ8" s="69"/>
      <c r="AR8" s="69"/>
      <c r="AS8" s="69"/>
      <c r="AT8" s="68">
        <f>データ!T6</f>
        <v>726.27</v>
      </c>
      <c r="AU8" s="68"/>
      <c r="AV8" s="68"/>
      <c r="AW8" s="68"/>
      <c r="AX8" s="68"/>
      <c r="AY8" s="68"/>
      <c r="AZ8" s="68"/>
      <c r="BA8" s="68"/>
      <c r="BB8" s="68">
        <f>データ!U6</f>
        <v>1080.55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70.040000000000006</v>
      </c>
      <c r="J10" s="68"/>
      <c r="K10" s="68"/>
      <c r="L10" s="68"/>
      <c r="M10" s="68"/>
      <c r="N10" s="68"/>
      <c r="O10" s="68"/>
      <c r="P10" s="68">
        <f>データ!P6</f>
        <v>0.56000000000000005</v>
      </c>
      <c r="Q10" s="68"/>
      <c r="R10" s="68"/>
      <c r="S10" s="68"/>
      <c r="T10" s="68"/>
      <c r="U10" s="68"/>
      <c r="V10" s="68"/>
      <c r="W10" s="68">
        <f>データ!Q6</f>
        <v>85.39</v>
      </c>
      <c r="X10" s="68"/>
      <c r="Y10" s="68"/>
      <c r="Z10" s="68"/>
      <c r="AA10" s="68"/>
      <c r="AB10" s="68"/>
      <c r="AC10" s="68"/>
      <c r="AD10" s="69">
        <f>データ!R6</f>
        <v>3047</v>
      </c>
      <c r="AE10" s="69"/>
      <c r="AF10" s="69"/>
      <c r="AG10" s="69"/>
      <c r="AH10" s="69"/>
      <c r="AI10" s="69"/>
      <c r="AJ10" s="69"/>
      <c r="AK10" s="2"/>
      <c r="AL10" s="69">
        <f>データ!V6</f>
        <v>4414</v>
      </c>
      <c r="AM10" s="69"/>
      <c r="AN10" s="69"/>
      <c r="AO10" s="69"/>
      <c r="AP10" s="69"/>
      <c r="AQ10" s="69"/>
      <c r="AR10" s="69"/>
      <c r="AS10" s="69"/>
      <c r="AT10" s="68">
        <f>データ!W6</f>
        <v>2.1800000000000002</v>
      </c>
      <c r="AU10" s="68"/>
      <c r="AV10" s="68"/>
      <c r="AW10" s="68"/>
      <c r="AX10" s="68"/>
      <c r="AY10" s="68"/>
      <c r="AZ10" s="68"/>
      <c r="BA10" s="68"/>
      <c r="BB10" s="68">
        <f>データ!X6</f>
        <v>2024.77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JWs9Iyj3qDbHBwD8ltvKEEB/0vREaLsLjBn7tnE/kA6EOR6qagZgaUC3LPv7ZRTJ/gOKt0QSTbLhwRNQsv8aA==" saltValue="mlqEqc7u1gF6YsAxZaJc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151009</v>
      </c>
      <c r="D6" s="33">
        <f t="shared" si="3"/>
        <v>46</v>
      </c>
      <c r="E6" s="33">
        <f t="shared" si="3"/>
        <v>17</v>
      </c>
      <c r="F6" s="33">
        <f t="shared" si="3"/>
        <v>5</v>
      </c>
      <c r="G6" s="33">
        <f t="shared" si="3"/>
        <v>0</v>
      </c>
      <c r="H6" s="33" t="str">
        <f t="shared" si="3"/>
        <v>新潟県　新潟市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70.040000000000006</v>
      </c>
      <c r="P6" s="34">
        <f t="shared" si="3"/>
        <v>0.56000000000000005</v>
      </c>
      <c r="Q6" s="34">
        <f t="shared" si="3"/>
        <v>85.39</v>
      </c>
      <c r="R6" s="34">
        <f t="shared" si="3"/>
        <v>3047</v>
      </c>
      <c r="S6" s="34">
        <f t="shared" si="3"/>
        <v>784774</v>
      </c>
      <c r="T6" s="34">
        <f t="shared" si="3"/>
        <v>726.27</v>
      </c>
      <c r="U6" s="34">
        <f t="shared" si="3"/>
        <v>1080.55</v>
      </c>
      <c r="V6" s="34">
        <f t="shared" si="3"/>
        <v>4414</v>
      </c>
      <c r="W6" s="34">
        <f t="shared" si="3"/>
        <v>2.1800000000000002</v>
      </c>
      <c r="X6" s="34">
        <f t="shared" si="3"/>
        <v>2024.77</v>
      </c>
      <c r="Y6" s="35">
        <f>IF(Y7="",NA(),Y7)</f>
        <v>82.94</v>
      </c>
      <c r="Z6" s="35">
        <f t="shared" ref="Z6:AH6" si="4">IF(Z7="",NA(),Z7)</f>
        <v>62.99</v>
      </c>
      <c r="AA6" s="35">
        <f t="shared" si="4"/>
        <v>63.13</v>
      </c>
      <c r="AB6" s="35">
        <f t="shared" si="4"/>
        <v>63.78</v>
      </c>
      <c r="AC6" s="35">
        <f t="shared" si="4"/>
        <v>72.540000000000006</v>
      </c>
      <c r="AD6" s="35">
        <f t="shared" si="4"/>
        <v>97.34</v>
      </c>
      <c r="AE6" s="35">
        <f t="shared" si="4"/>
        <v>100.99</v>
      </c>
      <c r="AF6" s="35">
        <f t="shared" si="4"/>
        <v>101.27</v>
      </c>
      <c r="AG6" s="35">
        <f t="shared" si="4"/>
        <v>101.91</v>
      </c>
      <c r="AH6" s="35">
        <f t="shared" si="4"/>
        <v>103.09</v>
      </c>
      <c r="AI6" s="34" t="str">
        <f>IF(AI7="","",IF(AI7="-","【-】","【"&amp;SUBSTITUTE(TEXT(AI7,"#,##0.00"),"-","△")&amp;"】"))</f>
        <v>【104.99】</v>
      </c>
      <c r="AJ6" s="34">
        <f>IF(AJ7="",NA(),AJ7)</f>
        <v>0</v>
      </c>
      <c r="AK6" s="35">
        <f t="shared" ref="AK6:AS6" si="5">IF(AK7="",NA(),AK7)</f>
        <v>85.13</v>
      </c>
      <c r="AL6" s="35">
        <f t="shared" si="5"/>
        <v>227.81</v>
      </c>
      <c r="AM6" s="35">
        <f t="shared" si="5"/>
        <v>380.07</v>
      </c>
      <c r="AN6" s="35">
        <f t="shared" si="5"/>
        <v>453.98</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338.83</v>
      </c>
      <c r="AV6" s="35">
        <f t="shared" ref="AV6:BD6" si="6">IF(AV7="",NA(),AV7)</f>
        <v>280.13</v>
      </c>
      <c r="AW6" s="35">
        <f t="shared" si="6"/>
        <v>22.6</v>
      </c>
      <c r="AX6" s="35">
        <f t="shared" si="6"/>
        <v>17.32</v>
      </c>
      <c r="AY6" s="35">
        <f t="shared" si="6"/>
        <v>23.24</v>
      </c>
      <c r="AZ6" s="35">
        <f t="shared" si="6"/>
        <v>40.78</v>
      </c>
      <c r="BA6" s="35">
        <f t="shared" si="6"/>
        <v>38.119999999999997</v>
      </c>
      <c r="BB6" s="35">
        <f t="shared" si="6"/>
        <v>43.5</v>
      </c>
      <c r="BC6" s="35">
        <f t="shared" si="6"/>
        <v>44.14</v>
      </c>
      <c r="BD6" s="35">
        <f t="shared" si="6"/>
        <v>37.24</v>
      </c>
      <c r="BE6" s="34" t="str">
        <f>IF(BE7="","",IF(BE7="-","【-】","【"&amp;SUBSTITUTE(TEXT(BE7,"#,##0.00"),"-","△")&amp;"】"))</f>
        <v>【32.80】</v>
      </c>
      <c r="BF6" s="35">
        <f>IF(BF7="",NA(),BF7)</f>
        <v>1579.85</v>
      </c>
      <c r="BG6" s="35">
        <f t="shared" ref="BG6:BO6" si="7">IF(BG7="",NA(),BG7)</f>
        <v>1088.6099999999999</v>
      </c>
      <c r="BH6" s="35">
        <f t="shared" si="7"/>
        <v>871.32</v>
      </c>
      <c r="BI6" s="35">
        <f t="shared" si="7"/>
        <v>662.11</v>
      </c>
      <c r="BJ6" s="35">
        <f t="shared" si="7"/>
        <v>412.63</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99.95</v>
      </c>
      <c r="BR6" s="35">
        <f t="shared" ref="BR6:BZ6" si="8">IF(BR7="",NA(),BR7)</f>
        <v>39.29</v>
      </c>
      <c r="BS6" s="35">
        <f t="shared" si="8"/>
        <v>38.159999999999997</v>
      </c>
      <c r="BT6" s="35">
        <f t="shared" si="8"/>
        <v>65.92</v>
      </c>
      <c r="BU6" s="35">
        <f t="shared" si="8"/>
        <v>72.02</v>
      </c>
      <c r="BV6" s="35">
        <f t="shared" si="8"/>
        <v>59.83</v>
      </c>
      <c r="BW6" s="35">
        <f t="shared" si="8"/>
        <v>65.33</v>
      </c>
      <c r="BX6" s="35">
        <f t="shared" si="8"/>
        <v>65.39</v>
      </c>
      <c r="BY6" s="35">
        <f t="shared" si="8"/>
        <v>65.37</v>
      </c>
      <c r="BZ6" s="35">
        <f t="shared" si="8"/>
        <v>68.11</v>
      </c>
      <c r="CA6" s="34" t="str">
        <f>IF(CA7="","",IF(CA7="-","【-】","【"&amp;SUBSTITUTE(TEXT(CA7,"#,##0.00"),"-","△")&amp;"】"))</f>
        <v>【60.94】</v>
      </c>
      <c r="CB6" s="35">
        <f>IF(CB7="",NA(),CB7)</f>
        <v>159.69999999999999</v>
      </c>
      <c r="CC6" s="35">
        <f t="shared" ref="CC6:CK6" si="9">IF(CC7="",NA(),CC7)</f>
        <v>404.51</v>
      </c>
      <c r="CD6" s="35">
        <f t="shared" si="9"/>
        <v>414.6</v>
      </c>
      <c r="CE6" s="35">
        <f t="shared" si="9"/>
        <v>241.98</v>
      </c>
      <c r="CF6" s="35">
        <f t="shared" si="9"/>
        <v>220.89</v>
      </c>
      <c r="CG6" s="35">
        <f t="shared" si="9"/>
        <v>246.66</v>
      </c>
      <c r="CH6" s="35">
        <f t="shared" si="9"/>
        <v>227.43</v>
      </c>
      <c r="CI6" s="35">
        <f t="shared" si="9"/>
        <v>230.88</v>
      </c>
      <c r="CJ6" s="35">
        <f t="shared" si="9"/>
        <v>228.99</v>
      </c>
      <c r="CK6" s="35">
        <f t="shared" si="9"/>
        <v>222.41</v>
      </c>
      <c r="CL6" s="34" t="str">
        <f>IF(CL7="","",IF(CL7="-","【-】","【"&amp;SUBSTITUTE(TEXT(CL7,"#,##0.00"),"-","△")&amp;"】"))</f>
        <v>【253.04】</v>
      </c>
      <c r="CM6" s="35">
        <f>IF(CM7="",NA(),CM7)</f>
        <v>68.8</v>
      </c>
      <c r="CN6" s="35">
        <f t="shared" ref="CN6:CV6" si="10">IF(CN7="",NA(),CN7)</f>
        <v>75.239999999999995</v>
      </c>
      <c r="CO6" s="35">
        <f t="shared" si="10"/>
        <v>68.25</v>
      </c>
      <c r="CP6" s="35">
        <f t="shared" si="10"/>
        <v>65.67</v>
      </c>
      <c r="CQ6" s="35">
        <f t="shared" si="10"/>
        <v>65.67</v>
      </c>
      <c r="CR6" s="35">
        <f t="shared" si="10"/>
        <v>56</v>
      </c>
      <c r="CS6" s="35">
        <f t="shared" si="10"/>
        <v>56.01</v>
      </c>
      <c r="CT6" s="35">
        <f t="shared" si="10"/>
        <v>56.72</v>
      </c>
      <c r="CU6" s="35">
        <f t="shared" si="10"/>
        <v>54.06</v>
      </c>
      <c r="CV6" s="35">
        <f t="shared" si="10"/>
        <v>55.26</v>
      </c>
      <c r="CW6" s="34" t="str">
        <f>IF(CW7="","",IF(CW7="-","【-】","【"&amp;SUBSTITUTE(TEXT(CW7,"#,##0.00"),"-","△")&amp;"】"))</f>
        <v>【54.84】</v>
      </c>
      <c r="CX6" s="35">
        <f>IF(CX7="",NA(),CX7)</f>
        <v>90.29</v>
      </c>
      <c r="CY6" s="35">
        <f t="shared" ref="CY6:DG6" si="11">IF(CY7="",NA(),CY7)</f>
        <v>82.23</v>
      </c>
      <c r="CZ6" s="35">
        <f t="shared" si="11"/>
        <v>87.9</v>
      </c>
      <c r="DA6" s="35">
        <f t="shared" si="11"/>
        <v>88.29</v>
      </c>
      <c r="DB6" s="35">
        <f t="shared" si="11"/>
        <v>88.83</v>
      </c>
      <c r="DC6" s="35">
        <f t="shared" si="11"/>
        <v>89.51</v>
      </c>
      <c r="DD6" s="35">
        <f t="shared" si="11"/>
        <v>89.77</v>
      </c>
      <c r="DE6" s="35">
        <f t="shared" si="11"/>
        <v>90.04</v>
      </c>
      <c r="DF6" s="35">
        <f t="shared" si="11"/>
        <v>90.11</v>
      </c>
      <c r="DG6" s="35">
        <f t="shared" si="11"/>
        <v>90.52</v>
      </c>
      <c r="DH6" s="34" t="str">
        <f>IF(DH7="","",IF(DH7="-","【-】","【"&amp;SUBSTITUTE(TEXT(DH7,"#,##0.00"),"-","△")&amp;"】"))</f>
        <v>【86.60】</v>
      </c>
      <c r="DI6" s="35">
        <f>IF(DI7="",NA(),DI7)</f>
        <v>15.59</v>
      </c>
      <c r="DJ6" s="35">
        <f t="shared" ref="DJ6:DR6" si="12">IF(DJ7="",NA(),DJ7)</f>
        <v>18.190000000000001</v>
      </c>
      <c r="DK6" s="35">
        <f t="shared" si="12"/>
        <v>21.69</v>
      </c>
      <c r="DL6" s="35">
        <f t="shared" si="12"/>
        <v>21.79</v>
      </c>
      <c r="DM6" s="35">
        <f t="shared" si="12"/>
        <v>26.38</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151009</v>
      </c>
      <c r="D7" s="37">
        <v>46</v>
      </c>
      <c r="E7" s="37">
        <v>17</v>
      </c>
      <c r="F7" s="37">
        <v>5</v>
      </c>
      <c r="G7" s="37">
        <v>0</v>
      </c>
      <c r="H7" s="37" t="s">
        <v>96</v>
      </c>
      <c r="I7" s="37" t="s">
        <v>97</v>
      </c>
      <c r="J7" s="37" t="s">
        <v>98</v>
      </c>
      <c r="K7" s="37" t="s">
        <v>99</v>
      </c>
      <c r="L7" s="37" t="s">
        <v>100</v>
      </c>
      <c r="M7" s="37" t="s">
        <v>101</v>
      </c>
      <c r="N7" s="38" t="s">
        <v>102</v>
      </c>
      <c r="O7" s="38">
        <v>70.040000000000006</v>
      </c>
      <c r="P7" s="38">
        <v>0.56000000000000005</v>
      </c>
      <c r="Q7" s="38">
        <v>85.39</v>
      </c>
      <c r="R7" s="38">
        <v>3047</v>
      </c>
      <c r="S7" s="38">
        <v>784774</v>
      </c>
      <c r="T7" s="38">
        <v>726.27</v>
      </c>
      <c r="U7" s="38">
        <v>1080.55</v>
      </c>
      <c r="V7" s="38">
        <v>4414</v>
      </c>
      <c r="W7" s="38">
        <v>2.1800000000000002</v>
      </c>
      <c r="X7" s="38">
        <v>2024.77</v>
      </c>
      <c r="Y7" s="38">
        <v>82.94</v>
      </c>
      <c r="Z7" s="38">
        <v>62.99</v>
      </c>
      <c r="AA7" s="38">
        <v>63.13</v>
      </c>
      <c r="AB7" s="38">
        <v>63.78</v>
      </c>
      <c r="AC7" s="38">
        <v>72.540000000000006</v>
      </c>
      <c r="AD7" s="38">
        <v>97.34</v>
      </c>
      <c r="AE7" s="38">
        <v>100.99</v>
      </c>
      <c r="AF7" s="38">
        <v>101.27</v>
      </c>
      <c r="AG7" s="38">
        <v>101.91</v>
      </c>
      <c r="AH7" s="38">
        <v>103.09</v>
      </c>
      <c r="AI7" s="38">
        <v>104.99</v>
      </c>
      <c r="AJ7" s="38">
        <v>0</v>
      </c>
      <c r="AK7" s="38">
        <v>85.13</v>
      </c>
      <c r="AL7" s="38">
        <v>227.81</v>
      </c>
      <c r="AM7" s="38">
        <v>380.07</v>
      </c>
      <c r="AN7" s="38">
        <v>453.98</v>
      </c>
      <c r="AO7" s="38">
        <v>148.37</v>
      </c>
      <c r="AP7" s="38">
        <v>149.02000000000001</v>
      </c>
      <c r="AQ7" s="38">
        <v>137.09</v>
      </c>
      <c r="AR7" s="38">
        <v>127.98</v>
      </c>
      <c r="AS7" s="38">
        <v>101.24</v>
      </c>
      <c r="AT7" s="38">
        <v>121.19</v>
      </c>
      <c r="AU7" s="38">
        <v>338.83</v>
      </c>
      <c r="AV7" s="38">
        <v>280.13</v>
      </c>
      <c r="AW7" s="38">
        <v>22.6</v>
      </c>
      <c r="AX7" s="38">
        <v>17.32</v>
      </c>
      <c r="AY7" s="38">
        <v>23.24</v>
      </c>
      <c r="AZ7" s="38">
        <v>40.78</v>
      </c>
      <c r="BA7" s="38">
        <v>38.119999999999997</v>
      </c>
      <c r="BB7" s="38">
        <v>43.5</v>
      </c>
      <c r="BC7" s="38">
        <v>44.14</v>
      </c>
      <c r="BD7" s="38">
        <v>37.24</v>
      </c>
      <c r="BE7" s="38">
        <v>32.799999999999997</v>
      </c>
      <c r="BF7" s="38">
        <v>1579.85</v>
      </c>
      <c r="BG7" s="38">
        <v>1088.6099999999999</v>
      </c>
      <c r="BH7" s="38">
        <v>871.32</v>
      </c>
      <c r="BI7" s="38">
        <v>662.11</v>
      </c>
      <c r="BJ7" s="38">
        <v>412.63</v>
      </c>
      <c r="BK7" s="38">
        <v>685.34</v>
      </c>
      <c r="BL7" s="38">
        <v>684.74</v>
      </c>
      <c r="BM7" s="38">
        <v>654.91999999999996</v>
      </c>
      <c r="BN7" s="38">
        <v>654.71</v>
      </c>
      <c r="BO7" s="38">
        <v>783.8</v>
      </c>
      <c r="BP7" s="38">
        <v>832.52</v>
      </c>
      <c r="BQ7" s="38">
        <v>99.95</v>
      </c>
      <c r="BR7" s="38">
        <v>39.29</v>
      </c>
      <c r="BS7" s="38">
        <v>38.159999999999997</v>
      </c>
      <c r="BT7" s="38">
        <v>65.92</v>
      </c>
      <c r="BU7" s="38">
        <v>72.02</v>
      </c>
      <c r="BV7" s="38">
        <v>59.83</v>
      </c>
      <c r="BW7" s="38">
        <v>65.33</v>
      </c>
      <c r="BX7" s="38">
        <v>65.39</v>
      </c>
      <c r="BY7" s="38">
        <v>65.37</v>
      </c>
      <c r="BZ7" s="38">
        <v>68.11</v>
      </c>
      <c r="CA7" s="38">
        <v>60.94</v>
      </c>
      <c r="CB7" s="38">
        <v>159.69999999999999</v>
      </c>
      <c r="CC7" s="38">
        <v>404.51</v>
      </c>
      <c r="CD7" s="38">
        <v>414.6</v>
      </c>
      <c r="CE7" s="38">
        <v>241.98</v>
      </c>
      <c r="CF7" s="38">
        <v>220.89</v>
      </c>
      <c r="CG7" s="38">
        <v>246.66</v>
      </c>
      <c r="CH7" s="38">
        <v>227.43</v>
      </c>
      <c r="CI7" s="38">
        <v>230.88</v>
      </c>
      <c r="CJ7" s="38">
        <v>228.99</v>
      </c>
      <c r="CK7" s="38">
        <v>222.41</v>
      </c>
      <c r="CL7" s="38">
        <v>253.04</v>
      </c>
      <c r="CM7" s="38">
        <v>68.8</v>
      </c>
      <c r="CN7" s="38">
        <v>75.239999999999995</v>
      </c>
      <c r="CO7" s="38">
        <v>68.25</v>
      </c>
      <c r="CP7" s="38">
        <v>65.67</v>
      </c>
      <c r="CQ7" s="38">
        <v>65.67</v>
      </c>
      <c r="CR7" s="38">
        <v>56</v>
      </c>
      <c r="CS7" s="38">
        <v>56.01</v>
      </c>
      <c r="CT7" s="38">
        <v>56.72</v>
      </c>
      <c r="CU7" s="38">
        <v>54.06</v>
      </c>
      <c r="CV7" s="38">
        <v>55.26</v>
      </c>
      <c r="CW7" s="38">
        <v>54.84</v>
      </c>
      <c r="CX7" s="38">
        <v>90.29</v>
      </c>
      <c r="CY7" s="38">
        <v>82.23</v>
      </c>
      <c r="CZ7" s="38">
        <v>87.9</v>
      </c>
      <c r="DA7" s="38">
        <v>88.29</v>
      </c>
      <c r="DB7" s="38">
        <v>88.83</v>
      </c>
      <c r="DC7" s="38">
        <v>89.51</v>
      </c>
      <c r="DD7" s="38">
        <v>89.77</v>
      </c>
      <c r="DE7" s="38">
        <v>90.04</v>
      </c>
      <c r="DF7" s="38">
        <v>90.11</v>
      </c>
      <c r="DG7" s="38">
        <v>90.52</v>
      </c>
      <c r="DH7" s="38">
        <v>86.6</v>
      </c>
      <c r="DI7" s="38">
        <v>15.59</v>
      </c>
      <c r="DJ7" s="38">
        <v>18.190000000000001</v>
      </c>
      <c r="DK7" s="38">
        <v>21.69</v>
      </c>
      <c r="DL7" s="38">
        <v>21.79</v>
      </c>
      <c r="DM7" s="38">
        <v>26.38</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cp:lastPrinted>2022-01-17T04:28:27Z</cp:lastPrinted>
  <dcterms:created xsi:type="dcterms:W3CDTF">2021-12-03T07:30:55Z</dcterms:created>
  <dcterms:modified xsi:type="dcterms:W3CDTF">2022-01-17T04:28:29Z</dcterms:modified>
  <cp:category/>
</cp:coreProperties>
</file>