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3（R02決算）\02 ダウンロード＆提出\"/>
    </mc:Choice>
  </mc:AlternateContent>
  <workbookProtection workbookAlgorithmName="SHA-512" workbookHashValue="HmktVXMEnW1TBpa2+hg6GtQuM+yEnUUMDbCqgWcpNBCnNOaYvRZGHxyU4xJowKmP58a7Y1oX6Pj9PvYCWHXdNg==" workbookSaltValue="+6r8ZZaGpcLexkuwvqLY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I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<sst xmlns="http://schemas.openxmlformats.org/spreadsheetml/2006/main" count="253" uniqueCount="116">
  <si>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</si>
  <si>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</si>
  <si>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</si>
  <si>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</si>
  <si>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</si>
  <si>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</si>
  <si>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</si>
  <si>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</si>
  <si>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</si>
  <si>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</si>
  <si>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</si>
  <si>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</si>
  <si>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</si>
  <si>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</si>
  <si>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</si>
  <si>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</si>
  <si>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</si>
  <si>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</si>
  <si>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</si>
  <si>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</si>
  <si>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</si>
  <si>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</si>
  <si>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</si>
  <si>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</si>
  <si>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</si>
  <si>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</si>
  <si>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</si>
  <si>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</si>
  <si>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</si>
  <si>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</si>
  <si>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</si>
  <si>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</si>
  <si>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</si>
  <si>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</si>
  <si>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</si>
  <si>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</si>
  <si>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</si>
  <si>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</si>
  <si>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</si>
  <si>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</si>
  <si>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</si>
  <si>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</si>
  <si>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</si>
  <si>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</si>
  <si>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</si>
  <si>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</si>
  <si>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</si>
  <si>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</si>
  <si>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</si>
  <si>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</si>
  <si>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</si>
  <si>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</si>
  <si>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</si>
  <si>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</si>
  <si>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</si>
  <si>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</si>
  <si>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</si>
  <si>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</si>
  <si>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</si>
  <si>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</si>
  <si>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</si>
  <si>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</si>
  <si>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</si>
  <si>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</si>
  <si>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</si>
  <si>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</si>
  <si>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</si>
  <si>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</si>
  <si>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</si>
  <si>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</si>
  <si>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</si>
  <si>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</si>
  <si>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</si>
  <si>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</si>
  <si>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</si>
  <si>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</si>
  <si>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</si>
  <si>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</si>
  <si>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</si>
  <si>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</si>
  <si>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</si>
  <si>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</si>
  <si>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</si>
  <si>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</si>
  <si>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</si>
  <si>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</si>
  <si>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</si>
  <si>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</si>
  <si>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</si>
  <si>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</si>
  <si>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</si>
  <si>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</si>
  <si>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</si>
  <si>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</si>
  <si>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</si>
  <si>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</si>
  <si>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</si>
  <si>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</si>
  <si>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</si>
  <si>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</si>
  <si>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</si>
  <si>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</si>
  <si>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</si>
  <si>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</si>
  <si>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</si>
  <si>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</si>
  <si>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</si>
  <si>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</si>
  <si>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</si>
  <si>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</si>
  <si>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</si>
  <si>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</si>
  <si>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</si>
  <si>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</si>
  <si>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19" eb="122">
      <t>イッポンカ</t>
    </rPh>
    <rPh sb="126" eb="127">
      <t>ワ</t>
    </rPh>
    <rPh sb="132" eb="135">
      <t>コウリツテキ</t>
    </rPh>
    <rPh sb="136" eb="138">
      <t>ウンエイ</t>
    </rPh>
    <rPh sb="139" eb="140">
      <t>オコナ</t>
    </rPh>
    <rPh sb="143" eb="144">
      <t>ツト</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</si>
  <si>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経費回収率は施設の維持費・資本費が増加傾向にあり、使用料収入で賄えていない状況にある。
　今後も低い水準となる見込みであり、累積欠損金比率が増加傾向となっていることから、引き続き、維持管理費の効率化を図り、経常収支比率の向上、累積欠損金比率を下げる必要がある。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また、今後も、総合的な汚水処理整備を進めることにより抑制していく必要がある。
</t>
    </r>
    <r>
      <rPr>
        <b/>
        <sz val="11"/>
        <color theme="1"/>
        <rFont val="ＭＳ ゴシック"/>
        <family val="3"/>
        <charset val="128"/>
      </rPr>
      <t/>
    </r>
    <rPh sb="2" eb="4">
      <t>ケイジョウ</t>
    </rPh>
    <rPh sb="4" eb="6">
      <t>シュウシ</t>
    </rPh>
    <rPh sb="6" eb="8">
      <t>ヒリツ</t>
    </rPh>
    <rPh sb="82" eb="84">
      <t>ルイセキ</t>
    </rPh>
    <rPh sb="84" eb="87">
      <t>ケッソンキン</t>
    </rPh>
    <rPh sb="87" eb="89">
      <t>ヒリツ</t>
    </rPh>
    <rPh sb="90" eb="92">
      <t>ゾウカ</t>
    </rPh>
    <rPh sb="92" eb="94">
      <t>ケイコウ</t>
    </rPh>
    <rPh sb="123" eb="125">
      <t>ケイジョウ</t>
    </rPh>
    <rPh sb="125" eb="127">
      <t>シュウシ</t>
    </rPh>
    <rPh sb="127" eb="129">
      <t>ヒリツ</t>
    </rPh>
    <rPh sb="130" eb="132">
      <t>コウジョウ</t>
    </rPh>
    <rPh sb="133" eb="135">
      <t>ルイセキ</t>
    </rPh>
    <rPh sb="135" eb="138">
      <t>ケッソンキン</t>
    </rPh>
    <rPh sb="138" eb="140">
      <t>ヒリツ</t>
    </rPh>
    <rPh sb="141" eb="142">
      <t>サ</t>
    </rPh>
    <rPh sb="153" eb="155">
      <t>キギョウ</t>
    </rPh>
    <rPh sb="155" eb="156">
      <t>サイ</t>
    </rPh>
    <rPh sb="156" eb="158">
      <t>ザンダカ</t>
    </rPh>
    <rPh sb="158" eb="159">
      <t>タイ</t>
    </rPh>
    <rPh sb="159" eb="161">
      <t>ジギョウ</t>
    </rPh>
    <rPh sb="161" eb="163">
      <t>キボ</t>
    </rPh>
    <rPh sb="163" eb="165">
      <t>ヒリツ</t>
    </rPh>
    <rPh sb="167" eb="169">
      <t>ジギョウ</t>
    </rPh>
    <rPh sb="169" eb="172">
      <t>カイシゴ</t>
    </rPh>
    <rPh sb="174" eb="175">
      <t>ネン</t>
    </rPh>
    <rPh sb="175" eb="177">
      <t>テイド</t>
    </rPh>
    <rPh sb="182" eb="185">
      <t>ミショウカン</t>
    </rPh>
    <rPh sb="185" eb="187">
      <t>ザンダカ</t>
    </rPh>
    <rPh sb="188" eb="189">
      <t>オオ</t>
    </rPh>
    <rPh sb="191" eb="193">
      <t>ルイジ</t>
    </rPh>
    <rPh sb="193" eb="195">
      <t>ダンタイ</t>
    </rPh>
    <rPh sb="196" eb="197">
      <t>ヒ</t>
    </rPh>
    <rPh sb="198" eb="199">
      <t>タカ</t>
    </rPh>
    <rPh sb="200" eb="202">
      <t>ワリアイ</t>
    </rPh>
    <rPh sb="206" eb="207">
      <t>カンガ</t>
    </rPh>
    <rPh sb="217" eb="219">
      <t>コンゴ</t>
    </rPh>
    <rPh sb="221" eb="224">
      <t>ソウゴウテキ</t>
    </rPh>
    <rPh sb="225" eb="227">
      <t>オスイ</t>
    </rPh>
    <rPh sb="227" eb="229">
      <t>ショリ</t>
    </rPh>
    <rPh sb="229" eb="231">
      <t>セイビ</t>
    </rPh>
    <rPh sb="232" eb="233">
      <t>スス</t>
    </rPh>
    <rPh sb="240" eb="242">
      <t>ヨクセイ</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</si>
</sst>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FE-4108-AF9F-D2A0175E9E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FE-4108-AF9F-D2A0175E9E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62.26</c:v>
                </c:pt>
                <c:pt idx="1">
                  <c:v>58.25</c:v>
                </c:pt>
                <c:pt idx="2">
                  <c:v>64.97</c:v>
                </c:pt>
                <c:pt idx="3">
                  <c:v>64.12</c:v>
                </c:pt>
                <c:pt idx="4">
                  <c:v>76.62</c:v>
                </c:pt>
              </c:numCache>
            </c:numRef>
          </c:val>
          <c:extLst>
            <c:ext xmlns:c16="http://schemas.microsoft.com/office/drawing/2014/chart" uri="{C3380CC4-5D6E-409C-BE32-E72D297353CC}">
              <c16:uniqueId val="{00000000-792F-4321-B810-F97388249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792F-4321-B810-F97388249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6.48</c:v>
                </c:pt>
                <c:pt idx="1">
                  <c:v>8.5399999999999991</c:v>
                </c:pt>
                <c:pt idx="2">
                  <c:v>10.41</c:v>
                </c:pt>
                <c:pt idx="3">
                  <c:v>12.67</c:v>
                </c:pt>
                <c:pt idx="4">
                  <c:v>14.98</c:v>
                </c:pt>
              </c:numCache>
            </c:numRef>
          </c:val>
          <c:extLst>
            <c:ext xmlns:c16="http://schemas.microsoft.com/office/drawing/2014/chart" uri="{C3380CC4-5D6E-409C-BE32-E72D297353CC}">
              <c16:uniqueId val="{00000000-A207-4742-9AF6-256886CF6D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A207-4742-9AF6-256886CF6D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A0-4A4C-8041-F18662FE93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A0-4A4C-8041-F18662FE93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43.98</c:v>
                </c:pt>
                <c:pt idx="1">
                  <c:v>134.62</c:v>
                </c:pt>
                <c:pt idx="2">
                  <c:v>200.74</c:v>
                </c:pt>
                <c:pt idx="3">
                  <c:v>260.3</c:v>
                </c:pt>
                <c:pt idx="4">
                  <c:v>294.77</c:v>
                </c:pt>
              </c:numCache>
            </c:numRef>
          </c:val>
          <c:extLst>
            <c:ext xmlns:c16="http://schemas.microsoft.com/office/drawing/2014/chart" uri="{C3380CC4-5D6E-409C-BE32-E72D297353CC}">
              <c16:uniqueId val="{00000000-405E-4AA4-833A-E5DC9288E6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405E-4AA4-833A-E5DC9288E6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35.25</c:v>
                </c:pt>
                <c:pt idx="1">
                  <c:v>33.96</c:v>
                </c:pt>
                <c:pt idx="2">
                  <c:v>53.33</c:v>
                </c:pt>
                <c:pt idx="3">
                  <c:v>105.63</c:v>
                </c:pt>
                <c:pt idx="4">
                  <c:v>82.92</c:v>
                </c:pt>
              </c:numCache>
            </c:numRef>
          </c:val>
          <c:extLst>
            <c:ext xmlns:c16="http://schemas.microsoft.com/office/drawing/2014/chart" uri="{C3380CC4-5D6E-409C-BE32-E72D297353CC}">
              <c16:uniqueId val="{00000000-8C48-4139-92DB-0C02A00AE8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8C48-4139-92DB-0C02A00AE8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1393.58</c:v>
                </c:pt>
                <c:pt idx="1">
                  <c:v>1386.29</c:v>
                </c:pt>
                <c:pt idx="2">
                  <c:v>1436.34</c:v>
                </c:pt>
                <c:pt idx="3">
                  <c:v>1354</c:v>
                </c:pt>
                <c:pt idx="4">
                  <c:v>1349.62</c:v>
                </c:pt>
              </c:numCache>
            </c:numRef>
          </c:val>
          <c:extLst>
            <c:ext xmlns:c16="http://schemas.microsoft.com/office/drawing/2014/chart" uri="{C3380CC4-5D6E-409C-BE32-E72D297353CC}">
              <c16:uniqueId val="{00000000-1F3B-46AB-B2BD-6256E70CA8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1F3B-46AB-B2BD-6256E70CA8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52.1</c:v>
                </c:pt>
                <c:pt idx="1">
                  <c:v>48.97</c:v>
                </c:pt>
                <c:pt idx="2">
                  <c:v>55</c:v>
                </c:pt>
                <c:pt idx="3">
                  <c:v>55.08</c:v>
                </c:pt>
                <c:pt idx="4">
                  <c:v>60.09</c:v>
                </c:pt>
              </c:numCache>
            </c:numRef>
          </c:val>
          <c:extLst>
            <c:ext xmlns:c16="http://schemas.microsoft.com/office/drawing/2014/chart" uri="{C3380CC4-5D6E-409C-BE32-E72D297353CC}">
              <c16:uniqueId val="{00000000-A5B5-4EA6-A5E8-1381752888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5B5-4EA6-A5E8-1381752888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272.47000000000003</c:v>
                </c:pt>
                <c:pt idx="1">
                  <c:v>291.91000000000003</c:v>
                </c:pt>
                <c:pt idx="2">
                  <c:v>263.63</c:v>
                </c:pt>
                <c:pt idx="3">
                  <c:v>265.95</c:v>
                </c:pt>
                <c:pt idx="4">
                  <c:v>236.57</c:v>
                </c:pt>
              </c:numCache>
            </c:numRef>
          </c:val>
          <c:extLst>
            <c:ext xmlns:c16="http://schemas.microsoft.com/office/drawing/2014/chart" uri="{C3380CC4-5D6E-409C-BE32-E72D297353CC}">
              <c16:uniqueId val="{00000000-E325-45EA-8F21-774792643A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E325-45EA-8F21-774792643A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56.37</c:v>
                </c:pt>
                <c:pt idx="1">
                  <c:v>67.34</c:v>
                </c:pt>
                <c:pt idx="2">
                  <c:v>58.27</c:v>
                </c:pt>
                <c:pt idx="3">
                  <c:v>58.27</c:v>
                </c:pt>
                <c:pt idx="4">
                  <c:v>58.27</c:v>
                </c:pt>
              </c:numCache>
            </c:numRef>
          </c:val>
          <c:extLst>
            <c:ext xmlns:c16="http://schemas.microsoft.com/office/drawing/2014/chart" uri="{C3380CC4-5D6E-409C-BE32-E72D297353CC}">
              <c16:uniqueId val="{00000000-4D62-460F-8D5D-82A5B0C1BB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4D62-460F-8D5D-82A5B0C1BB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D6-40F9-9907-C058C8888A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05D6-40F9-9907-C058C8888A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784774</v>
      </c>
      <c r="AM8" s="69"/>
      <c r="AN8" s="69"/>
      <c r="AO8" s="69"/>
      <c r="AP8" s="69"/>
      <c r="AQ8" s="69"/>
      <c r="AR8" s="69"/>
      <c r="AS8" s="69"/>
      <c r="AT8" s="68">
        <f>データ!T6</f>
        <v>726.27</v>
      </c>
      <c r="AU8" s="68"/>
      <c r="AV8" s="68"/>
      <c r="AW8" s="68"/>
      <c r="AX8" s="68"/>
      <c r="AY8" s="68"/>
      <c r="AZ8" s="68"/>
      <c r="BA8" s="68"/>
      <c r="BB8" s="68">
        <f>データ!U6</f>
        <v>1080.55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39.26</v>
      </c>
      <c r="J10" s="68"/>
      <c r="K10" s="68"/>
      <c r="L10" s="68"/>
      <c r="M10" s="68"/>
      <c r="N10" s="68"/>
      <c r="O10" s="68"/>
      <c r="P10" s="68">
        <f>データ!P6</f>
        <v>0.12</v>
      </c>
      <c r="Q10" s="68"/>
      <c r="R10" s="68"/>
      <c r="S10" s="68"/>
      <c r="T10" s="68"/>
      <c r="U10" s="68"/>
      <c r="V10" s="68"/>
      <c r="W10" s="68">
        <f>データ!Q6</f>
        <v>100</v>
      </c>
      <c r="X10" s="68"/>
      <c r="Y10" s="68"/>
      <c r="Z10" s="68"/>
      <c r="AA10" s="68"/>
      <c r="AB10" s="68"/>
      <c r="AC10" s="68"/>
      <c r="AD10" s="69">
        <f>データ!R6</f>
        <v>3674</v>
      </c>
      <c r="AE10" s="69"/>
      <c r="AF10" s="69"/>
      <c r="AG10" s="69"/>
      <c r="AH10" s="69"/>
      <c r="AI10" s="69"/>
      <c r="AJ10" s="69"/>
      <c r="AK10" s="2"/>
      <c r="AL10" s="69">
        <f>データ!V6</f>
        <v>919</v>
      </c>
      <c r="AM10" s="69"/>
      <c r="AN10" s="69"/>
      <c r="AO10" s="69"/>
      <c r="AP10" s="69"/>
      <c r="AQ10" s="69"/>
      <c r="AR10" s="69"/>
      <c r="AS10" s="69"/>
      <c r="AT10" s="68">
        <f>データ!W6</f>
        <v>0.01</v>
      </c>
      <c r="AU10" s="68"/>
      <c r="AV10" s="68"/>
      <c r="AW10" s="68"/>
      <c r="AX10" s="68"/>
      <c r="AY10" s="68"/>
      <c r="AZ10" s="68"/>
      <c r="BA10" s="68"/>
      <c r="BB10" s="68">
        <f>データ!X6</f>
        <v>91900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QX2VjjN7AAmbbnYuhFow1NY3lEoRo1I2IGypFCHtrNV62LZs83XnekH7fL4efD/XlyIWasTJHhVR4/0XRdjnzw==" saltValue="qV//ar4UWpovFqPWi6a0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151009</v>
      </c>
      <c r="D6" s="33">
        <f t="shared" si="3"/>
        <v>46</v>
      </c>
      <c r="E6" s="33">
        <f t="shared" si="3"/>
        <v>18</v>
      </c>
      <c r="F6" s="33">
        <f t="shared" si="3"/>
        <v>0</v>
      </c>
      <c r="G6" s="33">
        <f t="shared" si="3"/>
        <v>0</v>
      </c>
      <c r="H6" s="33" t="str">
        <f t="shared" si="3"/>
        <v>新潟県　新潟市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39.26</v>
      </c>
      <c r="P6" s="34">
        <f t="shared" si="3"/>
        <v>0.12</v>
      </c>
      <c r="Q6" s="34">
        <f t="shared" si="3"/>
        <v>100</v>
      </c>
      <c r="R6" s="34">
        <f t="shared" si="3"/>
        <v>3674</v>
      </c>
      <c r="S6" s="34">
        <f t="shared" si="3"/>
        <v>784774</v>
      </c>
      <c r="T6" s="34">
        <f t="shared" si="3"/>
        <v>726.27</v>
      </c>
      <c r="U6" s="34">
        <f t="shared" si="3"/>
        <v>1080.55</v>
      </c>
      <c r="V6" s="34">
        <f t="shared" si="3"/>
        <v>919</v>
      </c>
      <c r="W6" s="34">
        <f t="shared" si="3"/>
        <v>0.01</v>
      </c>
      <c r="X6" s="34">
        <f t="shared" si="3"/>
        <v>91900</v>
      </c>
      <c r="Y6" s="35">
        <f>IF(Y7="",NA(),Y7)</f>
        <v>62.26</v>
      </c>
      <c r="Z6" s="35">
        <f t="shared" ref="Z6:AH6" si="4">IF(Z7="",NA(),Z7)</f>
        <v>58.25</v>
      </c>
      <c r="AA6" s="35">
        <f t="shared" si="4"/>
        <v>64.97</v>
      </c>
      <c r="AB6" s="35">
        <f t="shared" si="4"/>
        <v>64.12</v>
      </c>
      <c r="AC6" s="35">
        <f t="shared" si="4"/>
        <v>76.62</v>
      </c>
      <c r="AD6" s="35">
        <f t="shared" si="4"/>
        <v>85.72</v>
      </c>
      <c r="AE6" s="35">
        <f t="shared" si="4"/>
        <v>93.44</v>
      </c>
      <c r="AF6" s="35">
        <f t="shared" si="4"/>
        <v>90.02</v>
      </c>
      <c r="AG6" s="35">
        <f t="shared" si="4"/>
        <v>93.76</v>
      </c>
      <c r="AH6" s="35">
        <f t="shared" si="4"/>
        <v>95.33</v>
      </c>
      <c r="AI6" s="34" t="str">
        <f>IF(AI7="","",IF(AI7="-","【-】","【"&amp;SUBSTITUTE(TEXT(AI7,"#,##0.00"),"-","△")&amp;"】"))</f>
        <v>【98.17】</v>
      </c>
      <c r="AJ6" s="35">
        <f>IF(AJ7="",NA(),AJ7)</f>
        <v>43.98</v>
      </c>
      <c r="AK6" s="35">
        <f t="shared" ref="AK6:AS6" si="5">IF(AK7="",NA(),AK7)</f>
        <v>134.62</v>
      </c>
      <c r="AL6" s="35">
        <f t="shared" si="5"/>
        <v>200.74</v>
      </c>
      <c r="AM6" s="35">
        <f t="shared" si="5"/>
        <v>260.3</v>
      </c>
      <c r="AN6" s="35">
        <f t="shared" si="5"/>
        <v>294.77</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35.25</v>
      </c>
      <c r="AV6" s="35">
        <f t="shared" ref="AV6:BD6" si="6">IF(AV7="",NA(),AV7)</f>
        <v>33.96</v>
      </c>
      <c r="AW6" s="35">
        <f t="shared" si="6"/>
        <v>53.33</v>
      </c>
      <c r="AX6" s="35">
        <f t="shared" si="6"/>
        <v>105.63</v>
      </c>
      <c r="AY6" s="35">
        <f t="shared" si="6"/>
        <v>82.92</v>
      </c>
      <c r="AZ6" s="35">
        <f t="shared" si="6"/>
        <v>180.07</v>
      </c>
      <c r="BA6" s="35">
        <f t="shared" si="6"/>
        <v>172.39</v>
      </c>
      <c r="BB6" s="35">
        <f t="shared" si="6"/>
        <v>113.42</v>
      </c>
      <c r="BC6" s="35">
        <f t="shared" si="6"/>
        <v>117.39</v>
      </c>
      <c r="BD6" s="35">
        <f t="shared" si="6"/>
        <v>125.61</v>
      </c>
      <c r="BE6" s="34" t="str">
        <f>IF(BE7="","",IF(BE7="-","【-】","【"&amp;SUBSTITUTE(TEXT(BE7,"#,##0.00"),"-","△")&amp;"】"))</f>
        <v>【106.38】</v>
      </c>
      <c r="BF6" s="35">
        <f>IF(BF7="",NA(),BF7)</f>
        <v>1393.58</v>
      </c>
      <c r="BG6" s="35">
        <f t="shared" ref="BG6:BO6" si="7">IF(BG7="",NA(),BG7)</f>
        <v>1386.29</v>
      </c>
      <c r="BH6" s="35">
        <f t="shared" si="7"/>
        <v>1436.34</v>
      </c>
      <c r="BI6" s="35">
        <f t="shared" si="7"/>
        <v>1354</v>
      </c>
      <c r="BJ6" s="35">
        <f t="shared" si="7"/>
        <v>1349.62</v>
      </c>
      <c r="BK6" s="35">
        <f t="shared" si="7"/>
        <v>413.5</v>
      </c>
      <c r="BL6" s="35">
        <f t="shared" si="7"/>
        <v>407.42</v>
      </c>
      <c r="BM6" s="35">
        <f t="shared" si="7"/>
        <v>386.46</v>
      </c>
      <c r="BN6" s="35">
        <f t="shared" si="7"/>
        <v>421.25</v>
      </c>
      <c r="BO6" s="35">
        <f t="shared" si="7"/>
        <v>398.42</v>
      </c>
      <c r="BP6" s="34" t="str">
        <f>IF(BP7="","",IF(BP7="-","【-】","【"&amp;SUBSTITUTE(TEXT(BP7,"#,##0.00"),"-","△")&amp;"】"))</f>
        <v>【314.13】</v>
      </c>
      <c r="BQ6" s="35">
        <f>IF(BQ7="",NA(),BQ7)</f>
        <v>52.1</v>
      </c>
      <c r="BR6" s="35">
        <f t="shared" ref="BR6:BZ6" si="8">IF(BR7="",NA(),BR7)</f>
        <v>48.97</v>
      </c>
      <c r="BS6" s="35">
        <f t="shared" si="8"/>
        <v>55</v>
      </c>
      <c r="BT6" s="35">
        <f t="shared" si="8"/>
        <v>55.08</v>
      </c>
      <c r="BU6" s="35">
        <f t="shared" si="8"/>
        <v>60.09</v>
      </c>
      <c r="BV6" s="35">
        <f t="shared" si="8"/>
        <v>55.84</v>
      </c>
      <c r="BW6" s="35">
        <f t="shared" si="8"/>
        <v>57.08</v>
      </c>
      <c r="BX6" s="35">
        <f t="shared" si="8"/>
        <v>55.85</v>
      </c>
      <c r="BY6" s="35">
        <f t="shared" si="8"/>
        <v>53.23</v>
      </c>
      <c r="BZ6" s="35">
        <f t="shared" si="8"/>
        <v>50.7</v>
      </c>
      <c r="CA6" s="34" t="str">
        <f>IF(CA7="","",IF(CA7="-","【-】","【"&amp;SUBSTITUTE(TEXT(CA7,"#,##0.00"),"-","△")&amp;"】"))</f>
        <v>【58.42】</v>
      </c>
      <c r="CB6" s="35">
        <f>IF(CB7="",NA(),CB7)</f>
        <v>272.47000000000003</v>
      </c>
      <c r="CC6" s="35">
        <f t="shared" ref="CC6:CK6" si="9">IF(CC7="",NA(),CC7)</f>
        <v>291.91000000000003</v>
      </c>
      <c r="CD6" s="35">
        <f t="shared" si="9"/>
        <v>263.63</v>
      </c>
      <c r="CE6" s="35">
        <f t="shared" si="9"/>
        <v>265.95</v>
      </c>
      <c r="CF6" s="35">
        <f t="shared" si="9"/>
        <v>236.57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56.37</v>
      </c>
      <c r="CN6" s="35">
        <f t="shared" ref="CN6:CV6" si="10">IF(CN7="",NA(),CN7)</f>
        <v>67.34</v>
      </c>
      <c r="CO6" s="35">
        <f t="shared" si="10"/>
        <v>58.27</v>
      </c>
      <c r="CP6" s="35">
        <f t="shared" si="10"/>
        <v>58.27</v>
      </c>
      <c r="CQ6" s="35">
        <f t="shared" si="10"/>
        <v>58.27</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6.48</v>
      </c>
      <c r="DJ6" s="35">
        <f t="shared" ref="DJ6:DR6" si="12">IF(DJ7="",NA(),DJ7)</f>
        <v>8.5399999999999991</v>
      </c>
      <c r="DK6" s="35">
        <f t="shared" si="12"/>
        <v>10.41</v>
      </c>
      <c r="DL6" s="35">
        <f t="shared" si="12"/>
        <v>12.67</v>
      </c>
      <c r="DM6" s="35">
        <f t="shared" si="12"/>
        <v>14.98</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151009</v>
      </c>
      <c r="D7" s="37">
        <v>46</v>
      </c>
      <c r="E7" s="37">
        <v>18</v>
      </c>
      <c r="F7" s="37">
        <v>0</v>
      </c>
      <c r="G7" s="37">
        <v>0</v>
      </c>
      <c r="H7" s="37" t="s">
        <v>96</v>
      </c>
      <c r="I7" s="37" t="s">
        <v>97</v>
      </c>
      <c r="J7" s="37" t="s">
        <v>98</v>
      </c>
      <c r="K7" s="37" t="s">
        <v>99</v>
      </c>
      <c r="L7" s="37" t="s">
        <v>100</v>
      </c>
      <c r="M7" s="37" t="s">
        <v>101</v>
      </c>
      <c r="N7" s="38" t="s">
        <v>102</v>
      </c>
      <c r="O7" s="38">
        <v>39.26</v>
      </c>
      <c r="P7" s="38">
        <v>0.12</v>
      </c>
      <c r="Q7" s="38">
        <v>100</v>
      </c>
      <c r="R7" s="38">
        <v>3674</v>
      </c>
      <c r="S7" s="38">
        <v>784774</v>
      </c>
      <c r="T7" s="38">
        <v>726.27</v>
      </c>
      <c r="U7" s="38">
        <v>1080.55</v>
      </c>
      <c r="V7" s="38">
        <v>919</v>
      </c>
      <c r="W7" s="38">
        <v>0.01</v>
      </c>
      <c r="X7" s="38">
        <v>91900</v>
      </c>
      <c r="Y7" s="38">
        <v>62.26</v>
      </c>
      <c r="Z7" s="38">
        <v>58.25</v>
      </c>
      <c r="AA7" s="38">
        <v>64.97</v>
      </c>
      <c r="AB7" s="38">
        <v>64.12</v>
      </c>
      <c r="AC7" s="38">
        <v>76.62</v>
      </c>
      <c r="AD7" s="38">
        <v>85.72</v>
      </c>
      <c r="AE7" s="38">
        <v>93.44</v>
      </c>
      <c r="AF7" s="38">
        <v>90.02</v>
      </c>
      <c r="AG7" s="38">
        <v>93.76</v>
      </c>
      <c r="AH7" s="38">
        <v>95.33</v>
      </c>
      <c r="AI7" s="38">
        <v>98.17</v>
      </c>
      <c r="AJ7" s="38">
        <v>43.98</v>
      </c>
      <c r="AK7" s="38">
        <v>134.62</v>
      </c>
      <c r="AL7" s="38">
        <v>200.74</v>
      </c>
      <c r="AM7" s="38">
        <v>260.3</v>
      </c>
      <c r="AN7" s="38">
        <v>294.77</v>
      </c>
      <c r="AO7" s="38">
        <v>129.72999999999999</v>
      </c>
      <c r="AP7" s="38">
        <v>123.58</v>
      </c>
      <c r="AQ7" s="38">
        <v>221.28</v>
      </c>
      <c r="AR7" s="38">
        <v>173.09</v>
      </c>
      <c r="AS7" s="38">
        <v>162.82</v>
      </c>
      <c r="AT7" s="38">
        <v>92.2</v>
      </c>
      <c r="AU7" s="38">
        <v>35.25</v>
      </c>
      <c r="AV7" s="38">
        <v>33.96</v>
      </c>
      <c r="AW7" s="38">
        <v>53.33</v>
      </c>
      <c r="AX7" s="38">
        <v>105.63</v>
      </c>
      <c r="AY7" s="38">
        <v>82.92</v>
      </c>
      <c r="AZ7" s="38">
        <v>180.07</v>
      </c>
      <c r="BA7" s="38">
        <v>172.39</v>
      </c>
      <c r="BB7" s="38">
        <v>113.42</v>
      </c>
      <c r="BC7" s="38">
        <v>117.39</v>
      </c>
      <c r="BD7" s="38">
        <v>125.61</v>
      </c>
      <c r="BE7" s="38">
        <v>106.38</v>
      </c>
      <c r="BF7" s="38">
        <v>1393.58</v>
      </c>
      <c r="BG7" s="38">
        <v>1386.29</v>
      </c>
      <c r="BH7" s="38">
        <v>1436.34</v>
      </c>
      <c r="BI7" s="38">
        <v>1354</v>
      </c>
      <c r="BJ7" s="38">
        <v>1349.62</v>
      </c>
      <c r="BK7" s="38">
        <v>413.5</v>
      </c>
      <c r="BL7" s="38">
        <v>407.42</v>
      </c>
      <c r="BM7" s="38">
        <v>386.46</v>
      </c>
      <c r="BN7" s="38">
        <v>421.25</v>
      </c>
      <c r="BO7" s="38">
        <v>398.42</v>
      </c>
      <c r="BP7" s="38">
        <v>314.13</v>
      </c>
      <c r="BQ7" s="38">
        <v>52.1</v>
      </c>
      <c r="BR7" s="38">
        <v>48.97</v>
      </c>
      <c r="BS7" s="38">
        <v>55</v>
      </c>
      <c r="BT7" s="38">
        <v>55.08</v>
      </c>
      <c r="BU7" s="38">
        <v>60.09</v>
      </c>
      <c r="BV7" s="38">
        <v>55.84</v>
      </c>
      <c r="BW7" s="38">
        <v>57.08</v>
      </c>
      <c r="BX7" s="38">
        <v>55.85</v>
      </c>
      <c r="BY7" s="38">
        <v>53.23</v>
      </c>
      <c r="BZ7" s="38">
        <v>50.7</v>
      </c>
      <c r="CA7" s="38">
        <v>58.42</v>
      </c>
      <c r="CB7" s="38">
        <v>272.47000000000003</v>
      </c>
      <c r="CC7" s="38">
        <v>291.91000000000003</v>
      </c>
      <c r="CD7" s="38">
        <v>263.63</v>
      </c>
      <c r="CE7" s="38">
        <v>265.95</v>
      </c>
      <c r="CF7" s="38">
        <v>236.57</v>
      </c>
      <c r="CG7" s="38">
        <v>287.57</v>
      </c>
      <c r="CH7" s="38">
        <v>286.86</v>
      </c>
      <c r="CI7" s="38">
        <v>287.91000000000003</v>
      </c>
      <c r="CJ7" s="38">
        <v>283.3</v>
      </c>
      <c r="CK7" s="38">
        <v>289.81</v>
      </c>
      <c r="CL7" s="38">
        <v>282.27999999999997</v>
      </c>
      <c r="CM7" s="38">
        <v>56.37</v>
      </c>
      <c r="CN7" s="38">
        <v>67.34</v>
      </c>
      <c r="CO7" s="38">
        <v>58.27</v>
      </c>
      <c r="CP7" s="38">
        <v>58.27</v>
      </c>
      <c r="CQ7" s="38">
        <v>58.27</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6.48</v>
      </c>
      <c r="DJ7" s="38">
        <v>8.5399999999999991</v>
      </c>
      <c r="DK7" s="38">
        <v>10.41</v>
      </c>
      <c r="DL7" s="38">
        <v>12.67</v>
      </c>
      <c r="DM7" s="38">
        <v>14.98</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2022-01-17T04:28:42Z</cp:lastPrinted>
  <dcterms:created xsi:type="dcterms:W3CDTF">2021-12-03T07:39:01Z</dcterms:created>
  <dcterms:modified xsi:type="dcterms:W3CDTF">2022-01-17T04:28:44Z</dcterms:modified>
  <cp:category/>
</cp:coreProperties>
</file>