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4001101000\000_令和２年度\002 経理係\★決算\決算(R02）\23　経営比較分析表\07総務省修正依頼後\"/>
    </mc:Choice>
  </mc:AlternateContent>
  <workbookProtection workbookPassword="9D77"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I10" i="4"/>
  <c r="B10" i="4"/>
  <c r="BB8" i="4"/>
  <c r="AT8" i="4"/>
  <c r="AL8" i="4"/>
  <c r="AD8" i="4"/>
  <c r="W8" i="4"/>
  <c r="P8" i="4"/>
  <c r="I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<sst xmlns="http://schemas.openxmlformats.org/spreadsheetml/2006/main" count="228" uniqueCount="115">
  <si>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</si>
  <si>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</si>
  <si>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</si>
  <si>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</si>
  <si>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</si>
  <si>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</si>
  <si>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</si>
  <si>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</si>
  <si>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</si>
  <si>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</si>
  <si>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</si>
  <si>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</si>
  <si>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</si>
  <si>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</si>
  <si>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</si>
  <si>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</si>
  <si>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</si>
  <si>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</si>
  <si>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</si>
  <si>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</si>
  <si>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</si>
  <si>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</si>
  <si>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</si>
  <si>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</si>
  <si>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</si>
  <si>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</si>
  <si>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</si>
  <si>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</si>
  <si>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</si>
  <si>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</si>
  <si>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</si>
  <si>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</si>
  <si>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</si>
  <si>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</si>
  <si>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</si>
  <si>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</si>
  <si>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</si>
  <si>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</si>
  <si>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</si>
  <si>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</si>
  <si>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</si>
  <si>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</si>
  <si>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</si>
  <si>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</si>
  <si>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</si>
  <si>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</si>
  <si>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</si>
  <si>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</si>
  <si>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</si>
  <si>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</si>
  <si>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</si>
  <si>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</si>
  <si>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</si>
  <si>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</si>
  <si>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</si>
  <si>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</si>
  <si>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</si>
  <si>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</si>
  <si>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</si>
  <si>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</si>
  <si>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</si>
  <si>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</si>
  <si>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</si>
  <si>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</si>
  <si>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</si>
  <si>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</si>
  <si>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</si>
  <si>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</si>
  <si>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</si>
  <si>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</si>
  <si>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</si>
  <si>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</si>
  <si>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</si>
  <si>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</si>
  <si>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</si>
  <si>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</si>
  <si>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</si>
  <si>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</si>
  <si>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</si>
  <si>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</si>
  <si>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</si>
  <si>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</si>
  <si>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</si>
  <si>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</si>
  <si>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</si>
  <si>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</si>
  <si>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</si>
  <si>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</si>
  <si>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</si>
  <si>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</si>
  <si>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</si>
  <si>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</si>
  <si>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</si>
  <si>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</si>
  <si>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</si>
  <si>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</si>
  <si>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</si>
  <si>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</si>
  <si>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</si>
  <si>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</si>
  <si>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</si>
  <si>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</si>
  <si>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</si>
  <si>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</si>
  <si>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</si>
  <si>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</si>
  <si>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</si>
  <si>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</si>
  <si>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</si>
  <si>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</si>
  <si>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</si>
  <si>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</si>
  <si>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は、過去５年間100％以上であり、黒字かつ類似団体の平均以上である。大口使用者数の減少に伴う減収や、減価償却費の増加により、これまで低下傾向にあったが、R2.10月の料金改定により、給水収益が増加し４年ぶりに上昇した。R3は改定後の収入が年間通して収入されるためさらに上昇する見込みである。
③は、類似団体と比べ良好な値である。H30には建設事業が増加したため低下したが、以降は上昇傾向である。R２は料金改定による増収や建設事業の執行減に伴い指標は上昇している。今後は建設事業の増加により、再び数値の低下が見込まれるため、現金預金など流動資産と併せて注視する。
④は、類似団体と比べ、２倍以上である。R２は料金改定により給水収益が増加したため指標は低下した。当市の経営戦略においては今後、耐震化・老朽化対策を増進させていくため、過度な依存とならないよう企業債残高を適正に管理する必要がある。
⑤は、給水コストの上昇により過去３年間低下傾向だったが、料金改定により供給単価が上昇した結果改善された。新型コロナウイルス感染拡大により業務用途を中心とする中・大口径の使用量は減少したものの、一般家庭を中心とする小口径の使用量が増加したため、損益への影響はほぼなかった。
⑥は、本市の水源が良好なことから給水原価が低く、類似団体と比べ良好である。
⑦は、類似団体に比べ高く上昇傾向だが、これは漏水に伴う配水量の増加によるものであり、指標の改善ではない。また漏水の増加は⑧の低下の原因となっており、類似団体より低い値となっている。管路更新事業の増進により指標値がどう変動するか注視する必要がある。
</t>
    <phoneticPr fontId="4"/>
  </si>
  <si>
    <t xml:space="preserve">①Ｒ２は水の相互運用「北部ルート」の供用開始による償却対象資産（管路）増加により低下したものである。管路及び施設の更新需要が増加していく中、アセットマネジメント手法を用いて、更新やダウンサイジングを適切に判断し、効率的な水道水の運用が図られるよう資産を最適化していくことが重要である。
②は、類似団体に比べて高い値で上昇傾向であり、管路の高齢化が進んでいるが、③の管路更新率が横ばいであり、対策に必要な事業量が確保されていない。本市においては、経営戦略（R1～R12）に基づき、管路更新率を1.2％へ上昇させることを目標としているが、配管技術者の不足等により入札不調が多発し着手の遅れにつながっている。
</t>
    <phoneticPr fontId="4"/>
  </si>
  <si>
    <t xml:space="preserve">財務の健全性に係る指標は概ね良好であるが、管路経年化率、管路更新率など資産の健全性については低下傾向である。令和２年度においては、経営戦略に基づき水道管や水道施設の耐震化・老朽化対策に重点的に取り組むこととし、その財源を確保するため、平均改定率14.8％の料金改定を令和２年10月に実施した。
　人口減少に伴う水需要の減少や更新需要の増大など、厳しい経営環境が続くことが予測される中、限られた財源で効率的な事業運営に努めていくとともに、適切な料金負担について継続的に検討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</si>
</sst>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2" fontId="0" fillId="0" borderId="0" xfId="0" applyNumberForma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0.25</c:v>
                </c:pt>
                <c:pt idx="1">
                  <c:v>0.25</c:v>
                </c:pt>
                <c:pt idx="2">
                  <c:v>0.25</c:v>
                </c:pt>
                <c:pt idx="3">
                  <c:v>0.34</c:v>
                </c:pt>
                <c:pt idx="4">
                  <c:v>0.43</c:v>
                </c:pt>
              </c:numCache>
            </c:numRef>
          </c:val>
          <c:extLst>
            <c:ext xmlns:c16="http://schemas.microsoft.com/office/drawing/2014/chart" uri="{C3380CC4-5D6E-409C-BE32-E72D297353CC}">
              <c16:uniqueId val="{00000000-5655-492B-B58A-8512844377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5655-492B-B58A-8512844377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68.41</c:v>
                </c:pt>
                <c:pt idx="1">
                  <c:v>68.28</c:v>
                </c:pt>
                <c:pt idx="2">
                  <c:v>69.010000000000005</c:v>
                </c:pt>
                <c:pt idx="3">
                  <c:v>69.180000000000007</c:v>
                </c:pt>
                <c:pt idx="4">
                  <c:v>71.86</c:v>
                </c:pt>
              </c:numCache>
            </c:numRef>
          </c:val>
          <c:extLst>
            <c:ext xmlns:c16="http://schemas.microsoft.com/office/drawing/2014/chart" uri="{C3380CC4-5D6E-409C-BE32-E72D297353CC}">
              <c16:uniqueId val="{00000000-6084-4780-9023-50E3C61F60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6084-4780-9023-50E3C61F60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88.6</c:v>
                </c:pt>
                <c:pt idx="1">
                  <c:v>88.45</c:v>
                </c:pt>
                <c:pt idx="2">
                  <c:v>87.58</c:v>
                </c:pt>
                <c:pt idx="3">
                  <c:v>86.45</c:v>
                </c:pt>
                <c:pt idx="4">
                  <c:v>84.51</c:v>
                </c:pt>
              </c:numCache>
            </c:numRef>
          </c:val>
          <c:extLst>
            <c:ext xmlns:c16="http://schemas.microsoft.com/office/drawing/2014/chart" uri="{C3380CC4-5D6E-409C-BE32-E72D297353CC}">
              <c16:uniqueId val="{00000000-E28F-4F24-9C0A-34D49B24A43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E28F-4F24-9C0A-34D49B24A43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120.46</c:v>
                </c:pt>
                <c:pt idx="1">
                  <c:v>118.24</c:v>
                </c:pt>
                <c:pt idx="2">
                  <c:v>116.02</c:v>
                </c:pt>
                <c:pt idx="3">
                  <c:v>113.22</c:v>
                </c:pt>
                <c:pt idx="4">
                  <c:v>117.25</c:v>
                </c:pt>
              </c:numCache>
            </c:numRef>
          </c:val>
          <c:extLst>
            <c:ext xmlns:c16="http://schemas.microsoft.com/office/drawing/2014/chart" uri="{C3380CC4-5D6E-409C-BE32-E72D297353CC}">
              <c16:uniqueId val="{00000000-7874-4093-831E-81590BF6C2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7874-4093-831E-81590BF6C2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46.41</c:v>
                </c:pt>
                <c:pt idx="1">
                  <c:v>46.47</c:v>
                </c:pt>
                <c:pt idx="2">
                  <c:v>47.08</c:v>
                </c:pt>
                <c:pt idx="3">
                  <c:v>47.69</c:v>
                </c:pt>
                <c:pt idx="4">
                  <c:v>46.83</c:v>
                </c:pt>
              </c:numCache>
            </c:numRef>
          </c:val>
          <c:extLst>
            <c:ext xmlns:c16="http://schemas.microsoft.com/office/drawing/2014/chart" uri="{C3380CC4-5D6E-409C-BE32-E72D297353CC}">
              <c16:uniqueId val="{00000000-F8B0-402F-9D31-2A7D0D6AD7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F8B0-402F-9D31-2A7D0D6AD7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22.53</c:v>
                </c:pt>
                <c:pt idx="1">
                  <c:v>22.44</c:v>
                </c:pt>
                <c:pt idx="2">
                  <c:v>24.52</c:v>
                </c:pt>
                <c:pt idx="3">
                  <c:v>26.12</c:v>
                </c:pt>
                <c:pt idx="4">
                  <c:v>27.41</c:v>
                </c:pt>
              </c:numCache>
            </c:numRef>
          </c:val>
          <c:extLst>
            <c:ext xmlns:c16="http://schemas.microsoft.com/office/drawing/2014/chart" uri="{C3380CC4-5D6E-409C-BE32-E72D297353CC}">
              <c16:uniqueId val="{00000000-79E2-4DA7-B923-D8E6892E2F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79E2-4DA7-B923-D8E6892E2F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B0-41E5-8BB4-06C0E4277F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B0-41E5-8BB4-06C0E4277F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285.77</c:v>
                </c:pt>
                <c:pt idx="1">
                  <c:v>307.01</c:v>
                </c:pt>
                <c:pt idx="2">
                  <c:v>259.93</c:v>
                </c:pt>
                <c:pt idx="3">
                  <c:v>260.16000000000003</c:v>
                </c:pt>
                <c:pt idx="4">
                  <c:v>276.44</c:v>
                </c:pt>
              </c:numCache>
            </c:numRef>
          </c:val>
          <c:extLst>
            <c:ext xmlns:c16="http://schemas.microsoft.com/office/drawing/2014/chart" uri="{C3380CC4-5D6E-409C-BE32-E72D297353CC}">
              <c16:uniqueId val="{00000000-6AF3-4B0F-B3DC-15DBA85B55B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6AF3-4B0F-B3DC-15DBA85B55B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462.64</c:v>
                </c:pt>
                <c:pt idx="1">
                  <c:v>480.04</c:v>
                </c:pt>
                <c:pt idx="2">
                  <c:v>492.96</c:v>
                </c:pt>
                <c:pt idx="3">
                  <c:v>495.4</c:v>
                </c:pt>
                <c:pt idx="4">
                  <c:v>466.83</c:v>
                </c:pt>
              </c:numCache>
            </c:numRef>
          </c:val>
          <c:extLst>
            <c:ext xmlns:c16="http://schemas.microsoft.com/office/drawing/2014/chart" uri="{C3380CC4-5D6E-409C-BE32-E72D297353CC}">
              <c16:uniqueId val="{00000000-2810-43ED-8A2A-F3DD1ADAA8C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2810-43ED-8A2A-F3DD1ADAA8C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116.24</c:v>
                </c:pt>
                <c:pt idx="1">
                  <c:v>113.07</c:v>
                </c:pt>
                <c:pt idx="2">
                  <c:v>110.04</c:v>
                </c:pt>
                <c:pt idx="3">
                  <c:v>108.1</c:v>
                </c:pt>
                <c:pt idx="4">
                  <c:v>111.57</c:v>
                </c:pt>
              </c:numCache>
            </c:numRef>
          </c:val>
          <c:extLst>
            <c:ext xmlns:c16="http://schemas.microsoft.com/office/drawing/2014/chart" uri="{C3380CC4-5D6E-409C-BE32-E72D297353CC}">
              <c16:uniqueId val="{00000000-60D4-40B3-8556-942F99EE36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60D4-40B3-8556-942F99EE36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109.32</c:v>
                </c:pt>
                <c:pt idx="1">
                  <c:v>112.33</c:v>
                </c:pt>
                <c:pt idx="2">
                  <c:v>115.36</c:v>
                </c:pt>
                <c:pt idx="3">
                  <c:v>117.26</c:v>
                </c:pt>
                <c:pt idx="4">
                  <c:v>118.5</c:v>
                </c:pt>
              </c:numCache>
            </c:numRef>
          </c:val>
          <c:extLst>
            <c:ext xmlns:c16="http://schemas.microsoft.com/office/drawing/2014/chart" uri="{C3380CC4-5D6E-409C-BE32-E72D297353CC}">
              <c16:uniqueId val="{00000000-084C-4549-A064-A0B00CD526A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084C-4549-A064-A0B00CD526A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6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6" t="s">
        <v>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7" t="str">
        <f>データ!H6</f>
        <v>静岡県　静岡市</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8"/>
      <c r="AE6" s="48"/>
      <c r="AF6" s="48"/>
      <c r="AG6" s="4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51"/>
      <c r="P7" s="52" t="s">
        <v>3</v>
      </c>
      <c r="Q7" s="52"/>
      <c r="R7" s="52"/>
      <c r="S7" s="52"/>
      <c r="T7" s="52"/>
      <c r="U7" s="52"/>
      <c r="V7" s="52"/>
      <c r="W7" s="52" t="s">
        <v>4</v>
      </c>
      <c r="X7" s="52"/>
      <c r="Y7" s="52"/>
      <c r="Z7" s="52"/>
      <c r="AA7" s="52"/>
      <c r="AB7" s="52"/>
      <c r="AC7" s="52"/>
      <c r="AD7" s="52" t="s">
        <v>5</v>
      </c>
      <c r="AE7" s="52"/>
      <c r="AF7" s="52"/>
      <c r="AG7" s="52"/>
      <c r="AH7" s="52"/>
      <c r="AI7" s="52"/>
      <c r="AJ7" s="52"/>
      <c r="AK7" s="4"/>
      <c r="AL7" s="52" t="s">
        <v>6</v>
      </c>
      <c r="AM7" s="52"/>
      <c r="AN7" s="52"/>
      <c r="AO7" s="52"/>
      <c r="AP7" s="52"/>
      <c r="AQ7" s="52"/>
      <c r="AR7" s="52"/>
      <c r="AS7" s="52"/>
      <c r="AT7" s="49" t="s">
        <v>7</v>
      </c>
      <c r="AU7" s="50"/>
      <c r="AV7" s="50"/>
      <c r="AW7" s="50"/>
      <c r="AX7" s="50"/>
      <c r="AY7" s="50"/>
      <c r="AZ7" s="50"/>
      <c r="BA7" s="50"/>
      <c r="BB7" s="52" t="s">
        <v>8</v>
      </c>
      <c r="BC7" s="52"/>
      <c r="BD7" s="52"/>
      <c r="BE7" s="52"/>
      <c r="BF7" s="52"/>
      <c r="BG7" s="52"/>
      <c r="BH7" s="52"/>
      <c r="BI7" s="52"/>
      <c r="BJ7" s="3"/>
      <c r="BK7" s="3"/>
      <c r="BL7" s="5" t="s">
        <v>9</v>
      </c>
      <c r="BM7" s="6"/>
      <c r="BN7" s="6"/>
      <c r="BO7" s="6"/>
      <c r="BP7" s="6"/>
      <c r="BQ7" s="6"/>
      <c r="BR7" s="6"/>
      <c r="BS7" s="6"/>
      <c r="BT7" s="6"/>
      <c r="BU7" s="6"/>
      <c r="BV7" s="6"/>
      <c r="BW7" s="6"/>
      <c r="BX7" s="6"/>
      <c r="BY7" s="7"/>
    </row>
    <row r="8" spans="1:78" ht="18.75" customHeight="1" x14ac:dyDescent="0.15">
      <c r="A8" s="2"/>
      <c r="B8" s="58" t="str">
        <f>データ!$I$6</f>
        <v>法適用</v>
      </c>
      <c r="C8" s="59"/>
      <c r="D8" s="59"/>
      <c r="E8" s="59"/>
      <c r="F8" s="59"/>
      <c r="G8" s="59"/>
      <c r="H8" s="59"/>
      <c r="I8" s="58" t="str">
        <f>データ!$J$6</f>
        <v>水道事業</v>
      </c>
      <c r="J8" s="59"/>
      <c r="K8" s="59"/>
      <c r="L8" s="59"/>
      <c r="M8" s="59"/>
      <c r="N8" s="59"/>
      <c r="O8" s="60"/>
      <c r="P8" s="61" t="str">
        <f>データ!$K$6</f>
        <v>末端給水事業</v>
      </c>
      <c r="Q8" s="61"/>
      <c r="R8" s="61"/>
      <c r="S8" s="61"/>
      <c r="T8" s="61"/>
      <c r="U8" s="61"/>
      <c r="V8" s="61"/>
      <c r="W8" s="61" t="str">
        <f>データ!$L$6</f>
        <v>政令市等</v>
      </c>
      <c r="X8" s="61"/>
      <c r="Y8" s="61"/>
      <c r="Z8" s="61"/>
      <c r="AA8" s="61"/>
      <c r="AB8" s="61"/>
      <c r="AC8" s="61"/>
      <c r="AD8" s="61" t="str">
        <f>データ!$M$6</f>
        <v>自治体職員</v>
      </c>
      <c r="AE8" s="61"/>
      <c r="AF8" s="61"/>
      <c r="AG8" s="61"/>
      <c r="AH8" s="61"/>
      <c r="AI8" s="61"/>
      <c r="AJ8" s="61"/>
      <c r="AK8" s="4"/>
      <c r="AL8" s="62">
        <f>データ!$R$6</f>
        <v>694296</v>
      </c>
      <c r="AM8" s="62"/>
      <c r="AN8" s="62"/>
      <c r="AO8" s="62"/>
      <c r="AP8" s="62"/>
      <c r="AQ8" s="62"/>
      <c r="AR8" s="62"/>
      <c r="AS8" s="62"/>
      <c r="AT8" s="53">
        <f>データ!$S$6</f>
        <v>1411.83</v>
      </c>
      <c r="AU8" s="54"/>
      <c r="AV8" s="54"/>
      <c r="AW8" s="54"/>
      <c r="AX8" s="54"/>
      <c r="AY8" s="54"/>
      <c r="AZ8" s="54"/>
      <c r="BA8" s="54"/>
      <c r="BB8" s="55">
        <f>データ!$T$6</f>
        <v>491.77</v>
      </c>
      <c r="BC8" s="55"/>
      <c r="BD8" s="55"/>
      <c r="BE8" s="55"/>
      <c r="BF8" s="55"/>
      <c r="BG8" s="55"/>
      <c r="BH8" s="55"/>
      <c r="BI8" s="55"/>
      <c r="BJ8" s="3"/>
      <c r="BK8" s="3"/>
      <c r="BL8" s="56" t="s">
        <v>10</v>
      </c>
      <c r="BM8" s="57"/>
      <c r="BN8" s="8" t="s">
        <v>11</v>
      </c>
      <c r="BO8" s="9"/>
      <c r="BP8" s="9"/>
      <c r="BQ8" s="9"/>
      <c r="BR8" s="9"/>
      <c r="BS8" s="9"/>
      <c r="BT8" s="9"/>
      <c r="BU8" s="9"/>
      <c r="BV8" s="9"/>
      <c r="BW8" s="9"/>
      <c r="BX8" s="9"/>
      <c r="BY8" s="10"/>
    </row>
    <row r="9" spans="1:78" ht="18.75" customHeight="1" x14ac:dyDescent="0.15">
      <c r="A9" s="2"/>
      <c r="B9" s="49" t="s">
        <v>12</v>
      </c>
      <c r="C9" s="50"/>
      <c r="D9" s="50"/>
      <c r="E9" s="50"/>
      <c r="F9" s="50"/>
      <c r="G9" s="50"/>
      <c r="H9" s="50"/>
      <c r="I9" s="49" t="s">
        <v>13</v>
      </c>
      <c r="J9" s="50"/>
      <c r="K9" s="50"/>
      <c r="L9" s="50"/>
      <c r="M9" s="50"/>
      <c r="N9" s="50"/>
      <c r="O9" s="51"/>
      <c r="P9" s="52" t="s">
        <v>14</v>
      </c>
      <c r="Q9" s="52"/>
      <c r="R9" s="52"/>
      <c r="S9" s="52"/>
      <c r="T9" s="52"/>
      <c r="U9" s="52"/>
      <c r="V9" s="52"/>
      <c r="W9" s="52" t="s">
        <v>15</v>
      </c>
      <c r="X9" s="52"/>
      <c r="Y9" s="52"/>
      <c r="Z9" s="52"/>
      <c r="AA9" s="52"/>
      <c r="AB9" s="52"/>
      <c r="AC9" s="52"/>
      <c r="AD9" s="2"/>
      <c r="AE9" s="2"/>
      <c r="AF9" s="2"/>
      <c r="AG9" s="2"/>
      <c r="AH9" s="4"/>
      <c r="AI9" s="4"/>
      <c r="AJ9" s="4"/>
      <c r="AK9" s="4"/>
      <c r="AL9" s="52" t="s">
        <v>16</v>
      </c>
      <c r="AM9" s="52"/>
      <c r="AN9" s="52"/>
      <c r="AO9" s="52"/>
      <c r="AP9" s="52"/>
      <c r="AQ9" s="52"/>
      <c r="AR9" s="52"/>
      <c r="AS9" s="52"/>
      <c r="AT9" s="49" t="s">
        <v>17</v>
      </c>
      <c r="AU9" s="50"/>
      <c r="AV9" s="50"/>
      <c r="AW9" s="50"/>
      <c r="AX9" s="50"/>
      <c r="AY9" s="50"/>
      <c r="AZ9" s="50"/>
      <c r="BA9" s="50"/>
      <c r="BB9" s="52" t="s">
        <v>18</v>
      </c>
      <c r="BC9" s="52"/>
      <c r="BD9" s="52"/>
      <c r="BE9" s="52"/>
      <c r="BF9" s="52"/>
      <c r="BG9" s="52"/>
      <c r="BH9" s="52"/>
      <c r="BI9" s="52"/>
      <c r="BJ9" s="3"/>
      <c r="BK9" s="3"/>
      <c r="BL9" s="63" t="s">
        <v>19</v>
      </c>
      <c r="BM9" s="64"/>
      <c r="BN9" s="11" t="s">
        <v>20</v>
      </c>
      <c r="BO9" s="12"/>
      <c r="BP9" s="12"/>
      <c r="BQ9" s="12"/>
      <c r="BR9" s="12"/>
      <c r="BS9" s="12"/>
      <c r="BT9" s="12"/>
      <c r="BU9" s="12"/>
      <c r="BV9" s="12"/>
      <c r="BW9" s="12"/>
      <c r="BX9" s="12"/>
      <c r="BY9" s="13"/>
    </row>
    <row r="10" spans="1:78" ht="18.75" customHeight="1" x14ac:dyDescent="0.15">
      <c r="A10" s="2"/>
      <c r="B10" s="53" t="str">
        <f>データ!$N$6</f>
        <v>-</v>
      </c>
      <c r="C10" s="54"/>
      <c r="D10" s="54"/>
      <c r="E10" s="54"/>
      <c r="F10" s="54"/>
      <c r="G10" s="54"/>
      <c r="H10" s="54"/>
      <c r="I10" s="53">
        <f>データ!$O$6</f>
        <v>59.03</v>
      </c>
      <c r="J10" s="54"/>
      <c r="K10" s="54"/>
      <c r="L10" s="54"/>
      <c r="M10" s="54"/>
      <c r="N10" s="54"/>
      <c r="O10" s="65"/>
      <c r="P10" s="55">
        <f>データ!$P$6</f>
        <v>97.83</v>
      </c>
      <c r="Q10" s="55"/>
      <c r="R10" s="55"/>
      <c r="S10" s="55"/>
      <c r="T10" s="55"/>
      <c r="U10" s="55"/>
      <c r="V10" s="55"/>
      <c r="W10" s="62">
        <f>データ!$Q$6</f>
        <v>2607</v>
      </c>
      <c r="X10" s="62"/>
      <c r="Y10" s="62"/>
      <c r="Z10" s="62"/>
      <c r="AA10" s="62"/>
      <c r="AB10" s="62"/>
      <c r="AC10" s="62"/>
      <c r="AD10" s="2"/>
      <c r="AE10" s="2"/>
      <c r="AF10" s="2"/>
      <c r="AG10" s="2"/>
      <c r="AH10" s="4"/>
      <c r="AI10" s="4"/>
      <c r="AJ10" s="4"/>
      <c r="AK10" s="4"/>
      <c r="AL10" s="62">
        <f>データ!$U$6</f>
        <v>677372</v>
      </c>
      <c r="AM10" s="62"/>
      <c r="AN10" s="62"/>
      <c r="AO10" s="62"/>
      <c r="AP10" s="62"/>
      <c r="AQ10" s="62"/>
      <c r="AR10" s="62"/>
      <c r="AS10" s="62"/>
      <c r="AT10" s="53">
        <f>データ!$V$6</f>
        <v>156.38999999999999</v>
      </c>
      <c r="AU10" s="54"/>
      <c r="AV10" s="54"/>
      <c r="AW10" s="54"/>
      <c r="AX10" s="54"/>
      <c r="AY10" s="54"/>
      <c r="AZ10" s="54"/>
      <c r="BA10" s="54"/>
      <c r="BB10" s="55">
        <f>データ!$W$6</f>
        <v>4331.3</v>
      </c>
      <c r="BC10" s="55"/>
      <c r="BD10" s="55"/>
      <c r="BE10" s="55"/>
      <c r="BF10" s="55"/>
      <c r="BG10" s="55"/>
      <c r="BH10" s="55"/>
      <c r="BI10" s="55"/>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23</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76" t="s">
        <v>24</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8"/>
      <c r="BK14" s="2"/>
      <c r="BL14" s="68" t="s">
        <v>25</v>
      </c>
      <c r="BM14" s="69"/>
      <c r="BN14" s="69"/>
      <c r="BO14" s="69"/>
      <c r="BP14" s="69"/>
      <c r="BQ14" s="69"/>
      <c r="BR14" s="69"/>
      <c r="BS14" s="69"/>
      <c r="BT14" s="69"/>
      <c r="BU14" s="69"/>
      <c r="BV14" s="69"/>
      <c r="BW14" s="69"/>
      <c r="BX14" s="69"/>
      <c r="BY14" s="69"/>
      <c r="BZ14" s="70"/>
    </row>
    <row r="15" spans="1:78" ht="13.5" customHeight="1" x14ac:dyDescent="0.15">
      <c r="A15" s="2"/>
      <c r="B15" s="79"/>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1"/>
      <c r="BK15" s="2"/>
      <c r="BL15" s="71"/>
      <c r="BM15" s="72"/>
      <c r="BN15" s="72"/>
      <c r="BO15" s="72"/>
      <c r="BP15" s="72"/>
      <c r="BQ15" s="72"/>
      <c r="BR15" s="72"/>
      <c r="BS15" s="72"/>
      <c r="BT15" s="72"/>
      <c r="BU15" s="72"/>
      <c r="BV15" s="72"/>
      <c r="BW15" s="72"/>
      <c r="BX15" s="72"/>
      <c r="BY15" s="72"/>
      <c r="BZ15" s="73"/>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0" t="s">
        <v>112</v>
      </c>
      <c r="BM16" s="91"/>
      <c r="BN16" s="91"/>
      <c r="BO16" s="91"/>
      <c r="BP16" s="91"/>
      <c r="BQ16" s="91"/>
      <c r="BR16" s="91"/>
      <c r="BS16" s="91"/>
      <c r="BT16" s="91"/>
      <c r="BU16" s="91"/>
      <c r="BV16" s="91"/>
      <c r="BW16" s="91"/>
      <c r="BX16" s="91"/>
      <c r="BY16" s="91"/>
      <c r="BZ16" s="9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8" t="s">
        <v>26</v>
      </c>
      <c r="BM45" s="69"/>
      <c r="BN45" s="69"/>
      <c r="BO45" s="69"/>
      <c r="BP45" s="69"/>
      <c r="BQ45" s="69"/>
      <c r="BR45" s="69"/>
      <c r="BS45" s="69"/>
      <c r="BT45" s="69"/>
      <c r="BU45" s="69"/>
      <c r="BV45" s="69"/>
      <c r="BW45" s="69"/>
      <c r="BX45" s="69"/>
      <c r="BY45" s="69"/>
      <c r="BZ45" s="70"/>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1"/>
      <c r="BM46" s="72"/>
      <c r="BN46" s="72"/>
      <c r="BO46" s="72"/>
      <c r="BP46" s="72"/>
      <c r="BQ46" s="72"/>
      <c r="BR46" s="72"/>
      <c r="BS46" s="72"/>
      <c r="BT46" s="72"/>
      <c r="BU46" s="72"/>
      <c r="BV46" s="72"/>
      <c r="BW46" s="72"/>
      <c r="BX46" s="72"/>
      <c r="BY46" s="72"/>
      <c r="BZ46" s="73"/>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113</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79" t="s">
        <v>27</v>
      </c>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1"/>
      <c r="BK60" s="2"/>
      <c r="BL60" s="90"/>
      <c r="BM60" s="91"/>
      <c r="BN60" s="91"/>
      <c r="BO60" s="91"/>
      <c r="BP60" s="91"/>
      <c r="BQ60" s="91"/>
      <c r="BR60" s="91"/>
      <c r="BS60" s="91"/>
      <c r="BT60" s="91"/>
      <c r="BU60" s="91"/>
      <c r="BV60" s="91"/>
      <c r="BW60" s="91"/>
      <c r="BX60" s="91"/>
      <c r="BY60" s="91"/>
      <c r="BZ60" s="92"/>
    </row>
    <row r="61" spans="1:78" ht="13.5" customHeight="1" x14ac:dyDescent="0.15">
      <c r="A61" s="2"/>
      <c r="B61" s="79"/>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1"/>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8" t="s">
        <v>28</v>
      </c>
      <c r="BM64" s="69"/>
      <c r="BN64" s="69"/>
      <c r="BO64" s="69"/>
      <c r="BP64" s="69"/>
      <c r="BQ64" s="69"/>
      <c r="BR64" s="69"/>
      <c r="BS64" s="69"/>
      <c r="BT64" s="69"/>
      <c r="BU64" s="69"/>
      <c r="BV64" s="69"/>
      <c r="BW64" s="69"/>
      <c r="BX64" s="69"/>
      <c r="BY64" s="69"/>
      <c r="BZ64" s="70"/>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1"/>
      <c r="BM65" s="72"/>
      <c r="BN65" s="72"/>
      <c r="BO65" s="72"/>
      <c r="BP65" s="72"/>
      <c r="BQ65" s="72"/>
      <c r="BR65" s="72"/>
      <c r="BS65" s="72"/>
      <c r="BT65" s="72"/>
      <c r="BU65" s="72"/>
      <c r="BV65" s="72"/>
      <c r="BW65" s="72"/>
      <c r="BX65" s="72"/>
      <c r="BY65" s="72"/>
      <c r="BZ65" s="73"/>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0" t="s">
        <v>114</v>
      </c>
      <c r="BM66" s="91"/>
      <c r="BN66" s="91"/>
      <c r="BO66" s="91"/>
      <c r="BP66" s="91"/>
      <c r="BQ66" s="91"/>
      <c r="BR66" s="91"/>
      <c r="BS66" s="91"/>
      <c r="BT66" s="91"/>
      <c r="BU66" s="91"/>
      <c r="BV66" s="91"/>
      <c r="BW66" s="91"/>
      <c r="BX66" s="91"/>
      <c r="BY66" s="91"/>
      <c r="BZ66" s="9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0"/>
      <c r="BM67" s="91"/>
      <c r="BN67" s="91"/>
      <c r="BO67" s="91"/>
      <c r="BP67" s="91"/>
      <c r="BQ67" s="91"/>
      <c r="BR67" s="91"/>
      <c r="BS67" s="91"/>
      <c r="BT67" s="91"/>
      <c r="BU67" s="91"/>
      <c r="BV67" s="91"/>
      <c r="BW67" s="91"/>
      <c r="BX67" s="91"/>
      <c r="BY67" s="91"/>
      <c r="BZ67" s="9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0"/>
      <c r="BM68" s="91"/>
      <c r="BN68" s="91"/>
      <c r="BO68" s="91"/>
      <c r="BP68" s="91"/>
      <c r="BQ68" s="91"/>
      <c r="BR68" s="91"/>
      <c r="BS68" s="91"/>
      <c r="BT68" s="91"/>
      <c r="BU68" s="91"/>
      <c r="BV68" s="91"/>
      <c r="BW68" s="91"/>
      <c r="BX68" s="91"/>
      <c r="BY68" s="91"/>
      <c r="BZ68" s="9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0"/>
      <c r="BM69" s="91"/>
      <c r="BN69" s="91"/>
      <c r="BO69" s="91"/>
      <c r="BP69" s="91"/>
      <c r="BQ69" s="91"/>
      <c r="BR69" s="91"/>
      <c r="BS69" s="91"/>
      <c r="BT69" s="91"/>
      <c r="BU69" s="91"/>
      <c r="BV69" s="91"/>
      <c r="BW69" s="91"/>
      <c r="BX69" s="91"/>
      <c r="BY69" s="91"/>
      <c r="BZ69" s="9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0"/>
      <c r="BM70" s="91"/>
      <c r="BN70" s="91"/>
      <c r="BO70" s="91"/>
      <c r="BP70" s="91"/>
      <c r="BQ70" s="91"/>
      <c r="BR70" s="91"/>
      <c r="BS70" s="91"/>
      <c r="BT70" s="91"/>
      <c r="BU70" s="91"/>
      <c r="BV70" s="91"/>
      <c r="BW70" s="91"/>
      <c r="BX70" s="91"/>
      <c r="BY70" s="91"/>
      <c r="BZ70" s="9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0"/>
      <c r="BM71" s="91"/>
      <c r="BN71" s="91"/>
      <c r="BO71" s="91"/>
      <c r="BP71" s="91"/>
      <c r="BQ71" s="91"/>
      <c r="BR71" s="91"/>
      <c r="BS71" s="91"/>
      <c r="BT71" s="91"/>
      <c r="BU71" s="91"/>
      <c r="BV71" s="91"/>
      <c r="BW71" s="91"/>
      <c r="BX71" s="91"/>
      <c r="BY71" s="91"/>
      <c r="BZ71" s="9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0"/>
      <c r="BM72" s="91"/>
      <c r="BN72" s="91"/>
      <c r="BO72" s="91"/>
      <c r="BP72" s="91"/>
      <c r="BQ72" s="91"/>
      <c r="BR72" s="91"/>
      <c r="BS72" s="91"/>
      <c r="BT72" s="91"/>
      <c r="BU72" s="91"/>
      <c r="BV72" s="91"/>
      <c r="BW72" s="91"/>
      <c r="BX72" s="91"/>
      <c r="BY72" s="91"/>
      <c r="BZ72" s="9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0"/>
      <c r="BM73" s="91"/>
      <c r="BN73" s="91"/>
      <c r="BO73" s="91"/>
      <c r="BP73" s="91"/>
      <c r="BQ73" s="91"/>
      <c r="BR73" s="91"/>
      <c r="BS73" s="91"/>
      <c r="BT73" s="91"/>
      <c r="BU73" s="91"/>
      <c r="BV73" s="91"/>
      <c r="BW73" s="91"/>
      <c r="BX73" s="91"/>
      <c r="BY73" s="91"/>
      <c r="BZ73" s="9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0"/>
      <c r="BM74" s="91"/>
      <c r="BN74" s="91"/>
      <c r="BO74" s="91"/>
      <c r="BP74" s="91"/>
      <c r="BQ74" s="91"/>
      <c r="BR74" s="91"/>
      <c r="BS74" s="91"/>
      <c r="BT74" s="91"/>
      <c r="BU74" s="91"/>
      <c r="BV74" s="91"/>
      <c r="BW74" s="91"/>
      <c r="BX74" s="91"/>
      <c r="BY74" s="91"/>
      <c r="BZ74" s="9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0"/>
      <c r="BM75" s="91"/>
      <c r="BN75" s="91"/>
      <c r="BO75" s="91"/>
      <c r="BP75" s="91"/>
      <c r="BQ75" s="91"/>
      <c r="BR75" s="91"/>
      <c r="BS75" s="91"/>
      <c r="BT75" s="91"/>
      <c r="BU75" s="91"/>
      <c r="BV75" s="91"/>
      <c r="BW75" s="91"/>
      <c r="BX75" s="91"/>
      <c r="BY75" s="91"/>
      <c r="BZ75" s="9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0"/>
      <c r="BM76" s="91"/>
      <c r="BN76" s="91"/>
      <c r="BO76" s="91"/>
      <c r="BP76" s="91"/>
      <c r="BQ76" s="91"/>
      <c r="BR76" s="91"/>
      <c r="BS76" s="91"/>
      <c r="BT76" s="91"/>
      <c r="BU76" s="91"/>
      <c r="BV76" s="91"/>
      <c r="BW76" s="91"/>
      <c r="BX76" s="91"/>
      <c r="BY76" s="91"/>
      <c r="BZ76" s="9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0"/>
      <c r="BM77" s="91"/>
      <c r="BN77" s="91"/>
      <c r="BO77" s="91"/>
      <c r="BP77" s="91"/>
      <c r="BQ77" s="91"/>
      <c r="BR77" s="91"/>
      <c r="BS77" s="91"/>
      <c r="BT77" s="91"/>
      <c r="BU77" s="91"/>
      <c r="BV77" s="91"/>
      <c r="BW77" s="91"/>
      <c r="BX77" s="91"/>
      <c r="BY77" s="91"/>
      <c r="BZ77" s="9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0"/>
      <c r="BM78" s="91"/>
      <c r="BN78" s="91"/>
      <c r="BO78" s="91"/>
      <c r="BP78" s="91"/>
      <c r="BQ78" s="91"/>
      <c r="BR78" s="91"/>
      <c r="BS78" s="91"/>
      <c r="BT78" s="91"/>
      <c r="BU78" s="91"/>
      <c r="BV78" s="91"/>
      <c r="BW78" s="91"/>
      <c r="BX78" s="91"/>
      <c r="BY78" s="91"/>
      <c r="BZ78" s="9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0"/>
      <c r="BM79" s="91"/>
      <c r="BN79" s="91"/>
      <c r="BO79" s="91"/>
      <c r="BP79" s="91"/>
      <c r="BQ79" s="91"/>
      <c r="BR79" s="91"/>
      <c r="BS79" s="91"/>
      <c r="BT79" s="91"/>
      <c r="BU79" s="91"/>
      <c r="BV79" s="91"/>
      <c r="BW79" s="91"/>
      <c r="BX79" s="91"/>
      <c r="BY79" s="91"/>
      <c r="BZ79" s="9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0"/>
      <c r="BM80" s="91"/>
      <c r="BN80" s="91"/>
      <c r="BO80" s="91"/>
      <c r="BP80" s="91"/>
      <c r="BQ80" s="91"/>
      <c r="BR80" s="91"/>
      <c r="BS80" s="91"/>
      <c r="BT80" s="91"/>
      <c r="BU80" s="91"/>
      <c r="BV80" s="91"/>
      <c r="BW80" s="91"/>
      <c r="BX80" s="91"/>
      <c r="BY80" s="91"/>
      <c r="BZ80" s="9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password="9D77"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topLeftCell="DT1" workbookViewId="0">
      <selection activeCell="EG21" sqref="EG21"/>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53</v>
      </c>
      <c r="B4" s="31"/>
      <c r="C4" s="31"/>
      <c r="D4" s="31"/>
      <c r="E4" s="31"/>
      <c r="F4" s="31"/>
      <c r="G4" s="31"/>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221007</v>
      </c>
      <c r="D6" s="34">
        <f t="shared" si="3"/>
        <v>46</v>
      </c>
      <c r="E6" s="34">
        <f t="shared" si="3"/>
        <v>1</v>
      </c>
      <c r="F6" s="34">
        <f t="shared" si="3"/>
        <v>0</v>
      </c>
      <c r="G6" s="34">
        <f t="shared" si="3"/>
        <v>1</v>
      </c>
      <c r="H6" s="34" t="str">
        <f t="shared" si="3"/>
        <v>静岡県　静岡市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59.03</v>
      </c>
      <c r="P6" s="35">
        <f t="shared" si="3"/>
        <v>97.83</v>
      </c>
      <c r="Q6" s="35">
        <f t="shared" si="3"/>
        <v>2607</v>
      </c>
      <c r="R6" s="35">
        <f t="shared" si="3"/>
        <v>694296</v>
      </c>
      <c r="S6" s="35">
        <f t="shared" si="3"/>
        <v>1411.83</v>
      </c>
      <c r="T6" s="35">
        <f t="shared" si="3"/>
        <v>491.77</v>
      </c>
      <c r="U6" s="35">
        <f t="shared" si="3"/>
        <v>677372</v>
      </c>
      <c r="V6" s="35">
        <f t="shared" si="3"/>
        <v>156.38999999999999</v>
      </c>
      <c r="W6" s="35">
        <f t="shared" si="3"/>
        <v>4331.3</v>
      </c>
      <c r="X6" s="36">
        <f>IF(X7="",NA(),X7)</f>
        <v>120.46</v>
      </c>
      <c r="Y6" s="36">
        <f t="shared" ref="Y6:AG6" si="4">IF(Y7="",NA(),Y7)</f>
        <v>118.24</v>
      </c>
      <c r="Z6" s="36">
        <f t="shared" si="4"/>
        <v>116.02</v>
      </c>
      <c r="AA6" s="36">
        <f t="shared" si="4"/>
        <v>113.22</v>
      </c>
      <c r="AB6" s="36">
        <f t="shared" si="4"/>
        <v>117.25</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285.77</v>
      </c>
      <c r="AU6" s="36">
        <f t="shared" ref="AU6:BC6" si="6">IF(AU7="",NA(),AU7)</f>
        <v>307.01</v>
      </c>
      <c r="AV6" s="36">
        <f t="shared" si="6"/>
        <v>259.93</v>
      </c>
      <c r="AW6" s="36">
        <f t="shared" si="6"/>
        <v>260.16000000000003</v>
      </c>
      <c r="AX6" s="36">
        <f t="shared" si="6"/>
        <v>276.44</v>
      </c>
      <c r="AY6" s="36">
        <f t="shared" si="6"/>
        <v>159.12</v>
      </c>
      <c r="AZ6" s="36">
        <f t="shared" si="6"/>
        <v>169.68</v>
      </c>
      <c r="BA6" s="36">
        <f t="shared" si="6"/>
        <v>166.51</v>
      </c>
      <c r="BB6" s="36">
        <f t="shared" si="6"/>
        <v>172.47</v>
      </c>
      <c r="BC6" s="36">
        <f t="shared" si="6"/>
        <v>170.76</v>
      </c>
      <c r="BD6" s="35" t="str">
        <f>IF(BD7="","",IF(BD7="-","【-】","【"&amp;SUBSTITUTE(TEXT(BD7,"#,##0.00"),"-","△")&amp;"】"))</f>
        <v>【260.31】</v>
      </c>
      <c r="BE6" s="36">
        <f>IF(BE7="",NA(),BE7)</f>
        <v>462.64</v>
      </c>
      <c r="BF6" s="36">
        <f t="shared" ref="BF6:BN6" si="7">IF(BF7="",NA(),BF7)</f>
        <v>480.04</v>
      </c>
      <c r="BG6" s="36">
        <f t="shared" si="7"/>
        <v>492.96</v>
      </c>
      <c r="BH6" s="36">
        <f t="shared" si="7"/>
        <v>495.4</v>
      </c>
      <c r="BI6" s="36">
        <f t="shared" si="7"/>
        <v>466.83</v>
      </c>
      <c r="BJ6" s="36">
        <f t="shared" si="7"/>
        <v>206.16</v>
      </c>
      <c r="BK6" s="36">
        <f t="shared" si="7"/>
        <v>203.63</v>
      </c>
      <c r="BL6" s="36">
        <f t="shared" si="7"/>
        <v>198.51</v>
      </c>
      <c r="BM6" s="36">
        <f t="shared" si="7"/>
        <v>193.57</v>
      </c>
      <c r="BN6" s="36">
        <f t="shared" si="7"/>
        <v>200.12</v>
      </c>
      <c r="BO6" s="35" t="str">
        <f>IF(BO7="","",IF(BO7="-","【-】","【"&amp;SUBSTITUTE(TEXT(BO7,"#,##0.00"),"-","△")&amp;"】"))</f>
        <v>【275.67】</v>
      </c>
      <c r="BP6" s="36">
        <f>IF(BP7="",NA(),BP7)</f>
        <v>116.24</v>
      </c>
      <c r="BQ6" s="36">
        <f t="shared" ref="BQ6:BY6" si="8">IF(BQ7="",NA(),BQ7)</f>
        <v>113.07</v>
      </c>
      <c r="BR6" s="36">
        <f t="shared" si="8"/>
        <v>110.04</v>
      </c>
      <c r="BS6" s="36">
        <f t="shared" si="8"/>
        <v>108.1</v>
      </c>
      <c r="BT6" s="36">
        <f t="shared" si="8"/>
        <v>111.57</v>
      </c>
      <c r="BU6" s="36">
        <f t="shared" si="8"/>
        <v>104.03</v>
      </c>
      <c r="BV6" s="36">
        <f t="shared" si="8"/>
        <v>103.04</v>
      </c>
      <c r="BW6" s="36">
        <f t="shared" si="8"/>
        <v>103.28</v>
      </c>
      <c r="BX6" s="36">
        <f t="shared" si="8"/>
        <v>102.26</v>
      </c>
      <c r="BY6" s="36">
        <f t="shared" si="8"/>
        <v>98.26</v>
      </c>
      <c r="BZ6" s="35" t="str">
        <f>IF(BZ7="","",IF(BZ7="-","【-】","【"&amp;SUBSTITUTE(TEXT(BZ7,"#,##0.00"),"-","△")&amp;"】"))</f>
        <v>【100.05】</v>
      </c>
      <c r="CA6" s="36">
        <f>IF(CA7="",NA(),CA7)</f>
        <v>109.32</v>
      </c>
      <c r="CB6" s="36">
        <f t="shared" ref="CB6:CJ6" si="9">IF(CB7="",NA(),CB7)</f>
        <v>112.33</v>
      </c>
      <c r="CC6" s="36">
        <f t="shared" si="9"/>
        <v>115.36</v>
      </c>
      <c r="CD6" s="36">
        <f t="shared" si="9"/>
        <v>117.26</v>
      </c>
      <c r="CE6" s="36">
        <f t="shared" si="9"/>
        <v>118.5</v>
      </c>
      <c r="CF6" s="36">
        <f t="shared" si="9"/>
        <v>171.54</v>
      </c>
      <c r="CG6" s="36">
        <f t="shared" si="9"/>
        <v>173</v>
      </c>
      <c r="CH6" s="36">
        <f t="shared" si="9"/>
        <v>173.11</v>
      </c>
      <c r="CI6" s="36">
        <f t="shared" si="9"/>
        <v>174.34</v>
      </c>
      <c r="CJ6" s="36">
        <f t="shared" si="9"/>
        <v>172.33</v>
      </c>
      <c r="CK6" s="35" t="str">
        <f>IF(CK7="","",IF(CK7="-","【-】","【"&amp;SUBSTITUTE(TEXT(CK7,"#,##0.00"),"-","△")&amp;"】"))</f>
        <v>【166.40】</v>
      </c>
      <c r="CL6" s="36">
        <f>IF(CL7="",NA(),CL7)</f>
        <v>68.41</v>
      </c>
      <c r="CM6" s="36">
        <f t="shared" ref="CM6:CU6" si="10">IF(CM7="",NA(),CM7)</f>
        <v>68.28</v>
      </c>
      <c r="CN6" s="36">
        <f t="shared" si="10"/>
        <v>69.010000000000005</v>
      </c>
      <c r="CO6" s="36">
        <f t="shared" si="10"/>
        <v>69.180000000000007</v>
      </c>
      <c r="CP6" s="36">
        <f t="shared" si="10"/>
        <v>71.86</v>
      </c>
      <c r="CQ6" s="36">
        <f t="shared" si="10"/>
        <v>59</v>
      </c>
      <c r="CR6" s="36">
        <f t="shared" si="10"/>
        <v>59.36</v>
      </c>
      <c r="CS6" s="36">
        <f t="shared" si="10"/>
        <v>59.32</v>
      </c>
      <c r="CT6" s="36">
        <f t="shared" si="10"/>
        <v>59.12</v>
      </c>
      <c r="CU6" s="36">
        <f t="shared" si="10"/>
        <v>59.37</v>
      </c>
      <c r="CV6" s="35" t="str">
        <f>IF(CV7="","",IF(CV7="-","【-】","【"&amp;SUBSTITUTE(TEXT(CV7,"#,##0.00"),"-","△")&amp;"】"))</f>
        <v>【60.69】</v>
      </c>
      <c r="CW6" s="36">
        <f>IF(CW7="",NA(),CW7)</f>
        <v>88.6</v>
      </c>
      <c r="CX6" s="36">
        <f t="shared" ref="CX6:DF6" si="11">IF(CX7="",NA(),CX7)</f>
        <v>88.45</v>
      </c>
      <c r="CY6" s="36">
        <f t="shared" si="11"/>
        <v>87.58</v>
      </c>
      <c r="CZ6" s="36">
        <f t="shared" si="11"/>
        <v>86.45</v>
      </c>
      <c r="DA6" s="36">
        <f t="shared" si="11"/>
        <v>84.51</v>
      </c>
      <c r="DB6" s="36">
        <f t="shared" si="11"/>
        <v>93.69</v>
      </c>
      <c r="DC6" s="36">
        <f t="shared" si="11"/>
        <v>93.82</v>
      </c>
      <c r="DD6" s="36">
        <f t="shared" si="11"/>
        <v>93.74</v>
      </c>
      <c r="DE6" s="36">
        <f t="shared" si="11"/>
        <v>93.64</v>
      </c>
      <c r="DF6" s="36">
        <f t="shared" si="11"/>
        <v>93.68</v>
      </c>
      <c r="DG6" s="35" t="str">
        <f>IF(DG7="","",IF(DG7="-","【-】","【"&amp;SUBSTITUTE(TEXT(DG7,"#,##0.00"),"-","△")&amp;"】"))</f>
        <v>【89.82】</v>
      </c>
      <c r="DH6" s="36">
        <f>IF(DH7="",NA(),DH7)</f>
        <v>46.41</v>
      </c>
      <c r="DI6" s="36">
        <f t="shared" ref="DI6:DQ6" si="12">IF(DI7="",NA(),DI7)</f>
        <v>46.47</v>
      </c>
      <c r="DJ6" s="36">
        <f t="shared" si="12"/>
        <v>47.08</v>
      </c>
      <c r="DK6" s="36">
        <f t="shared" si="12"/>
        <v>47.69</v>
      </c>
      <c r="DL6" s="36">
        <f t="shared" si="12"/>
        <v>46.83</v>
      </c>
      <c r="DM6" s="36">
        <f t="shared" si="12"/>
        <v>48.05</v>
      </c>
      <c r="DN6" s="36">
        <f t="shared" si="12"/>
        <v>48.64</v>
      </c>
      <c r="DO6" s="36">
        <f t="shared" si="12"/>
        <v>49.23</v>
      </c>
      <c r="DP6" s="36">
        <f t="shared" si="12"/>
        <v>49.78</v>
      </c>
      <c r="DQ6" s="36">
        <f t="shared" si="12"/>
        <v>50.32</v>
      </c>
      <c r="DR6" s="35" t="str">
        <f>IF(DR7="","",IF(DR7="-","【-】","【"&amp;SUBSTITUTE(TEXT(DR7,"#,##0.00"),"-","△")&amp;"】"))</f>
        <v>【50.19】</v>
      </c>
      <c r="DS6" s="36">
        <f>IF(DS7="",NA(),DS7)</f>
        <v>22.53</v>
      </c>
      <c r="DT6" s="36">
        <f t="shared" ref="DT6:EB6" si="13">IF(DT7="",NA(),DT7)</f>
        <v>22.44</v>
      </c>
      <c r="DU6" s="36">
        <f t="shared" si="13"/>
        <v>24.52</v>
      </c>
      <c r="DV6" s="36">
        <f t="shared" si="13"/>
        <v>26.12</v>
      </c>
      <c r="DW6" s="36">
        <f t="shared" si="13"/>
        <v>27.41</v>
      </c>
      <c r="DX6" s="36">
        <f t="shared" si="13"/>
        <v>17.97</v>
      </c>
      <c r="DY6" s="36">
        <f t="shared" si="13"/>
        <v>19.95</v>
      </c>
      <c r="DZ6" s="36">
        <f t="shared" si="13"/>
        <v>21.62</v>
      </c>
      <c r="EA6" s="36">
        <f t="shared" si="13"/>
        <v>22.79</v>
      </c>
      <c r="EB6" s="36">
        <f t="shared" si="13"/>
        <v>24.26</v>
      </c>
      <c r="EC6" s="35" t="str">
        <f>IF(EC7="","",IF(EC7="-","【-】","【"&amp;SUBSTITUTE(TEXT(EC7,"#,##0.00"),"-","△")&amp;"】"))</f>
        <v>【20.63】</v>
      </c>
      <c r="ED6" s="36">
        <f>IF(ED7="",NA(),ED7)</f>
        <v>0.25</v>
      </c>
      <c r="EE6" s="36">
        <f t="shared" ref="EE6:EM6" si="14">IF(EE7="",NA(),EE7)</f>
        <v>0.25</v>
      </c>
      <c r="EF6" s="36">
        <f t="shared" si="14"/>
        <v>0.25</v>
      </c>
      <c r="EG6" s="36">
        <f t="shared" si="14"/>
        <v>0.34</v>
      </c>
      <c r="EH6" s="36">
        <f t="shared" si="14"/>
        <v>0.43</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221007</v>
      </c>
      <c r="D7" s="38">
        <v>46</v>
      </c>
      <c r="E7" s="38">
        <v>1</v>
      </c>
      <c r="F7" s="38">
        <v>0</v>
      </c>
      <c r="G7" s="38">
        <v>1</v>
      </c>
      <c r="H7" s="38" t="s">
        <v>93</v>
      </c>
      <c r="I7" s="38" t="s">
        <v>94</v>
      </c>
      <c r="J7" s="38" t="s">
        <v>95</v>
      </c>
      <c r="K7" s="38" t="s">
        <v>96</v>
      </c>
      <c r="L7" s="38" t="s">
        <v>97</v>
      </c>
      <c r="M7" s="38" t="s">
        <v>98</v>
      </c>
      <c r="N7" s="39" t="s">
        <v>99</v>
      </c>
      <c r="O7" s="39">
        <v>59.03</v>
      </c>
      <c r="P7" s="39">
        <v>97.83</v>
      </c>
      <c r="Q7" s="39">
        <v>2607</v>
      </c>
      <c r="R7" s="39">
        <v>694296</v>
      </c>
      <c r="S7" s="39">
        <v>1411.83</v>
      </c>
      <c r="T7" s="39">
        <v>491.77</v>
      </c>
      <c r="U7" s="39">
        <v>677372</v>
      </c>
      <c r="V7" s="39">
        <v>156.38999999999999</v>
      </c>
      <c r="W7" s="39">
        <v>4331.3</v>
      </c>
      <c r="X7" s="39">
        <v>120.46</v>
      </c>
      <c r="Y7" s="39">
        <v>118.24</v>
      </c>
      <c r="Z7" s="39">
        <v>116.02</v>
      </c>
      <c r="AA7" s="39">
        <v>113.22</v>
      </c>
      <c r="AB7" s="39">
        <v>117.25</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285.77</v>
      </c>
      <c r="AU7" s="39">
        <v>307.01</v>
      </c>
      <c r="AV7" s="39">
        <v>259.93</v>
      </c>
      <c r="AW7" s="39">
        <v>260.16000000000003</v>
      </c>
      <c r="AX7" s="39">
        <v>276.44</v>
      </c>
      <c r="AY7" s="39">
        <v>159.12</v>
      </c>
      <c r="AZ7" s="39">
        <v>169.68</v>
      </c>
      <c r="BA7" s="39">
        <v>166.51</v>
      </c>
      <c r="BB7" s="39">
        <v>172.47</v>
      </c>
      <c r="BC7" s="39">
        <v>170.76</v>
      </c>
      <c r="BD7" s="39">
        <v>260.31</v>
      </c>
      <c r="BE7" s="39">
        <v>462.64</v>
      </c>
      <c r="BF7" s="39">
        <v>480.04</v>
      </c>
      <c r="BG7" s="39">
        <v>492.96</v>
      </c>
      <c r="BH7" s="39">
        <v>495.4</v>
      </c>
      <c r="BI7" s="39">
        <v>466.83</v>
      </c>
      <c r="BJ7" s="39">
        <v>206.16</v>
      </c>
      <c r="BK7" s="39">
        <v>203.63</v>
      </c>
      <c r="BL7" s="39">
        <v>198.51</v>
      </c>
      <c r="BM7" s="39">
        <v>193.57</v>
      </c>
      <c r="BN7" s="39">
        <v>200.12</v>
      </c>
      <c r="BO7" s="39">
        <v>275.67</v>
      </c>
      <c r="BP7" s="39">
        <v>116.24</v>
      </c>
      <c r="BQ7" s="39">
        <v>113.07</v>
      </c>
      <c r="BR7" s="39">
        <v>110.04</v>
      </c>
      <c r="BS7" s="39">
        <v>108.1</v>
      </c>
      <c r="BT7" s="39">
        <v>111.57</v>
      </c>
      <c r="BU7" s="39">
        <v>104.03</v>
      </c>
      <c r="BV7" s="39">
        <v>103.04</v>
      </c>
      <c r="BW7" s="39">
        <v>103.28</v>
      </c>
      <c r="BX7" s="39">
        <v>102.26</v>
      </c>
      <c r="BY7" s="39">
        <v>98.26</v>
      </c>
      <c r="BZ7" s="39">
        <v>100.05</v>
      </c>
      <c r="CA7" s="39">
        <v>109.32</v>
      </c>
      <c r="CB7" s="39">
        <v>112.33</v>
      </c>
      <c r="CC7" s="39">
        <v>115.36</v>
      </c>
      <c r="CD7" s="39">
        <v>117.26</v>
      </c>
      <c r="CE7" s="39">
        <v>118.5</v>
      </c>
      <c r="CF7" s="39">
        <v>171.54</v>
      </c>
      <c r="CG7" s="39">
        <v>173</v>
      </c>
      <c r="CH7" s="39">
        <v>173.11</v>
      </c>
      <c r="CI7" s="39">
        <v>174.34</v>
      </c>
      <c r="CJ7" s="39">
        <v>172.33</v>
      </c>
      <c r="CK7" s="39">
        <v>166.4</v>
      </c>
      <c r="CL7" s="39">
        <v>68.41</v>
      </c>
      <c r="CM7" s="39">
        <v>68.28</v>
      </c>
      <c r="CN7" s="39">
        <v>69.010000000000005</v>
      </c>
      <c r="CO7" s="39">
        <v>69.180000000000007</v>
      </c>
      <c r="CP7" s="39">
        <v>71.86</v>
      </c>
      <c r="CQ7" s="39">
        <v>59</v>
      </c>
      <c r="CR7" s="39">
        <v>59.36</v>
      </c>
      <c r="CS7" s="39">
        <v>59.32</v>
      </c>
      <c r="CT7" s="39">
        <v>59.12</v>
      </c>
      <c r="CU7" s="39">
        <v>59.37</v>
      </c>
      <c r="CV7" s="39">
        <v>60.69</v>
      </c>
      <c r="CW7" s="39">
        <v>88.6</v>
      </c>
      <c r="CX7" s="39">
        <v>88.45</v>
      </c>
      <c r="CY7" s="39">
        <v>87.58</v>
      </c>
      <c r="CZ7" s="39">
        <v>86.45</v>
      </c>
      <c r="DA7" s="39">
        <v>84.51</v>
      </c>
      <c r="DB7" s="39">
        <v>93.69</v>
      </c>
      <c r="DC7" s="39">
        <v>93.82</v>
      </c>
      <c r="DD7" s="39">
        <v>93.74</v>
      </c>
      <c r="DE7" s="39">
        <v>93.64</v>
      </c>
      <c r="DF7" s="39">
        <v>93.68</v>
      </c>
      <c r="DG7" s="39">
        <v>89.82</v>
      </c>
      <c r="DH7" s="39">
        <v>46.41</v>
      </c>
      <c r="DI7" s="39">
        <v>46.47</v>
      </c>
      <c r="DJ7" s="39">
        <v>47.08</v>
      </c>
      <c r="DK7" s="39">
        <v>47.69</v>
      </c>
      <c r="DL7" s="39">
        <v>46.83</v>
      </c>
      <c r="DM7" s="39">
        <v>48.05</v>
      </c>
      <c r="DN7" s="39">
        <v>48.64</v>
      </c>
      <c r="DO7" s="39">
        <v>49.23</v>
      </c>
      <c r="DP7" s="39">
        <v>49.78</v>
      </c>
      <c r="DQ7" s="39">
        <v>50.32</v>
      </c>
      <c r="DR7" s="39">
        <v>50.19</v>
      </c>
      <c r="DS7" s="39">
        <v>22.53</v>
      </c>
      <c r="DT7" s="39">
        <v>22.44</v>
      </c>
      <c r="DU7" s="39">
        <v>24.52</v>
      </c>
      <c r="DV7" s="39">
        <v>26.12</v>
      </c>
      <c r="DW7" s="39">
        <v>27.41</v>
      </c>
      <c r="DX7" s="39">
        <v>17.97</v>
      </c>
      <c r="DY7" s="39">
        <v>19.95</v>
      </c>
      <c r="DZ7" s="39">
        <v>21.62</v>
      </c>
      <c r="EA7" s="39">
        <v>22.79</v>
      </c>
      <c r="EB7" s="39">
        <v>24.26</v>
      </c>
      <c r="EC7" s="39">
        <v>20.63</v>
      </c>
      <c r="ED7" s="39">
        <v>0.25</v>
      </c>
      <c r="EE7" s="39">
        <v>0.25</v>
      </c>
      <c r="EF7" s="39">
        <v>0.25</v>
      </c>
      <c r="EG7" s="39">
        <v>0.34</v>
      </c>
      <c r="EH7" s="39">
        <v>0.43</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c r="ED10" s="45"/>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2021-12-03T06:50:48Z</dcterms:created>
  <dcterms:modified xsi:type="dcterms:W3CDTF">2022-01-28T04:05:46Z</dcterms:modified>
  <cp:category/>
</cp:coreProperties>
</file>