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njfsv001\4001301000\003企画経理\013経理関係\照会回答\財政課照会（総務省を含む）\R3\20220106_公営企業に係る経営比較分析表（令和２年度決算）の分析等について（依頼）\"/>
    </mc:Choice>
  </mc:AlternateContent>
  <workbookProtection workbookAlgorithmName="SHA-512" workbookHashValue="8N3Y75CUZhEPP6NWLvhlOX0mMv+aUY4jYkAoz80GxWAQjhn3lNyEWukUXcj3EiVcOAp3i8GOtOI3sIUy8dZnug==" workbookSaltValue="71OAiosl/QqXnEh4RPLa/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<sst xmlns="http://schemas.openxmlformats.org/spreadsheetml/2006/main" count="231" uniqueCount="117">
  <si>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</si>
  <si>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</si>
  <si>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</si>
  <si>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</si>
  <si>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</si>
  <si>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</si>
  <si>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</si>
  <si>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</si>
  <si>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</si>
  <si>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</si>
  <si>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</si>
  <si>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</si>
  <si>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</si>
  <si>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</si>
  <si>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</si>
  <si>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</si>
  <si>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</si>
  <si>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</si>
  <si>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</si>
  <si>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</si>
  <si>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</si>
  <si>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</si>
  <si>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</si>
  <si>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</si>
  <si>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</si>
  <si>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</si>
  <si>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</si>
  <si>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</si>
  <si>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</si>
  <si>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</si>
  <si>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</si>
  <si>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</si>
  <si>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</si>
  <si>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</si>
  <si>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</si>
  <si>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</si>
  <si>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</si>
  <si>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</si>
  <si>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</si>
  <si>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</si>
  <si>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</si>
  <si>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</si>
  <si>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</si>
  <si>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</si>
  <si>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</si>
  <si>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</si>
  <si>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</si>
  <si>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</si>
  <si>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</si>
  <si>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</si>
  <si>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</si>
  <si>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</si>
  <si>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</si>
  <si>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</si>
  <si>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</si>
  <si>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</si>
  <si>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</si>
  <si>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</si>
  <si>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</si>
  <si>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</si>
  <si>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</si>
  <si>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</si>
  <si>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</si>
  <si>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</si>
  <si>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</si>
  <si>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</si>
  <si>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</si>
  <si>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</si>
  <si>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</si>
  <si>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</si>
  <si>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</si>
  <si>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</si>
  <si>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</si>
  <si>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</si>
  <si>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</si>
  <si>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</si>
  <si>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</si>
  <si>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</si>
  <si>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</si>
  <si>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</si>
  <si>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</si>
  <si>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</si>
  <si>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</si>
  <si>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</si>
  <si>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</si>
  <si>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</si>
  <si>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</si>
  <si>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</si>
  <si>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</si>
  <si>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</si>
  <si>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</si>
  <si>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</si>
  <si>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</si>
  <si>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</si>
  <si>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</si>
  <si>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</si>
  <si>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静岡市</t>
  </si>
  <si>
    <t>法適用</t>
  </si>
  <si>
    <t>下水道事業</t>
  </si>
  <si>
    <t>公共下水道</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</si>
  <si>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</si>
  <si>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</si>
  <si>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</si>
  <si>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</si>
  <si>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</si>
  <si>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</si>
  <si>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</si>
  <si>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</si>
  <si>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</si>
  <si>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</si>
  <si>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</si>
  <si>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</si>
  <si>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</si>
  <si>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</si>
  <si>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①経常収支比率は、過去５年100％以上を維持しており、健全な経営を続けているといえる。
　③流動比率は、平成29年度以降100％以上を維持している。
　④企業債残高対事業規模比率は、過去５年類似団体と比較して大幅に上回っているが、企業債残高は年々減少している。今後も償還額が借入額を上回ることから、当該値は減少することが見込まれる。
　⑤経費回収率及び⑥汚水処理原価は、類似団体と比較して普及率が低いこととや処理区域内の人口密度が低いことによる経費に対する使用料収入が少ないことにより、類似団体平均値と比較して経費回収率は100％と下回り、汚水処理原価は150円と上回っている。引き続きアセットマネジメント手法の考え方に基づき、計画的な設備投資や適正な使用料の設定を検討していく。
　⑦施設利用率は、過去５年類似団体と比較して上回っているが、今後人口減少等に向けて施設規模の適正化を図っていく必要がある。
　⑧水洗化率は、過去５年類似団体と比較して下回っているが、新規供用開始区域への積極的な臨戸訪問により年々増加しているため、今後も継続的に水洗化の促進に取り組んでいく。</t>
    <rPh sb="2" eb="6">
      <t>ケイジョウシュウシ</t>
    </rPh>
    <rPh sb="6" eb="8">
      <t>ヒリツ</t>
    </rPh>
    <rPh sb="10" eb="12">
      <t>カコ</t>
    </rPh>
    <rPh sb="13" eb="14">
      <t>ネン</t>
    </rPh>
    <rPh sb="18" eb="20">
      <t>イジョウ</t>
    </rPh>
    <rPh sb="21" eb="23">
      <t>イジ</t>
    </rPh>
    <rPh sb="28" eb="30">
      <t>ケンゼン</t>
    </rPh>
    <rPh sb="31" eb="33">
      <t>ケイエイ</t>
    </rPh>
    <rPh sb="34" eb="35">
      <t>ツヅ</t>
    </rPh>
    <rPh sb="47" eb="49">
      <t>リュウドウ</t>
    </rPh>
    <rPh sb="49" eb="51">
      <t>ヒリツ</t>
    </rPh>
    <rPh sb="53" eb="55">
      <t>ヘイセイ</t>
    </rPh>
    <rPh sb="92" eb="94">
      <t>カコ</t>
    </rPh>
    <rPh sb="95" eb="96">
      <t>ネン</t>
    </rPh>
    <rPh sb="101" eb="103">
      <t>ヒカク</t>
    </rPh>
    <rPh sb="122" eb="124">
      <t>ネンネン</t>
    </rPh>
    <rPh sb="150" eb="152">
      <t>トウガイ</t>
    </rPh>
    <rPh sb="152" eb="153">
      <t>アタイ</t>
    </rPh>
    <rPh sb="170" eb="172">
      <t>ケイヒ</t>
    </rPh>
    <rPh sb="172" eb="175">
      <t>カイシュウリツ</t>
    </rPh>
    <rPh sb="175" eb="176">
      <t>オヨ</t>
    </rPh>
    <rPh sb="178" eb="182">
      <t>オスイショリ</t>
    </rPh>
    <rPh sb="182" eb="184">
      <t>ゲンカ</t>
    </rPh>
    <rPh sb="186" eb="190">
      <t>ルイジダンタイ</t>
    </rPh>
    <rPh sb="195" eb="197">
      <t>フキュウ</t>
    </rPh>
    <rPh sb="197" eb="198">
      <t>リツ</t>
    </rPh>
    <rPh sb="199" eb="200">
      <t>ヒク</t>
    </rPh>
    <rPh sb="205" eb="209">
      <t>ショリクイキ</t>
    </rPh>
    <rPh sb="209" eb="210">
      <t>ナイ</t>
    </rPh>
    <rPh sb="211" eb="213">
      <t>ジンコウ</t>
    </rPh>
    <rPh sb="213" eb="215">
      <t>ミツド</t>
    </rPh>
    <rPh sb="216" eb="217">
      <t>ヒク</t>
    </rPh>
    <rPh sb="223" eb="225">
      <t>ケイヒ</t>
    </rPh>
    <rPh sb="226" eb="227">
      <t>タイ</t>
    </rPh>
    <rPh sb="229" eb="232">
      <t>シヨウリョウ</t>
    </rPh>
    <rPh sb="232" eb="234">
      <t>シュウニュウ</t>
    </rPh>
    <rPh sb="235" eb="236">
      <t>スク</t>
    </rPh>
    <rPh sb="252" eb="254">
      <t>ヒカク</t>
    </rPh>
    <rPh sb="256" eb="258">
      <t>ケイヒ</t>
    </rPh>
    <rPh sb="258" eb="261">
      <t>カイシュウリツ</t>
    </rPh>
    <rPh sb="267" eb="269">
      <t>シタマワ</t>
    </rPh>
    <rPh sb="271" eb="275">
      <t>オスイショリ</t>
    </rPh>
    <rPh sb="275" eb="277">
      <t>ゲンカ</t>
    </rPh>
    <rPh sb="281" eb="282">
      <t>エン</t>
    </rPh>
    <rPh sb="283" eb="285">
      <t>ウワマワ</t>
    </rPh>
    <rPh sb="290" eb="291">
      <t>ヒ</t>
    </rPh>
    <rPh sb="292" eb="293">
      <t>ツヅ</t>
    </rPh>
    <rPh sb="304" eb="306">
      <t>シュホウ</t>
    </rPh>
    <rPh sb="307" eb="308">
      <t>カンガ</t>
    </rPh>
    <rPh sb="309" eb="310">
      <t>カタ</t>
    </rPh>
    <rPh sb="311" eb="312">
      <t>モト</t>
    </rPh>
    <rPh sb="315" eb="317">
      <t>ケイカク</t>
    </rPh>
    <rPh sb="317" eb="318">
      <t>テキ</t>
    </rPh>
    <rPh sb="334" eb="336">
      <t>ケントウ</t>
    </rPh>
    <rPh sb="344" eb="346">
      <t>シセツ</t>
    </rPh>
    <rPh sb="346" eb="348">
      <t>リヨウ</t>
    </rPh>
    <rPh sb="348" eb="349">
      <t>リツ</t>
    </rPh>
    <rPh sb="351" eb="353">
      <t>カコ</t>
    </rPh>
    <rPh sb="354" eb="355">
      <t>ネン</t>
    </rPh>
    <rPh sb="355" eb="359">
      <t>ルイジダンタイ</t>
    </rPh>
    <rPh sb="360" eb="362">
      <t>ヒカク</t>
    </rPh>
    <rPh sb="364" eb="366">
      <t>ウワマワ</t>
    </rPh>
    <rPh sb="372" eb="374">
      <t>コンゴ</t>
    </rPh>
    <rPh sb="374" eb="378">
      <t>ジンコウゲンショウ</t>
    </rPh>
    <rPh sb="378" eb="379">
      <t>ナド</t>
    </rPh>
    <rPh sb="380" eb="381">
      <t>ム</t>
    </rPh>
    <rPh sb="383" eb="385">
      <t>シセツ</t>
    </rPh>
    <rPh sb="385" eb="387">
      <t>キボ</t>
    </rPh>
    <rPh sb="388" eb="391">
      <t>テキセイカ</t>
    </rPh>
    <rPh sb="392" eb="393">
      <t>ハカ</t>
    </rPh>
    <rPh sb="397" eb="399">
      <t>ヒツヨウ</t>
    </rPh>
    <rPh sb="406" eb="409">
      <t>スイセンカ</t>
    </rPh>
    <rPh sb="409" eb="410">
      <t>リツ</t>
    </rPh>
    <rPh sb="412" eb="414">
      <t>カコ</t>
    </rPh>
    <rPh sb="415" eb="416">
      <t>ネン</t>
    </rPh>
    <rPh sb="416" eb="420">
      <t>ルイジダンタイ</t>
    </rPh>
    <rPh sb="421" eb="423">
      <t>ヒカク</t>
    </rPh>
    <rPh sb="425" eb="427">
      <t>シタマワ</t>
    </rPh>
    <rPh sb="433" eb="437">
      <t>シンキキョウヨウ</t>
    </rPh>
    <rPh sb="437" eb="439">
      <t>カイシ</t>
    </rPh>
    <rPh sb="439" eb="441">
      <t>クイキ</t>
    </rPh>
    <rPh sb="443" eb="446">
      <t>セッキョクテキ</t>
    </rPh>
    <rPh sb="447" eb="449">
      <t>リンコ</t>
    </rPh>
    <rPh sb="449" eb="451">
      <t>ホウモン</t>
    </rPh>
    <rPh sb="454" eb="456">
      <t>ネンネン</t>
    </rPh>
    <rPh sb="456" eb="458">
      <t>ゾウカ</t>
    </rPh>
    <rPh sb="465" eb="467">
      <t>コンゴ</t>
    </rPh>
    <rPh sb="468" eb="471">
      <t>ケイゾクテキ</t>
    </rPh>
    <rPh sb="479" eb="480">
      <t>ト</t>
    </rPh>
    <rPh sb="481" eb="482">
      <t>ク</t>
    </rPh>
    <phoneticPr fontId="4"/>
  </si>
  <si>
    <t>　①有形固定資産減価償却率は、類似団体と比較して下回っており、耐用年数を超えた管や施設などが少ないといえる。
　②管渠老朽化率及び③管渠改善率について、類似団体と比較して管渠老朽化率は下回っており、管渠改善率は上回っているが、アセットマネジメント手法の考え方に基づき、計画的かつ効率的に管の更新を進めていく必要がある。</t>
    <rPh sb="2" eb="6">
      <t>ユウケイコテイ</t>
    </rPh>
    <rPh sb="6" eb="8">
      <t>シサン</t>
    </rPh>
    <rPh sb="8" eb="10">
      <t>ゲンカ</t>
    </rPh>
    <rPh sb="10" eb="12">
      <t>ショウキャク</t>
    </rPh>
    <rPh sb="12" eb="13">
      <t>リツ</t>
    </rPh>
    <rPh sb="15" eb="19">
      <t>ルイジダンタイ</t>
    </rPh>
    <rPh sb="20" eb="22">
      <t>ヒカク</t>
    </rPh>
    <rPh sb="24" eb="26">
      <t>シタマワ</t>
    </rPh>
    <rPh sb="31" eb="35">
      <t>タイヨウネンスウ</t>
    </rPh>
    <rPh sb="36" eb="37">
      <t>コ</t>
    </rPh>
    <rPh sb="39" eb="40">
      <t>カン</t>
    </rPh>
    <rPh sb="41" eb="43">
      <t>シセツ</t>
    </rPh>
    <rPh sb="46" eb="47">
      <t>スク</t>
    </rPh>
    <rPh sb="57" eb="59">
      <t>カンキョ</t>
    </rPh>
    <rPh sb="59" eb="61">
      <t>ロウキュウ</t>
    </rPh>
    <rPh sb="61" eb="62">
      <t>カ</t>
    </rPh>
    <rPh sb="62" eb="63">
      <t>リツ</t>
    </rPh>
    <rPh sb="63" eb="64">
      <t>オヨ</t>
    </rPh>
    <rPh sb="66" eb="68">
      <t>カンキョ</t>
    </rPh>
    <rPh sb="68" eb="70">
      <t>カイゼン</t>
    </rPh>
    <rPh sb="70" eb="71">
      <t>リツ</t>
    </rPh>
    <rPh sb="76" eb="80">
      <t>ルイジダンタイ</t>
    </rPh>
    <rPh sb="81" eb="83">
      <t>ヒカク</t>
    </rPh>
    <rPh sb="85" eb="87">
      <t>カンキョ</t>
    </rPh>
    <rPh sb="87" eb="89">
      <t>ロウキュウ</t>
    </rPh>
    <rPh sb="89" eb="90">
      <t>カ</t>
    </rPh>
    <rPh sb="90" eb="91">
      <t>リツ</t>
    </rPh>
    <rPh sb="92" eb="94">
      <t>シタマワ</t>
    </rPh>
    <rPh sb="99" eb="101">
      <t>カンキョ</t>
    </rPh>
    <rPh sb="101" eb="104">
      <t>カイゼンリツ</t>
    </rPh>
    <rPh sb="123" eb="125">
      <t>シュホウ</t>
    </rPh>
    <rPh sb="126" eb="127">
      <t>カンガ</t>
    </rPh>
    <rPh sb="128" eb="129">
      <t>カタ</t>
    </rPh>
    <rPh sb="130" eb="131">
      <t>モト</t>
    </rPh>
    <rPh sb="134" eb="136">
      <t>ケイカク</t>
    </rPh>
    <rPh sb="136" eb="137">
      <t>テキ</t>
    </rPh>
    <rPh sb="139" eb="141">
      <t>コウリツ</t>
    </rPh>
    <rPh sb="141" eb="142">
      <t>テキ</t>
    </rPh>
    <rPh sb="143" eb="144">
      <t>カン</t>
    </rPh>
    <rPh sb="145" eb="147">
      <t>コウシン</t>
    </rPh>
    <rPh sb="148" eb="149">
      <t>スス</t>
    </rPh>
    <rPh sb="153" eb="155">
      <t>ヒツヨウ</t>
    </rPh>
    <phoneticPr fontId="4"/>
  </si>
  <si>
    <r>
      <t>　経常収支比率及び流動比率が100％以上を維持しており、健全な経営ができているといえる。
　しかし、今後人口減少をはじめとした社会情勢の変化に伴い、使用料の減収や経費の増大が見込まれるため、将来への負担を過度のものとしないよう、アセットマネジメント手法の考え方に基づき、引き続き</t>
    </r>
    <r>
      <rPr>
        <sz val="11"/>
        <rFont val="ＭＳ ゴシック"/>
        <family val="3"/>
        <charset val="128"/>
      </rPr>
      <t>持続可能な事業運営に努めていく。</t>
    </r>
    <rPh sb="1" eb="5">
      <t>ケイジョウシュウシ</t>
    </rPh>
    <rPh sb="5" eb="7">
      <t>ヒリツ</t>
    </rPh>
    <rPh sb="7" eb="8">
      <t>オヨ</t>
    </rPh>
    <rPh sb="9" eb="11">
      <t>リュウドウ</t>
    </rPh>
    <rPh sb="11" eb="13">
      <t>ヒリツ</t>
    </rPh>
    <rPh sb="18" eb="20">
      <t>イジョウ</t>
    </rPh>
    <rPh sb="21" eb="23">
      <t>イジ</t>
    </rPh>
    <rPh sb="28" eb="30">
      <t>ケンゼン</t>
    </rPh>
    <rPh sb="31" eb="33">
      <t>ケイエイ</t>
    </rPh>
    <rPh sb="50" eb="52">
      <t>コンゴ</t>
    </rPh>
    <rPh sb="52" eb="54">
      <t>ジンコウ</t>
    </rPh>
    <rPh sb="54" eb="56">
      <t>ゲンショウ</t>
    </rPh>
    <rPh sb="63" eb="65">
      <t>シャカイ</t>
    </rPh>
    <rPh sb="65" eb="67">
      <t>ジョウセイ</t>
    </rPh>
    <rPh sb="68" eb="70">
      <t>ヘンカ</t>
    </rPh>
    <rPh sb="71" eb="72">
      <t>トモナ</t>
    </rPh>
    <rPh sb="74" eb="77">
      <t>シヨウリョウ</t>
    </rPh>
    <rPh sb="78" eb="80">
      <t>ゲンシュウ</t>
    </rPh>
    <rPh sb="81" eb="83">
      <t>ケイヒ</t>
    </rPh>
    <rPh sb="84" eb="86">
      <t>ゾウダイ</t>
    </rPh>
    <rPh sb="87" eb="89">
      <t>ミコ</t>
    </rPh>
    <rPh sb="95" eb="97">
      <t>ショウライ</t>
    </rPh>
    <rPh sb="99" eb="101">
      <t>フタン</t>
    </rPh>
    <rPh sb="102" eb="104">
      <t>カド</t>
    </rPh>
    <rPh sb="124" eb="126">
      <t>シュホウ</t>
    </rPh>
    <rPh sb="127" eb="128">
      <t>カンガ</t>
    </rPh>
    <rPh sb="129" eb="130">
      <t>カタ</t>
    </rPh>
    <rPh sb="131" eb="132">
      <t>モト</t>
    </rPh>
    <rPh sb="135" eb="136">
      <t>ヒ</t>
    </rPh>
    <rPh sb="137" eb="138">
      <t>ツヅ</t>
    </rPh>
    <rPh sb="139" eb="143">
      <t>ジゾクカノウ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</si>
</sst>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0.49</c:v>
                </c:pt>
                <c:pt idx="1">
                  <c:v>0.55000000000000004</c:v>
                </c:pt>
                <c:pt idx="2">
                  <c:v>0.51</c:v>
                </c:pt>
                <c:pt idx="3">
                  <c:v>0.6</c:v>
                </c:pt>
                <c:pt idx="4">
                  <c:v>0.5</c:v>
                </c:pt>
              </c:numCache>
            </c:numRef>
          </c:val>
          <c:extLst>
            <c:ext xmlns:c16="http://schemas.microsoft.com/office/drawing/2014/chart" uri="{C3380CC4-5D6E-409C-BE32-E72D297353CC}">
              <c16:uniqueId val="{00000000-183F-459E-84A6-28719EA9D08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0.39</c:v>
                </c:pt>
                <c:pt idx="1">
                  <c:v>0.43</c:v>
                </c:pt>
                <c:pt idx="2">
                  <c:v>0.39</c:v>
                </c:pt>
                <c:pt idx="3">
                  <c:v>0.41</c:v>
                </c:pt>
                <c:pt idx="4">
                  <c:v>0.41</c:v>
                </c:pt>
              </c:numCache>
            </c:numRef>
          </c:val>
          <c:smooth val="0"/>
          <c:extLst>
            <c:ext xmlns:c16="http://schemas.microsoft.com/office/drawing/2014/chart" uri="{C3380CC4-5D6E-409C-BE32-E72D297353CC}">
              <c16:uniqueId val="{00000001-183F-459E-84A6-28719EA9D08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69.94</c:v>
                </c:pt>
                <c:pt idx="1">
                  <c:v>72.290000000000006</c:v>
                </c:pt>
                <c:pt idx="2">
                  <c:v>67.72</c:v>
                </c:pt>
                <c:pt idx="3">
                  <c:v>68.739999999999995</c:v>
                </c:pt>
                <c:pt idx="4">
                  <c:v>67.87</c:v>
                </c:pt>
              </c:numCache>
            </c:numRef>
          </c:val>
          <c:extLst>
            <c:ext xmlns:c16="http://schemas.microsoft.com/office/drawing/2014/chart" uri="{C3380CC4-5D6E-409C-BE32-E72D297353CC}">
              <c16:uniqueId val="{00000000-15BB-4D18-BECA-DA3AE594746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59.16</c:v>
                </c:pt>
                <c:pt idx="1">
                  <c:v>59.44</c:v>
                </c:pt>
                <c:pt idx="2">
                  <c:v>57.38</c:v>
                </c:pt>
                <c:pt idx="3">
                  <c:v>58.09</c:v>
                </c:pt>
                <c:pt idx="4">
                  <c:v>58.16</c:v>
                </c:pt>
              </c:numCache>
            </c:numRef>
          </c:val>
          <c:smooth val="0"/>
          <c:extLst>
            <c:ext xmlns:c16="http://schemas.microsoft.com/office/drawing/2014/chart" uri="{C3380CC4-5D6E-409C-BE32-E72D297353CC}">
              <c16:uniqueId val="{00000001-15BB-4D18-BECA-DA3AE594746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89.42</c:v>
                </c:pt>
                <c:pt idx="1">
                  <c:v>89.55</c:v>
                </c:pt>
                <c:pt idx="2">
                  <c:v>89.99</c:v>
                </c:pt>
                <c:pt idx="3">
                  <c:v>90.32</c:v>
                </c:pt>
                <c:pt idx="4">
                  <c:v>90.61</c:v>
                </c:pt>
              </c:numCache>
            </c:numRef>
          </c:val>
          <c:extLst>
            <c:ext xmlns:c16="http://schemas.microsoft.com/office/drawing/2014/chart" uri="{C3380CC4-5D6E-409C-BE32-E72D297353CC}">
              <c16:uniqueId val="{00000000-46A1-4163-96BC-898B145A564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98.86</c:v>
                </c:pt>
                <c:pt idx="1">
                  <c:v>98.9</c:v>
                </c:pt>
                <c:pt idx="2">
                  <c:v>98.98</c:v>
                </c:pt>
                <c:pt idx="3">
                  <c:v>99.01</c:v>
                </c:pt>
                <c:pt idx="4">
                  <c:v>99.1</c:v>
                </c:pt>
              </c:numCache>
            </c:numRef>
          </c:val>
          <c:smooth val="0"/>
          <c:extLst>
            <c:ext xmlns:c16="http://schemas.microsoft.com/office/drawing/2014/chart" uri="{C3380CC4-5D6E-409C-BE32-E72D297353CC}">
              <c16:uniqueId val="{00000001-46A1-4163-96BC-898B145A564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109.51</c:v>
                </c:pt>
                <c:pt idx="1">
                  <c:v>107.58</c:v>
                </c:pt>
                <c:pt idx="2">
                  <c:v>107.47</c:v>
                </c:pt>
                <c:pt idx="3">
                  <c:v>105.49</c:v>
                </c:pt>
                <c:pt idx="4">
                  <c:v>106.58</c:v>
                </c:pt>
              </c:numCache>
            </c:numRef>
          </c:val>
          <c:extLst>
            <c:ext xmlns:c16="http://schemas.microsoft.com/office/drawing/2014/chart" uri="{C3380CC4-5D6E-409C-BE32-E72D297353CC}">
              <c16:uniqueId val="{00000000-8723-41A3-9578-94EF8525DCE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109.1</c:v>
                </c:pt>
                <c:pt idx="1">
                  <c:v>109.39</c:v>
                </c:pt>
                <c:pt idx="2">
                  <c:v>109.5</c:v>
                </c:pt>
                <c:pt idx="3">
                  <c:v>108.24</c:v>
                </c:pt>
                <c:pt idx="4">
                  <c:v>105.16</c:v>
                </c:pt>
              </c:numCache>
            </c:numRef>
          </c:val>
          <c:smooth val="0"/>
          <c:extLst>
            <c:ext xmlns:c16="http://schemas.microsoft.com/office/drawing/2014/chart" uri="{C3380CC4-5D6E-409C-BE32-E72D297353CC}">
              <c16:uniqueId val="{00000001-8723-41A3-9578-94EF8525DCE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39.58</c:v>
                </c:pt>
                <c:pt idx="1">
                  <c:v>41.03</c:v>
                </c:pt>
                <c:pt idx="2">
                  <c:v>42.42</c:v>
                </c:pt>
                <c:pt idx="3">
                  <c:v>43.69</c:v>
                </c:pt>
                <c:pt idx="4">
                  <c:v>44.85</c:v>
                </c:pt>
              </c:numCache>
            </c:numRef>
          </c:val>
          <c:extLst>
            <c:ext xmlns:c16="http://schemas.microsoft.com/office/drawing/2014/chart" uri="{C3380CC4-5D6E-409C-BE32-E72D297353CC}">
              <c16:uniqueId val="{00000000-94B1-4173-AEAB-DA20FF424A6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44.55</c:v>
                </c:pt>
                <c:pt idx="1">
                  <c:v>45.79</c:v>
                </c:pt>
                <c:pt idx="2">
                  <c:v>47.06</c:v>
                </c:pt>
                <c:pt idx="3">
                  <c:v>48.25</c:v>
                </c:pt>
                <c:pt idx="4">
                  <c:v>49.35</c:v>
                </c:pt>
              </c:numCache>
            </c:numRef>
          </c:val>
          <c:smooth val="0"/>
          <c:extLst>
            <c:ext xmlns:c16="http://schemas.microsoft.com/office/drawing/2014/chart" uri="{C3380CC4-5D6E-409C-BE32-E72D297353CC}">
              <c16:uniqueId val="{00000001-94B1-4173-AEAB-DA20FF424A6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6.98</c:v>
                </c:pt>
                <c:pt idx="1">
                  <c:v>7.37</c:v>
                </c:pt>
                <c:pt idx="2">
                  <c:v>7.38</c:v>
                </c:pt>
                <c:pt idx="3">
                  <c:v>7.64</c:v>
                </c:pt>
                <c:pt idx="4">
                  <c:v>7.61</c:v>
                </c:pt>
              </c:numCache>
            </c:numRef>
          </c:val>
          <c:extLst>
            <c:ext xmlns:c16="http://schemas.microsoft.com/office/drawing/2014/chart" uri="{C3380CC4-5D6E-409C-BE32-E72D297353CC}">
              <c16:uniqueId val="{00000000-A73C-4A9B-AEBC-0C94A8A4930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8.25</c:v>
                </c:pt>
                <c:pt idx="1">
                  <c:v>9</c:v>
                </c:pt>
                <c:pt idx="2">
                  <c:v>9.6300000000000008</c:v>
                </c:pt>
                <c:pt idx="3">
                  <c:v>10.76</c:v>
                </c:pt>
                <c:pt idx="4">
                  <c:v>12.06</c:v>
                </c:pt>
              </c:numCache>
            </c:numRef>
          </c:val>
          <c:smooth val="0"/>
          <c:extLst>
            <c:ext xmlns:c16="http://schemas.microsoft.com/office/drawing/2014/chart" uri="{C3380CC4-5D6E-409C-BE32-E72D297353CC}">
              <c16:uniqueId val="{00000001-A73C-4A9B-AEBC-0C94A8A4930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416-4B84-A7A8-CA947FAEF17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0.36</c:v>
                </c:pt>
                <c:pt idx="1">
                  <c:v>0.22</c:v>
                </c:pt>
                <c:pt idx="2">
                  <c:v>0.01</c:v>
                </c:pt>
                <c:pt idx="3" formatCode="#,##0.00;&quot;△&quot;#,##0.00">
                  <c:v>0</c:v>
                </c:pt>
                <c:pt idx="4" formatCode="#,##0.00;&quot;△&quot;#,##0.00">
                  <c:v>0</c:v>
                </c:pt>
              </c:numCache>
            </c:numRef>
          </c:val>
          <c:smooth val="0"/>
          <c:extLst>
            <c:ext xmlns:c16="http://schemas.microsoft.com/office/drawing/2014/chart" uri="{C3380CC4-5D6E-409C-BE32-E72D297353CC}">
              <c16:uniqueId val="{00000001-0416-4B84-A7A8-CA947FAEF17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97.52</c:v>
                </c:pt>
                <c:pt idx="1">
                  <c:v>102.88</c:v>
                </c:pt>
                <c:pt idx="2">
                  <c:v>107.88</c:v>
                </c:pt>
                <c:pt idx="3">
                  <c:v>108.67</c:v>
                </c:pt>
                <c:pt idx="4">
                  <c:v>113.35</c:v>
                </c:pt>
              </c:numCache>
            </c:numRef>
          </c:val>
          <c:extLst>
            <c:ext xmlns:c16="http://schemas.microsoft.com/office/drawing/2014/chart" uri="{C3380CC4-5D6E-409C-BE32-E72D297353CC}">
              <c16:uniqueId val="{00000000-6CC1-4162-BF8C-03DF2C7E450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59.45</c:v>
                </c:pt>
                <c:pt idx="1">
                  <c:v>64.94</c:v>
                </c:pt>
                <c:pt idx="2">
                  <c:v>70.08</c:v>
                </c:pt>
                <c:pt idx="3">
                  <c:v>72.92</c:v>
                </c:pt>
                <c:pt idx="4">
                  <c:v>71.39</c:v>
                </c:pt>
              </c:numCache>
            </c:numRef>
          </c:val>
          <c:smooth val="0"/>
          <c:extLst>
            <c:ext xmlns:c16="http://schemas.microsoft.com/office/drawing/2014/chart" uri="{C3380CC4-5D6E-409C-BE32-E72D297353CC}">
              <c16:uniqueId val="{00000001-6CC1-4162-BF8C-03DF2C7E450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1486.74</c:v>
                </c:pt>
                <c:pt idx="1">
                  <c:v>1468.32</c:v>
                </c:pt>
                <c:pt idx="2">
                  <c:v>1458.76</c:v>
                </c:pt>
                <c:pt idx="3">
                  <c:v>1452.31</c:v>
                </c:pt>
                <c:pt idx="4">
                  <c:v>1437.27</c:v>
                </c:pt>
              </c:numCache>
            </c:numRef>
          </c:val>
          <c:extLst>
            <c:ext xmlns:c16="http://schemas.microsoft.com/office/drawing/2014/chart" uri="{C3380CC4-5D6E-409C-BE32-E72D297353CC}">
              <c16:uniqueId val="{00000000-BDC6-42AF-9997-7E8C1843730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576.02</c:v>
                </c:pt>
                <c:pt idx="1">
                  <c:v>549.48</c:v>
                </c:pt>
                <c:pt idx="2">
                  <c:v>537.13</c:v>
                </c:pt>
                <c:pt idx="3">
                  <c:v>531.38</c:v>
                </c:pt>
                <c:pt idx="4">
                  <c:v>551.04</c:v>
                </c:pt>
              </c:numCache>
            </c:numRef>
          </c:val>
          <c:smooth val="0"/>
          <c:extLst>
            <c:ext xmlns:c16="http://schemas.microsoft.com/office/drawing/2014/chart" uri="{C3380CC4-5D6E-409C-BE32-E72D297353CC}">
              <c16:uniqueId val="{00000001-BDC6-42AF-9997-7E8C1843730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101.44</c:v>
                </c:pt>
                <c:pt idx="1">
                  <c:v>100</c:v>
                </c:pt>
                <c:pt idx="2">
                  <c:v>100</c:v>
                </c:pt>
                <c:pt idx="3">
                  <c:v>100</c:v>
                </c:pt>
                <c:pt idx="4">
                  <c:v>99.99</c:v>
                </c:pt>
              </c:numCache>
            </c:numRef>
          </c:val>
          <c:extLst>
            <c:ext xmlns:c16="http://schemas.microsoft.com/office/drawing/2014/chart" uri="{C3380CC4-5D6E-409C-BE32-E72D297353CC}">
              <c16:uniqueId val="{00000000-3DA2-470D-AD62-096768CA1B5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113.34</c:v>
                </c:pt>
                <c:pt idx="1">
                  <c:v>113.83</c:v>
                </c:pt>
                <c:pt idx="2">
                  <c:v>112.43</c:v>
                </c:pt>
                <c:pt idx="3">
                  <c:v>110.92</c:v>
                </c:pt>
                <c:pt idx="4">
                  <c:v>105.67</c:v>
                </c:pt>
              </c:numCache>
            </c:numRef>
          </c:val>
          <c:smooth val="0"/>
          <c:extLst>
            <c:ext xmlns:c16="http://schemas.microsoft.com/office/drawing/2014/chart" uri="{C3380CC4-5D6E-409C-BE32-E72D297353CC}">
              <c16:uniqueId val="{00000001-3DA2-470D-AD62-096768CA1B5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148.96</c:v>
                </c:pt>
                <c:pt idx="1">
                  <c:v>150.99</c:v>
                </c:pt>
                <c:pt idx="2">
                  <c:v>150.99</c:v>
                </c:pt>
                <c:pt idx="3">
                  <c:v>151.03</c:v>
                </c:pt>
                <c:pt idx="4">
                  <c:v>149.24</c:v>
                </c:pt>
              </c:numCache>
            </c:numRef>
          </c:val>
          <c:extLst>
            <c:ext xmlns:c16="http://schemas.microsoft.com/office/drawing/2014/chart" uri="{C3380CC4-5D6E-409C-BE32-E72D297353CC}">
              <c16:uniqueId val="{00000000-F938-4739-8479-4CF740663A1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117.4</c:v>
                </c:pt>
                <c:pt idx="1">
                  <c:v>116.87</c:v>
                </c:pt>
                <c:pt idx="2">
                  <c:v>118.55</c:v>
                </c:pt>
                <c:pt idx="3">
                  <c:v>119.33</c:v>
                </c:pt>
                <c:pt idx="4">
                  <c:v>118.72</c:v>
                </c:pt>
              </c:numCache>
            </c:numRef>
          </c:val>
          <c:smooth val="0"/>
          <c:extLst>
            <c:ext xmlns:c16="http://schemas.microsoft.com/office/drawing/2014/chart" uri="{C3380CC4-5D6E-409C-BE32-E72D297353CC}">
              <c16:uniqueId val="{00000001-F938-4739-8479-4CF740663A1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70" zoomScaleNormal="7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静岡県　静岡市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政令市等</v>
      </c>
      <c r="X8" s="72"/>
      <c r="Y8" s="72"/>
      <c r="Z8" s="72"/>
      <c r="AA8" s="72"/>
      <c r="AB8" s="72"/>
      <c r="AC8" s="72"/>
      <c r="AD8" s="73" t="str">
        <f>データ!$M$6</f>
        <v>自治体職員</v>
      </c>
      <c r="AE8" s="73"/>
      <c r="AF8" s="73"/>
      <c r="AG8" s="73"/>
      <c r="AH8" s="73"/>
      <c r="AI8" s="73"/>
      <c r="AJ8" s="73"/>
      <c r="AK8" s="3"/>
      <c r="AL8" s="69">
        <f>データ!S6</f>
        <v>694296</v>
      </c>
      <c r="AM8" s="69"/>
      <c r="AN8" s="69"/>
      <c r="AO8" s="69"/>
      <c r="AP8" s="69"/>
      <c r="AQ8" s="69"/>
      <c r="AR8" s="69"/>
      <c r="AS8" s="69"/>
      <c r="AT8" s="68">
        <f>データ!T6</f>
        <v>1411.83</v>
      </c>
      <c r="AU8" s="68"/>
      <c r="AV8" s="68"/>
      <c r="AW8" s="68"/>
      <c r="AX8" s="68"/>
      <c r="AY8" s="68"/>
      <c r="AZ8" s="68"/>
      <c r="BA8" s="68"/>
      <c r="BB8" s="68">
        <f>データ!U6</f>
        <v>491.77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60.19</v>
      </c>
      <c r="J10" s="68"/>
      <c r="K10" s="68"/>
      <c r="L10" s="68"/>
      <c r="M10" s="68"/>
      <c r="N10" s="68"/>
      <c r="O10" s="68"/>
      <c r="P10" s="68">
        <f>データ!P6</f>
        <v>84.76</v>
      </c>
      <c r="Q10" s="68"/>
      <c r="R10" s="68"/>
      <c r="S10" s="68"/>
      <c r="T10" s="68"/>
      <c r="U10" s="68"/>
      <c r="V10" s="68"/>
      <c r="W10" s="68">
        <f>データ!Q6</f>
        <v>52.39</v>
      </c>
      <c r="X10" s="68"/>
      <c r="Y10" s="68"/>
      <c r="Z10" s="68"/>
      <c r="AA10" s="68"/>
      <c r="AB10" s="68"/>
      <c r="AC10" s="68"/>
      <c r="AD10" s="69">
        <f>データ!R6</f>
        <v>2770</v>
      </c>
      <c r="AE10" s="69"/>
      <c r="AF10" s="69"/>
      <c r="AG10" s="69"/>
      <c r="AH10" s="69"/>
      <c r="AI10" s="69"/>
      <c r="AJ10" s="69"/>
      <c r="AK10" s="2"/>
      <c r="AL10" s="69">
        <f>データ!V6</f>
        <v>586881</v>
      </c>
      <c r="AM10" s="69"/>
      <c r="AN10" s="69"/>
      <c r="AO10" s="69"/>
      <c r="AP10" s="69"/>
      <c r="AQ10" s="69"/>
      <c r="AR10" s="69"/>
      <c r="AS10" s="69"/>
      <c r="AT10" s="68">
        <f>データ!W6</f>
        <v>89.51</v>
      </c>
      <c r="AU10" s="68"/>
      <c r="AV10" s="68"/>
      <c r="AW10" s="68"/>
      <c r="AX10" s="68"/>
      <c r="AY10" s="68"/>
      <c r="AZ10" s="68"/>
      <c r="BA10" s="68"/>
      <c r="BB10" s="68">
        <f>データ!X6</f>
        <v>6556.6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VnWRhdShr4VT8aJxLUrOS8oN5PH/+cSy+YJhv2aYWlRq2pqeLjIxKy08Y7xA5dkbYnUeAjtGVo1fcjmky2lt/g==" saltValue="qrKLAM2TKZuukPvlcQYI3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221007</v>
      </c>
      <c r="D6" s="33">
        <f t="shared" si="3"/>
        <v>46</v>
      </c>
      <c r="E6" s="33">
        <f t="shared" si="3"/>
        <v>17</v>
      </c>
      <c r="F6" s="33">
        <f t="shared" si="3"/>
        <v>1</v>
      </c>
      <c r="G6" s="33">
        <f t="shared" si="3"/>
        <v>0</v>
      </c>
      <c r="H6" s="33" t="str">
        <f t="shared" si="3"/>
        <v>静岡県　静岡市</v>
      </c>
      <c r="I6" s="33" t="str">
        <f t="shared" si="3"/>
        <v>法適用</v>
      </c>
      <c r="J6" s="33" t="str">
        <f t="shared" si="3"/>
        <v>下水道事業</v>
      </c>
      <c r="K6" s="33" t="str">
        <f t="shared" si="3"/>
        <v>公共下水道</v>
      </c>
      <c r="L6" s="33" t="str">
        <f t="shared" si="3"/>
        <v>政令市等</v>
      </c>
      <c r="M6" s="33" t="str">
        <f t="shared" si="3"/>
        <v>自治体職員</v>
      </c>
      <c r="N6" s="34" t="str">
        <f t="shared" si="3"/>
        <v>-</v>
      </c>
      <c r="O6" s="34">
        <f t="shared" si="3"/>
        <v>60.19</v>
      </c>
      <c r="P6" s="34">
        <f t="shared" si="3"/>
        <v>84.76</v>
      </c>
      <c r="Q6" s="34">
        <f t="shared" si="3"/>
        <v>52.39</v>
      </c>
      <c r="R6" s="34">
        <f t="shared" si="3"/>
        <v>2770</v>
      </c>
      <c r="S6" s="34">
        <f t="shared" si="3"/>
        <v>694296</v>
      </c>
      <c r="T6" s="34">
        <f t="shared" si="3"/>
        <v>1411.83</v>
      </c>
      <c r="U6" s="34">
        <f t="shared" si="3"/>
        <v>491.77</v>
      </c>
      <c r="V6" s="34">
        <f t="shared" si="3"/>
        <v>586881</v>
      </c>
      <c r="W6" s="34">
        <f t="shared" si="3"/>
        <v>89.51</v>
      </c>
      <c r="X6" s="34">
        <f t="shared" si="3"/>
        <v>6556.6</v>
      </c>
      <c r="Y6" s="35">
        <f>IF(Y7="",NA(),Y7)</f>
        <v>109.51</v>
      </c>
      <c r="Z6" s="35">
        <f t="shared" ref="Z6:AH6" si="4">IF(Z7="",NA(),Z7)</f>
        <v>107.58</v>
      </c>
      <c r="AA6" s="35">
        <f t="shared" si="4"/>
        <v>107.47</v>
      </c>
      <c r="AB6" s="35">
        <f t="shared" si="4"/>
        <v>105.49</v>
      </c>
      <c r="AC6" s="35">
        <f t="shared" si="4"/>
        <v>106.58</v>
      </c>
      <c r="AD6" s="35">
        <f t="shared" si="4"/>
        <v>109.1</v>
      </c>
      <c r="AE6" s="35">
        <f t="shared" si="4"/>
        <v>109.39</v>
      </c>
      <c r="AF6" s="35">
        <f t="shared" si="4"/>
        <v>109.5</v>
      </c>
      <c r="AG6" s="35">
        <f t="shared" si="4"/>
        <v>108.24</v>
      </c>
      <c r="AH6" s="35">
        <f t="shared" si="4"/>
        <v>105.16</v>
      </c>
      <c r="AI6" s="34" t="str">
        <f>IF(AI7="","",IF(AI7="-","【-】","【"&amp;SUBSTITUTE(TEXT(AI7,"#,##0.00"),"-","△")&amp;"】"))</f>
        <v>【106.67】</v>
      </c>
      <c r="AJ6" s="34">
        <f>IF(AJ7="",NA(),AJ7)</f>
        <v>0</v>
      </c>
      <c r="AK6" s="34">
        <f t="shared" ref="AK6:AS6" si="5">IF(AK7="",NA(),AK7)</f>
        <v>0</v>
      </c>
      <c r="AL6" s="34">
        <f t="shared" si="5"/>
        <v>0</v>
      </c>
      <c r="AM6" s="34">
        <f t="shared" si="5"/>
        <v>0</v>
      </c>
      <c r="AN6" s="34">
        <f t="shared" si="5"/>
        <v>0</v>
      </c>
      <c r="AO6" s="35">
        <f t="shared" si="5"/>
        <v>0.36</v>
      </c>
      <c r="AP6" s="35">
        <f t="shared" si="5"/>
        <v>0.22</v>
      </c>
      <c r="AQ6" s="35">
        <f t="shared" si="5"/>
        <v>0.01</v>
      </c>
      <c r="AR6" s="34">
        <f t="shared" si="5"/>
        <v>0</v>
      </c>
      <c r="AS6" s="34">
        <f t="shared" si="5"/>
        <v>0</v>
      </c>
      <c r="AT6" s="34" t="str">
        <f>IF(AT7="","",IF(AT7="-","【-】","【"&amp;SUBSTITUTE(TEXT(AT7,"#,##0.00"),"-","△")&amp;"】"))</f>
        <v>【3.64】</v>
      </c>
      <c r="AU6" s="35">
        <f>IF(AU7="",NA(),AU7)</f>
        <v>97.52</v>
      </c>
      <c r="AV6" s="35">
        <f t="shared" ref="AV6:BD6" si="6">IF(AV7="",NA(),AV7)</f>
        <v>102.88</v>
      </c>
      <c r="AW6" s="35">
        <f t="shared" si="6"/>
        <v>107.88</v>
      </c>
      <c r="AX6" s="35">
        <f t="shared" si="6"/>
        <v>108.67</v>
      </c>
      <c r="AY6" s="35">
        <f t="shared" si="6"/>
        <v>113.35</v>
      </c>
      <c r="AZ6" s="35">
        <f t="shared" si="6"/>
        <v>59.45</v>
      </c>
      <c r="BA6" s="35">
        <f t="shared" si="6"/>
        <v>64.94</v>
      </c>
      <c r="BB6" s="35">
        <f t="shared" si="6"/>
        <v>70.08</v>
      </c>
      <c r="BC6" s="35">
        <f t="shared" si="6"/>
        <v>72.92</v>
      </c>
      <c r="BD6" s="35">
        <f t="shared" si="6"/>
        <v>71.39</v>
      </c>
      <c r="BE6" s="34" t="str">
        <f>IF(BE7="","",IF(BE7="-","【-】","【"&amp;SUBSTITUTE(TEXT(BE7,"#,##0.00"),"-","△")&amp;"】"))</f>
        <v>【67.52】</v>
      </c>
      <c r="BF6" s="35">
        <f>IF(BF7="",NA(),BF7)</f>
        <v>1486.74</v>
      </c>
      <c r="BG6" s="35">
        <f t="shared" ref="BG6:BO6" si="7">IF(BG7="",NA(),BG7)</f>
        <v>1468.32</v>
      </c>
      <c r="BH6" s="35">
        <f t="shared" si="7"/>
        <v>1458.76</v>
      </c>
      <c r="BI6" s="35">
        <f t="shared" si="7"/>
        <v>1452.31</v>
      </c>
      <c r="BJ6" s="35">
        <f t="shared" si="7"/>
        <v>1437.27</v>
      </c>
      <c r="BK6" s="35">
        <f t="shared" si="7"/>
        <v>576.02</v>
      </c>
      <c r="BL6" s="35">
        <f t="shared" si="7"/>
        <v>549.48</v>
      </c>
      <c r="BM6" s="35">
        <f t="shared" si="7"/>
        <v>537.13</v>
      </c>
      <c r="BN6" s="35">
        <f t="shared" si="7"/>
        <v>531.38</v>
      </c>
      <c r="BO6" s="35">
        <f t="shared" si="7"/>
        <v>551.04</v>
      </c>
      <c r="BP6" s="34" t="str">
        <f>IF(BP7="","",IF(BP7="-","【-】","【"&amp;SUBSTITUTE(TEXT(BP7,"#,##0.00"),"-","△")&amp;"】"))</f>
        <v>【705.21】</v>
      </c>
      <c r="BQ6" s="35">
        <f>IF(BQ7="",NA(),BQ7)</f>
        <v>101.44</v>
      </c>
      <c r="BR6" s="35">
        <f t="shared" ref="BR6:BZ6" si="8">IF(BR7="",NA(),BR7)</f>
        <v>100</v>
      </c>
      <c r="BS6" s="35">
        <f t="shared" si="8"/>
        <v>100</v>
      </c>
      <c r="BT6" s="35">
        <f t="shared" si="8"/>
        <v>100</v>
      </c>
      <c r="BU6" s="35">
        <f t="shared" si="8"/>
        <v>99.99</v>
      </c>
      <c r="BV6" s="35">
        <f t="shared" si="8"/>
        <v>113.34</v>
      </c>
      <c r="BW6" s="35">
        <f t="shared" si="8"/>
        <v>113.83</v>
      </c>
      <c r="BX6" s="35">
        <f t="shared" si="8"/>
        <v>112.43</v>
      </c>
      <c r="BY6" s="35">
        <f t="shared" si="8"/>
        <v>110.92</v>
      </c>
      <c r="BZ6" s="35">
        <f t="shared" si="8"/>
        <v>105.67</v>
      </c>
      <c r="CA6" s="34" t="str">
        <f>IF(CA7="","",IF(CA7="-","【-】","【"&amp;SUBSTITUTE(TEXT(CA7,"#,##0.00"),"-","△")&amp;"】"))</f>
        <v>【98.96】</v>
      </c>
      <c r="CB6" s="35">
        <f>IF(CB7="",NA(),CB7)</f>
        <v>148.96</v>
      </c>
      <c r="CC6" s="35">
        <f t="shared" ref="CC6:CK6" si="9">IF(CC7="",NA(),CC7)</f>
        <v>150.99</v>
      </c>
      <c r="CD6" s="35">
        <f t="shared" si="9"/>
        <v>150.99</v>
      </c>
      <c r="CE6" s="35">
        <f t="shared" si="9"/>
        <v>151.03</v>
      </c>
      <c r="CF6" s="35">
        <f t="shared" si="9"/>
        <v>149.24</v>
      </c>
      <c r="CG6" s="35">
        <f t="shared" si="9"/>
        <v>117.4</v>
      </c>
      <c r="CH6" s="35">
        <f t="shared" si="9"/>
        <v>116.87</v>
      </c>
      <c r="CI6" s="35">
        <f t="shared" si="9"/>
        <v>118.55</v>
      </c>
      <c r="CJ6" s="35">
        <f t="shared" si="9"/>
        <v>119.33</v>
      </c>
      <c r="CK6" s="35">
        <f t="shared" si="9"/>
        <v>118.72</v>
      </c>
      <c r="CL6" s="34" t="str">
        <f>IF(CL7="","",IF(CL7="-","【-】","【"&amp;SUBSTITUTE(TEXT(CL7,"#,##0.00"),"-","△")&amp;"】"))</f>
        <v>【134.52】</v>
      </c>
      <c r="CM6" s="35">
        <f>IF(CM7="",NA(),CM7)</f>
        <v>69.94</v>
      </c>
      <c r="CN6" s="35">
        <f t="shared" ref="CN6:CV6" si="10">IF(CN7="",NA(),CN7)</f>
        <v>72.290000000000006</v>
      </c>
      <c r="CO6" s="35">
        <f t="shared" si="10"/>
        <v>67.72</v>
      </c>
      <c r="CP6" s="35">
        <f t="shared" si="10"/>
        <v>68.739999999999995</v>
      </c>
      <c r="CQ6" s="35">
        <f t="shared" si="10"/>
        <v>67.87</v>
      </c>
      <c r="CR6" s="35">
        <f t="shared" si="10"/>
        <v>59.16</v>
      </c>
      <c r="CS6" s="35">
        <f t="shared" si="10"/>
        <v>59.44</v>
      </c>
      <c r="CT6" s="35">
        <f t="shared" si="10"/>
        <v>57.38</v>
      </c>
      <c r="CU6" s="35">
        <f t="shared" si="10"/>
        <v>58.09</v>
      </c>
      <c r="CV6" s="35">
        <f t="shared" si="10"/>
        <v>58.16</v>
      </c>
      <c r="CW6" s="34" t="str">
        <f>IF(CW7="","",IF(CW7="-","【-】","【"&amp;SUBSTITUTE(TEXT(CW7,"#,##0.00"),"-","△")&amp;"】"))</f>
        <v>【59.57】</v>
      </c>
      <c r="CX6" s="35">
        <f>IF(CX7="",NA(),CX7)</f>
        <v>89.42</v>
      </c>
      <c r="CY6" s="35">
        <f t="shared" ref="CY6:DG6" si="11">IF(CY7="",NA(),CY7)</f>
        <v>89.55</v>
      </c>
      <c r="CZ6" s="35">
        <f t="shared" si="11"/>
        <v>89.99</v>
      </c>
      <c r="DA6" s="35">
        <f t="shared" si="11"/>
        <v>90.32</v>
      </c>
      <c r="DB6" s="35">
        <f t="shared" si="11"/>
        <v>90.61</v>
      </c>
      <c r="DC6" s="35">
        <f t="shared" si="11"/>
        <v>98.86</v>
      </c>
      <c r="DD6" s="35">
        <f t="shared" si="11"/>
        <v>98.9</v>
      </c>
      <c r="DE6" s="35">
        <f t="shared" si="11"/>
        <v>98.98</v>
      </c>
      <c r="DF6" s="35">
        <f t="shared" si="11"/>
        <v>99.01</v>
      </c>
      <c r="DG6" s="35">
        <f t="shared" si="11"/>
        <v>99.1</v>
      </c>
      <c r="DH6" s="34" t="str">
        <f>IF(DH7="","",IF(DH7="-","【-】","【"&amp;SUBSTITUTE(TEXT(DH7,"#,##0.00"),"-","△")&amp;"】"))</f>
        <v>【95.57】</v>
      </c>
      <c r="DI6" s="35">
        <f>IF(DI7="",NA(),DI7)</f>
        <v>39.58</v>
      </c>
      <c r="DJ6" s="35">
        <f t="shared" ref="DJ6:DR6" si="12">IF(DJ7="",NA(),DJ7)</f>
        <v>41.03</v>
      </c>
      <c r="DK6" s="35">
        <f t="shared" si="12"/>
        <v>42.42</v>
      </c>
      <c r="DL6" s="35">
        <f t="shared" si="12"/>
        <v>43.69</v>
      </c>
      <c r="DM6" s="35">
        <f t="shared" si="12"/>
        <v>44.85</v>
      </c>
      <c r="DN6" s="35">
        <f t="shared" si="12"/>
        <v>44.55</v>
      </c>
      <c r="DO6" s="35">
        <f t="shared" si="12"/>
        <v>45.79</v>
      </c>
      <c r="DP6" s="35">
        <f t="shared" si="12"/>
        <v>47.06</v>
      </c>
      <c r="DQ6" s="35">
        <f t="shared" si="12"/>
        <v>48.25</v>
      </c>
      <c r="DR6" s="35">
        <f t="shared" si="12"/>
        <v>49.35</v>
      </c>
      <c r="DS6" s="34" t="str">
        <f>IF(DS7="","",IF(DS7="-","【-】","【"&amp;SUBSTITUTE(TEXT(DS7,"#,##0.00"),"-","△")&amp;"】"))</f>
        <v>【36.52】</v>
      </c>
      <c r="DT6" s="35">
        <f>IF(DT7="",NA(),DT7)</f>
        <v>6.98</v>
      </c>
      <c r="DU6" s="35">
        <f t="shared" ref="DU6:EC6" si="13">IF(DU7="",NA(),DU7)</f>
        <v>7.37</v>
      </c>
      <c r="DV6" s="35">
        <f t="shared" si="13"/>
        <v>7.38</v>
      </c>
      <c r="DW6" s="35">
        <f t="shared" si="13"/>
        <v>7.64</v>
      </c>
      <c r="DX6" s="35">
        <f t="shared" si="13"/>
        <v>7.61</v>
      </c>
      <c r="DY6" s="35">
        <f t="shared" si="13"/>
        <v>8.25</v>
      </c>
      <c r="DZ6" s="35">
        <f t="shared" si="13"/>
        <v>9</v>
      </c>
      <c r="EA6" s="35">
        <f t="shared" si="13"/>
        <v>9.6300000000000008</v>
      </c>
      <c r="EB6" s="35">
        <f t="shared" si="13"/>
        <v>10.76</v>
      </c>
      <c r="EC6" s="35">
        <f t="shared" si="13"/>
        <v>12.06</v>
      </c>
      <c r="ED6" s="34" t="str">
        <f>IF(ED7="","",IF(ED7="-","【-】","【"&amp;SUBSTITUTE(TEXT(ED7,"#,##0.00"),"-","△")&amp;"】"))</f>
        <v>【5.72】</v>
      </c>
      <c r="EE6" s="35">
        <f>IF(EE7="",NA(),EE7)</f>
        <v>0.49</v>
      </c>
      <c r="EF6" s="35">
        <f t="shared" ref="EF6:EN6" si="14">IF(EF7="",NA(),EF7)</f>
        <v>0.55000000000000004</v>
      </c>
      <c r="EG6" s="35">
        <f t="shared" si="14"/>
        <v>0.51</v>
      </c>
      <c r="EH6" s="35">
        <f t="shared" si="14"/>
        <v>0.6</v>
      </c>
      <c r="EI6" s="35">
        <f t="shared" si="14"/>
        <v>0.5</v>
      </c>
      <c r="EJ6" s="35">
        <f t="shared" si="14"/>
        <v>0.39</v>
      </c>
      <c r="EK6" s="35">
        <f t="shared" si="14"/>
        <v>0.43</v>
      </c>
      <c r="EL6" s="35">
        <f t="shared" si="14"/>
        <v>0.39</v>
      </c>
      <c r="EM6" s="35">
        <f t="shared" si="14"/>
        <v>0.41</v>
      </c>
      <c r="EN6" s="35">
        <f t="shared" si="14"/>
        <v>0.41</v>
      </c>
      <c r="EO6" s="34" t="str">
        <f>IF(EO7="","",IF(EO7="-","【-】","【"&amp;SUBSTITUTE(TEXT(EO7,"#,##0.00"),"-","△")&amp;"】"))</f>
        <v>【0.30】</v>
      </c>
    </row>
    <row r="7" spans="1:148" s="36" customFormat="1" x14ac:dyDescent="0.15">
      <c r="A7" s="28"/>
      <c r="B7" s="37">
        <v>2020</v>
      </c>
      <c r="C7" s="37">
        <v>221007</v>
      </c>
      <c r="D7" s="37">
        <v>46</v>
      </c>
      <c r="E7" s="37">
        <v>17</v>
      </c>
      <c r="F7" s="37">
        <v>1</v>
      </c>
      <c r="G7" s="37">
        <v>0</v>
      </c>
      <c r="H7" s="37" t="s">
        <v>96</v>
      </c>
      <c r="I7" s="37" t="s">
        <v>97</v>
      </c>
      <c r="J7" s="37" t="s">
        <v>98</v>
      </c>
      <c r="K7" s="37" t="s">
        <v>99</v>
      </c>
      <c r="L7" s="37" t="s">
        <v>100</v>
      </c>
      <c r="M7" s="37" t="s">
        <v>101</v>
      </c>
      <c r="N7" s="38" t="s">
        <v>102</v>
      </c>
      <c r="O7" s="38">
        <v>60.19</v>
      </c>
      <c r="P7" s="38">
        <v>84.76</v>
      </c>
      <c r="Q7" s="38">
        <v>52.39</v>
      </c>
      <c r="R7" s="38">
        <v>2770</v>
      </c>
      <c r="S7" s="38">
        <v>694296</v>
      </c>
      <c r="T7" s="38">
        <v>1411.83</v>
      </c>
      <c r="U7" s="38">
        <v>491.77</v>
      </c>
      <c r="V7" s="38">
        <v>586881</v>
      </c>
      <c r="W7" s="38">
        <v>89.51</v>
      </c>
      <c r="X7" s="38">
        <v>6556.6</v>
      </c>
      <c r="Y7" s="38">
        <v>109.51</v>
      </c>
      <c r="Z7" s="38">
        <v>107.58</v>
      </c>
      <c r="AA7" s="38">
        <v>107.47</v>
      </c>
      <c r="AB7" s="38">
        <v>105.49</v>
      </c>
      <c r="AC7" s="38">
        <v>106.58</v>
      </c>
      <c r="AD7" s="38">
        <v>109.1</v>
      </c>
      <c r="AE7" s="38">
        <v>109.39</v>
      </c>
      <c r="AF7" s="38">
        <v>109.5</v>
      </c>
      <c r="AG7" s="38">
        <v>108.24</v>
      </c>
      <c r="AH7" s="38">
        <v>105.16</v>
      </c>
      <c r="AI7" s="38">
        <v>106.67</v>
      </c>
      <c r="AJ7" s="38">
        <v>0</v>
      </c>
      <c r="AK7" s="38">
        <v>0</v>
      </c>
      <c r="AL7" s="38">
        <v>0</v>
      </c>
      <c r="AM7" s="38">
        <v>0</v>
      </c>
      <c r="AN7" s="38">
        <v>0</v>
      </c>
      <c r="AO7" s="38">
        <v>0.36</v>
      </c>
      <c r="AP7" s="38">
        <v>0.22</v>
      </c>
      <c r="AQ7" s="38">
        <v>0.01</v>
      </c>
      <c r="AR7" s="38">
        <v>0</v>
      </c>
      <c r="AS7" s="38">
        <v>0</v>
      </c>
      <c r="AT7" s="38">
        <v>3.64</v>
      </c>
      <c r="AU7" s="38">
        <v>97.52</v>
      </c>
      <c r="AV7" s="38">
        <v>102.88</v>
      </c>
      <c r="AW7" s="38">
        <v>107.88</v>
      </c>
      <c r="AX7" s="38">
        <v>108.67</v>
      </c>
      <c r="AY7" s="38">
        <v>113.35</v>
      </c>
      <c r="AZ7" s="38">
        <v>59.45</v>
      </c>
      <c r="BA7" s="38">
        <v>64.94</v>
      </c>
      <c r="BB7" s="38">
        <v>70.08</v>
      </c>
      <c r="BC7" s="38">
        <v>72.92</v>
      </c>
      <c r="BD7" s="38">
        <v>71.39</v>
      </c>
      <c r="BE7" s="38">
        <v>67.52</v>
      </c>
      <c r="BF7" s="38">
        <v>1486.74</v>
      </c>
      <c r="BG7" s="38">
        <v>1468.32</v>
      </c>
      <c r="BH7" s="38">
        <v>1458.76</v>
      </c>
      <c r="BI7" s="38">
        <v>1452.31</v>
      </c>
      <c r="BJ7" s="38">
        <v>1437.27</v>
      </c>
      <c r="BK7" s="38">
        <v>576.02</v>
      </c>
      <c r="BL7" s="38">
        <v>549.48</v>
      </c>
      <c r="BM7" s="38">
        <v>537.13</v>
      </c>
      <c r="BN7" s="38">
        <v>531.38</v>
      </c>
      <c r="BO7" s="38">
        <v>551.04</v>
      </c>
      <c r="BP7" s="38">
        <v>705.21</v>
      </c>
      <c r="BQ7" s="38">
        <v>101.44</v>
      </c>
      <c r="BR7" s="38">
        <v>100</v>
      </c>
      <c r="BS7" s="38">
        <v>100</v>
      </c>
      <c r="BT7" s="38">
        <v>100</v>
      </c>
      <c r="BU7" s="38">
        <v>99.99</v>
      </c>
      <c r="BV7" s="38">
        <v>113.34</v>
      </c>
      <c r="BW7" s="38">
        <v>113.83</v>
      </c>
      <c r="BX7" s="38">
        <v>112.43</v>
      </c>
      <c r="BY7" s="38">
        <v>110.92</v>
      </c>
      <c r="BZ7" s="38">
        <v>105.67</v>
      </c>
      <c r="CA7" s="38">
        <v>98.96</v>
      </c>
      <c r="CB7" s="38">
        <v>148.96</v>
      </c>
      <c r="CC7" s="38">
        <v>150.99</v>
      </c>
      <c r="CD7" s="38">
        <v>150.99</v>
      </c>
      <c r="CE7" s="38">
        <v>151.03</v>
      </c>
      <c r="CF7" s="38">
        <v>149.24</v>
      </c>
      <c r="CG7" s="38">
        <v>117.4</v>
      </c>
      <c r="CH7" s="38">
        <v>116.87</v>
      </c>
      <c r="CI7" s="38">
        <v>118.55</v>
      </c>
      <c r="CJ7" s="38">
        <v>119.33</v>
      </c>
      <c r="CK7" s="38">
        <v>118.72</v>
      </c>
      <c r="CL7" s="38">
        <v>134.52000000000001</v>
      </c>
      <c r="CM7" s="38">
        <v>69.94</v>
      </c>
      <c r="CN7" s="38">
        <v>72.290000000000006</v>
      </c>
      <c r="CO7" s="38">
        <v>67.72</v>
      </c>
      <c r="CP7" s="38">
        <v>68.739999999999995</v>
      </c>
      <c r="CQ7" s="38">
        <v>67.87</v>
      </c>
      <c r="CR7" s="38">
        <v>59.16</v>
      </c>
      <c r="CS7" s="38">
        <v>59.44</v>
      </c>
      <c r="CT7" s="38">
        <v>57.38</v>
      </c>
      <c r="CU7" s="38">
        <v>58.09</v>
      </c>
      <c r="CV7" s="38">
        <v>58.16</v>
      </c>
      <c r="CW7" s="38">
        <v>59.57</v>
      </c>
      <c r="CX7" s="38">
        <v>89.42</v>
      </c>
      <c r="CY7" s="38">
        <v>89.55</v>
      </c>
      <c r="CZ7" s="38">
        <v>89.99</v>
      </c>
      <c r="DA7" s="38">
        <v>90.32</v>
      </c>
      <c r="DB7" s="38">
        <v>90.61</v>
      </c>
      <c r="DC7" s="38">
        <v>98.86</v>
      </c>
      <c r="DD7" s="38">
        <v>98.9</v>
      </c>
      <c r="DE7" s="38">
        <v>98.98</v>
      </c>
      <c r="DF7" s="38">
        <v>99.01</v>
      </c>
      <c r="DG7" s="38">
        <v>99.1</v>
      </c>
      <c r="DH7" s="38">
        <v>95.57</v>
      </c>
      <c r="DI7" s="38">
        <v>39.58</v>
      </c>
      <c r="DJ7" s="38">
        <v>41.03</v>
      </c>
      <c r="DK7" s="38">
        <v>42.42</v>
      </c>
      <c r="DL7" s="38">
        <v>43.69</v>
      </c>
      <c r="DM7" s="38">
        <v>44.85</v>
      </c>
      <c r="DN7" s="38">
        <v>44.55</v>
      </c>
      <c r="DO7" s="38">
        <v>45.79</v>
      </c>
      <c r="DP7" s="38">
        <v>47.06</v>
      </c>
      <c r="DQ7" s="38">
        <v>48.25</v>
      </c>
      <c r="DR7" s="38">
        <v>49.35</v>
      </c>
      <c r="DS7" s="38">
        <v>36.520000000000003</v>
      </c>
      <c r="DT7" s="38">
        <v>6.98</v>
      </c>
      <c r="DU7" s="38">
        <v>7.37</v>
      </c>
      <c r="DV7" s="38">
        <v>7.38</v>
      </c>
      <c r="DW7" s="38">
        <v>7.64</v>
      </c>
      <c r="DX7" s="38">
        <v>7.61</v>
      </c>
      <c r="DY7" s="38">
        <v>8.25</v>
      </c>
      <c r="DZ7" s="38">
        <v>9</v>
      </c>
      <c r="EA7" s="38">
        <v>9.6300000000000008</v>
      </c>
      <c r="EB7" s="38">
        <v>10.76</v>
      </c>
      <c r="EC7" s="38">
        <v>12.06</v>
      </c>
      <c r="ED7" s="38">
        <v>5.72</v>
      </c>
      <c r="EE7" s="38">
        <v>0.49</v>
      </c>
      <c r="EF7" s="38">
        <v>0.55000000000000004</v>
      </c>
      <c r="EG7" s="38">
        <v>0.51</v>
      </c>
      <c r="EH7" s="38">
        <v>0.6</v>
      </c>
      <c r="EI7" s="38">
        <v>0.5</v>
      </c>
      <c r="EJ7" s="38">
        <v>0.39</v>
      </c>
      <c r="EK7" s="38">
        <v>0.43</v>
      </c>
      <c r="EL7" s="38">
        <v>0.39</v>
      </c>
      <c r="EM7" s="38">
        <v>0.41</v>
      </c>
      <c r="EN7" s="38">
        <v>0.41</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2022-01-16T23:45:22Z</cp:lastPrinted>
  <dcterms:created xsi:type="dcterms:W3CDTF">2021-12-03T07:13:19Z</dcterms:created>
  <dcterms:modified xsi:type="dcterms:W3CDTF">2022-01-16T23:45:43Z</dcterms:modified>
  <cp:category/>
</cp:coreProperties>
</file>