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89915\Desktop\経営分析\最終\"/>
    </mc:Choice>
  </mc:AlternateContent>
  <workbookProtection workbookAlgorithmName="SHA-512" workbookHashValue="jqrftM4FavieXYuiZMkvB8I2/KX9io7l8sIFX7Vsrwuw7l+5/hVsdXeTXSMDT/TJuInwV9WPcggAw30Y7jtFcg==" workbookSaltValue="R9uxyGc8joSH1tKE9CiynA==" workbookSpinCount="100000" lockStructure="1"/>
  <bookViews>
    <workbookView xWindow="0" yWindow="0" windowWidth="19200" windowHeight="811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<sst xmlns="http://schemas.openxmlformats.org/spreadsheetml/2006/main" count="228" uniqueCount="112">
  <si>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</si>
  <si>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</si>
  <si>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</si>
  <si>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</si>
  <si>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</si>
  <si>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</si>
  <si>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</si>
  <si>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</si>
  <si>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</si>
  <si>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</si>
  <si>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</si>
  <si>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</si>
  <si>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</si>
  <si>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</si>
  <si>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</si>
  <si>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</si>
  <si>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</si>
  <si>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</si>
  <si>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</si>
  <si>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</si>
  <si>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</si>
  <si>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</si>
  <si>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</si>
  <si>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</si>
  <si>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</si>
  <si>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</si>
  <si>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</si>
  <si>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</si>
  <si>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</si>
  <si>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</si>
  <si>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</si>
  <si>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</si>
  <si>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</si>
  <si>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</si>
  <si>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</si>
  <si>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</si>
  <si>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</si>
  <si>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</si>
  <si>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</si>
  <si>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</si>
  <si>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</si>
  <si>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</si>
  <si>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</si>
  <si>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</si>
  <si>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</si>
  <si>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</si>
  <si>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</si>
  <si>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</si>
  <si>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</si>
  <si>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</si>
  <si>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</si>
  <si>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</si>
  <si>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</si>
  <si>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</si>
  <si>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</si>
  <si>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</si>
  <si>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</si>
  <si>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</si>
  <si>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</si>
  <si>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</si>
  <si>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</si>
  <si>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</si>
  <si>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</si>
  <si>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</si>
  <si>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</si>
  <si>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</si>
  <si>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</si>
  <si>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</si>
  <si>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</si>
  <si>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</si>
  <si>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</si>
  <si>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</si>
  <si>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</si>
  <si>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</si>
  <si>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</si>
  <si>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</si>
  <si>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</si>
  <si>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</si>
  <si>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</si>
  <si>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</si>
  <si>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</si>
  <si>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</si>
  <si>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</si>
  <si>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</si>
  <si>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</si>
  <si>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</si>
  <si>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</si>
  <si>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</si>
  <si>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</si>
  <si>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</si>
  <si>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</si>
  <si>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</si>
  <si>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大阪市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</si>
  <si>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</si>
  <si>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</si>
  <si>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</si>
  <si>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</si>
  <si>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</si>
  <si>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</si>
  <si>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</si>
  <si>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</si>
  <si>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</si>
  <si>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</si>
  <si>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</si>
  <si>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</si>
  <si>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</si>
  <si>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</si>
  <si>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</si>
  <si>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</si>
  <si>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・①有形固定資産減価償却率は、資産の減価償却がどの程度進んでいるか、また、②管路経年化率は法定耐用年数を超過した管路の割合を示す指標です。
  どちらも類似団体と比べて高くなっており、アセットマネジメントの取り組みにより施設の実質的な更新時期を見据えつつ、順次更新等を行っていく必要があります。
・③管路更新率は、管路の更新ペースが把握できる指標です。近年においては、経年管路の更新を着実に進めており、類似団体と比較すると、同程度の水準となっています。
 なお、平成30年度については、29年度に現場施工は完了したものの、埋戻材料に係る履行確認により、30年度に繰り越した更新延長44km（更新率0.84%）を含む94km（更新率1.80%）となっているため、他の年度より高くなっています。</t>
    <phoneticPr fontId="4"/>
  </si>
  <si>
    <t xml:space="preserve">健全性・安全性の指標については、令和２年度は、新型コロナウイルス感染症の感染拡大の影響を踏まえた水道料金の減免措置や水需要の構造変化などにより給水収益が大きく減少したものの、これまで全体的なコストの低減に努めてきたことにより給水原価が低く抑えられていることから、概ね良好な状態で推移しています。
一方、老朽化の状況の指標については、管路の老朽化が進んでおり、また南海トラフ巨大地震等への対策と合わせて管路更新を促進していく必要があります。
今後、管路や浄水場等の更新のための事業費は増える見込みですが、有収率や施設利用率の向上など経営改善の取組を継続することで、バランスの取れた経営を行い、必要な事業を着実に推進していきます。
</t>
  </si>
  <si>
    <t>・①経常収支比率は、黒字であれば100％以上となる指標です。新型コロナウイルス対策のために悪化したものの、事業の効率的運営に努めてきた結果、類似団体と同水準であり、100％を超えています。
・②累積欠損金は発生していません。
・③流動比率は、当座の支払能力を表す指標で、100％以上であることが必要です。類似団体と比べて低いものの、常に100％を上回っています。
・④企業債残高対給水収益比率は、企業債残高の規模を示す指標です。類似団体と同水準となっています。
・⑤料金回収率は、100％以上であれば健全な指標です。新型コロナウイルス対策のために悪化したものの、類似団体と同水準であり、常に100％を上回っています。
・⑥給水原価は、有収水量（料金の対象となった水量）１㎥あたりにかかる費用を表す指標です。類似団体と比べて低く、概ね一定しています。
・⑦施設利用率は、高いほど健全な指標です。類似団体と比べて低く、50％を下回る水準であり、給水能力に余裕が生じている状況となっています。
・⑧有収率は、100％に近いほど健全な指標です。これまで管路の計画的漏水調査や、メータの不感率調査などに取り組み、一定の改善を図りましたが、引き続き悪化しました。依然として類似団体と比べて低い水準となっており、漏水原因の解明に努め、効果的な対策を実施し、有収率の向上に繋げていきます。</t>
    <rPh sb="30" eb="32">
      <t>シンガタ</t>
    </rPh>
    <rPh sb="39" eb="41">
      <t>タイサク</t>
    </rPh>
    <rPh sb="45" eb="47">
      <t>アッカ</t>
    </rPh>
    <rPh sb="75" eb="78">
      <t>ドウスイジュン</t>
    </rPh>
    <rPh sb="157" eb="158">
      <t>クラ</t>
    </rPh>
    <rPh sb="160" eb="161">
      <t>ヒク</t>
    </rPh>
    <rPh sb="286" eb="289">
      <t>ドウスイジュン</t>
    </rPh>
    <rPh sb="514" eb="515">
      <t>ヒ</t>
    </rPh>
    <rPh sb="516" eb="517">
      <t>ツヅ</t>
    </rPh>
    <rPh sb="518" eb="520">
      <t>アッカ</t>
    </rPh>
    <rPh sb="549" eb="551">
      <t>ロウスイ</t>
    </rPh>
    <rPh sb="551" eb="553">
      <t>ゲンイン</t>
    </rPh>
    <rPh sb="554" eb="556">
      <t>カイメイ</t>
    </rPh>
    <rPh sb="557" eb="558">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</si>
</sst>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1.34</c:v>
                </c:pt>
                <c:pt idx="1">
                  <c:v>0.4</c:v>
                </c:pt>
                <c:pt idx="2">
                  <c:v>1.8</c:v>
                </c:pt>
                <c:pt idx="3">
                  <c:v>1.17</c:v>
                </c:pt>
                <c:pt idx="4">
                  <c:v>1.1000000000000001</c:v>
                </c:pt>
              </c:numCache>
            </c:numRef>
          </c:val>
          <c:extLst>
            <c:ext xmlns:c16="http://schemas.microsoft.com/office/drawing/2014/chart" uri="{C3380CC4-5D6E-409C-BE32-E72D297353CC}">
              <c16:uniqueId val="{00000000-6FC3-42D6-9E39-0E3FA29B7D7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1.18</c:v>
                </c:pt>
                <c:pt idx="1">
                  <c:v>0.97</c:v>
                </c:pt>
                <c:pt idx="2">
                  <c:v>1.03</c:v>
                </c:pt>
                <c:pt idx="3">
                  <c:v>0.97</c:v>
                </c:pt>
                <c:pt idx="4">
                  <c:v>0.99</c:v>
                </c:pt>
              </c:numCache>
            </c:numRef>
          </c:val>
          <c:smooth val="0"/>
          <c:extLst>
            <c:ext xmlns:c16="http://schemas.microsoft.com/office/drawing/2014/chart" uri="{C3380CC4-5D6E-409C-BE32-E72D297353CC}">
              <c16:uniqueId val="{00000001-6FC3-42D6-9E39-0E3FA29B7D7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45.48</c:v>
                </c:pt>
                <c:pt idx="1">
                  <c:v>45.67</c:v>
                </c:pt>
                <c:pt idx="2">
                  <c:v>45.75</c:v>
                </c:pt>
                <c:pt idx="3">
                  <c:v>45.65</c:v>
                </c:pt>
                <c:pt idx="4">
                  <c:v>44.87</c:v>
                </c:pt>
              </c:numCache>
            </c:numRef>
          </c:val>
          <c:extLst>
            <c:ext xmlns:c16="http://schemas.microsoft.com/office/drawing/2014/chart" uri="{C3380CC4-5D6E-409C-BE32-E72D297353CC}">
              <c16:uniqueId val="{00000000-9093-4AD0-B0C9-08E3D6EBDFB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c:v>
                </c:pt>
                <c:pt idx="1">
                  <c:v>59.36</c:v>
                </c:pt>
                <c:pt idx="2">
                  <c:v>59.32</c:v>
                </c:pt>
                <c:pt idx="3">
                  <c:v>59.12</c:v>
                </c:pt>
                <c:pt idx="4">
                  <c:v>59.37</c:v>
                </c:pt>
              </c:numCache>
            </c:numRef>
          </c:val>
          <c:smooth val="0"/>
          <c:extLst>
            <c:ext xmlns:c16="http://schemas.microsoft.com/office/drawing/2014/chart" uri="{C3380CC4-5D6E-409C-BE32-E72D297353CC}">
              <c16:uniqueId val="{00000001-9093-4AD0-B0C9-08E3D6EBDFB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92.22</c:v>
                </c:pt>
                <c:pt idx="1">
                  <c:v>92.02</c:v>
                </c:pt>
                <c:pt idx="2">
                  <c:v>91.53</c:v>
                </c:pt>
                <c:pt idx="3">
                  <c:v>91.51</c:v>
                </c:pt>
                <c:pt idx="4">
                  <c:v>90.86</c:v>
                </c:pt>
              </c:numCache>
            </c:numRef>
          </c:val>
          <c:extLst>
            <c:ext xmlns:c16="http://schemas.microsoft.com/office/drawing/2014/chart" uri="{C3380CC4-5D6E-409C-BE32-E72D297353CC}">
              <c16:uniqueId val="{00000000-806F-4C93-B33B-8F351D0C6A1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93.69</c:v>
                </c:pt>
                <c:pt idx="1">
                  <c:v>93.82</c:v>
                </c:pt>
                <c:pt idx="2">
                  <c:v>93.74</c:v>
                </c:pt>
                <c:pt idx="3">
                  <c:v>93.64</c:v>
                </c:pt>
                <c:pt idx="4">
                  <c:v>93.68</c:v>
                </c:pt>
              </c:numCache>
            </c:numRef>
          </c:val>
          <c:smooth val="0"/>
          <c:extLst>
            <c:ext xmlns:c16="http://schemas.microsoft.com/office/drawing/2014/chart" uri="{C3380CC4-5D6E-409C-BE32-E72D297353CC}">
              <c16:uniqueId val="{00000001-806F-4C93-B33B-8F351D0C6A1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128.29</c:v>
                </c:pt>
                <c:pt idx="1">
                  <c:v>131.41</c:v>
                </c:pt>
                <c:pt idx="2">
                  <c:v>129.83000000000001</c:v>
                </c:pt>
                <c:pt idx="3">
                  <c:v>128.1</c:v>
                </c:pt>
                <c:pt idx="4">
                  <c:v>107.69</c:v>
                </c:pt>
              </c:numCache>
            </c:numRef>
          </c:val>
          <c:extLst>
            <c:ext xmlns:c16="http://schemas.microsoft.com/office/drawing/2014/chart" uri="{C3380CC4-5D6E-409C-BE32-E72D297353CC}">
              <c16:uniqueId val="{00000000-AF1A-40CF-B565-9D425DD5B9D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114.5</c:v>
                </c:pt>
                <c:pt idx="1">
                  <c:v>113.59</c:v>
                </c:pt>
                <c:pt idx="2">
                  <c:v>113.62</c:v>
                </c:pt>
                <c:pt idx="3">
                  <c:v>112.54</c:v>
                </c:pt>
                <c:pt idx="4">
                  <c:v>108.59</c:v>
                </c:pt>
              </c:numCache>
            </c:numRef>
          </c:val>
          <c:smooth val="0"/>
          <c:extLst>
            <c:ext xmlns:c16="http://schemas.microsoft.com/office/drawing/2014/chart" uri="{C3380CC4-5D6E-409C-BE32-E72D297353CC}">
              <c16:uniqueId val="{00000001-AF1A-40CF-B565-9D425DD5B9D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50.74</c:v>
                </c:pt>
                <c:pt idx="1">
                  <c:v>51.6</c:v>
                </c:pt>
                <c:pt idx="2">
                  <c:v>52.54</c:v>
                </c:pt>
                <c:pt idx="3">
                  <c:v>53.33</c:v>
                </c:pt>
                <c:pt idx="4">
                  <c:v>54.25</c:v>
                </c:pt>
              </c:numCache>
            </c:numRef>
          </c:val>
          <c:extLst>
            <c:ext xmlns:c16="http://schemas.microsoft.com/office/drawing/2014/chart" uri="{C3380CC4-5D6E-409C-BE32-E72D297353CC}">
              <c16:uniqueId val="{00000000-D8F5-4754-9CC4-58C7CE1434A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48.64</c:v>
                </c:pt>
                <c:pt idx="2">
                  <c:v>49.23</c:v>
                </c:pt>
                <c:pt idx="3">
                  <c:v>49.78</c:v>
                </c:pt>
                <c:pt idx="4">
                  <c:v>50.32</c:v>
                </c:pt>
              </c:numCache>
            </c:numRef>
          </c:val>
          <c:smooth val="0"/>
          <c:extLst>
            <c:ext xmlns:c16="http://schemas.microsoft.com/office/drawing/2014/chart" uri="{C3380CC4-5D6E-409C-BE32-E72D297353CC}">
              <c16:uniqueId val="{00000001-D8F5-4754-9CC4-58C7CE1434A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44.9</c:v>
                </c:pt>
                <c:pt idx="1">
                  <c:v>46.51</c:v>
                </c:pt>
                <c:pt idx="2">
                  <c:v>47.97</c:v>
                </c:pt>
                <c:pt idx="3">
                  <c:v>49.25</c:v>
                </c:pt>
                <c:pt idx="4">
                  <c:v>50.99</c:v>
                </c:pt>
              </c:numCache>
            </c:numRef>
          </c:val>
          <c:extLst>
            <c:ext xmlns:c16="http://schemas.microsoft.com/office/drawing/2014/chart" uri="{C3380CC4-5D6E-409C-BE32-E72D297353CC}">
              <c16:uniqueId val="{00000000-A55E-4A30-8F0E-83209E65CC7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17.97</c:v>
                </c:pt>
                <c:pt idx="1">
                  <c:v>19.95</c:v>
                </c:pt>
                <c:pt idx="2">
                  <c:v>21.62</c:v>
                </c:pt>
                <c:pt idx="3">
                  <c:v>22.79</c:v>
                </c:pt>
                <c:pt idx="4">
                  <c:v>24.26</c:v>
                </c:pt>
              </c:numCache>
            </c:numRef>
          </c:val>
          <c:smooth val="0"/>
          <c:extLst>
            <c:ext xmlns:c16="http://schemas.microsoft.com/office/drawing/2014/chart" uri="{C3380CC4-5D6E-409C-BE32-E72D297353CC}">
              <c16:uniqueId val="{00000001-A55E-4A30-8F0E-83209E65CC7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DB0-45D7-90B0-6FA9615D204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DB0-45D7-90B0-6FA9615D204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157.76</c:v>
                </c:pt>
                <c:pt idx="1">
                  <c:v>173.27</c:v>
                </c:pt>
                <c:pt idx="2">
                  <c:v>165.18</c:v>
                </c:pt>
                <c:pt idx="3">
                  <c:v>164.02</c:v>
                </c:pt>
                <c:pt idx="4">
                  <c:v>146.69999999999999</c:v>
                </c:pt>
              </c:numCache>
            </c:numRef>
          </c:val>
          <c:extLst>
            <c:ext xmlns:c16="http://schemas.microsoft.com/office/drawing/2014/chart" uri="{C3380CC4-5D6E-409C-BE32-E72D297353CC}">
              <c16:uniqueId val="{00000000-0448-4A2F-9235-6853D216EE3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159.12</c:v>
                </c:pt>
                <c:pt idx="1">
                  <c:v>169.68</c:v>
                </c:pt>
                <c:pt idx="2">
                  <c:v>166.51</c:v>
                </c:pt>
                <c:pt idx="3">
                  <c:v>172.47</c:v>
                </c:pt>
                <c:pt idx="4">
                  <c:v>170.76</c:v>
                </c:pt>
              </c:numCache>
            </c:numRef>
          </c:val>
          <c:smooth val="0"/>
          <c:extLst>
            <c:ext xmlns:c16="http://schemas.microsoft.com/office/drawing/2014/chart" uri="{C3380CC4-5D6E-409C-BE32-E72D297353CC}">
              <c16:uniqueId val="{00000001-0448-4A2F-9235-6853D216EE3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276.60000000000002</c:v>
                </c:pt>
                <c:pt idx="1">
                  <c:v>247.22</c:v>
                </c:pt>
                <c:pt idx="2">
                  <c:v>222.5</c:v>
                </c:pt>
                <c:pt idx="3">
                  <c:v>197.36</c:v>
                </c:pt>
                <c:pt idx="4">
                  <c:v>222.57</c:v>
                </c:pt>
              </c:numCache>
            </c:numRef>
          </c:val>
          <c:extLst>
            <c:ext xmlns:c16="http://schemas.microsoft.com/office/drawing/2014/chart" uri="{C3380CC4-5D6E-409C-BE32-E72D297353CC}">
              <c16:uniqueId val="{00000000-67DB-449E-AAA3-A14EFCD176E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206.16</c:v>
                </c:pt>
                <c:pt idx="1">
                  <c:v>203.63</c:v>
                </c:pt>
                <c:pt idx="2">
                  <c:v>198.51</c:v>
                </c:pt>
                <c:pt idx="3">
                  <c:v>193.57</c:v>
                </c:pt>
                <c:pt idx="4">
                  <c:v>200.12</c:v>
                </c:pt>
              </c:numCache>
            </c:numRef>
          </c:val>
          <c:smooth val="0"/>
          <c:extLst>
            <c:ext xmlns:c16="http://schemas.microsoft.com/office/drawing/2014/chart" uri="{C3380CC4-5D6E-409C-BE32-E72D297353CC}">
              <c16:uniqueId val="{00000001-67DB-449E-AAA3-A14EFCD176E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122.16</c:v>
                </c:pt>
                <c:pt idx="1">
                  <c:v>125.47</c:v>
                </c:pt>
                <c:pt idx="2">
                  <c:v>124.15</c:v>
                </c:pt>
                <c:pt idx="3">
                  <c:v>121.06</c:v>
                </c:pt>
                <c:pt idx="4">
                  <c:v>101.27</c:v>
                </c:pt>
              </c:numCache>
            </c:numRef>
          </c:val>
          <c:extLst>
            <c:ext xmlns:c16="http://schemas.microsoft.com/office/drawing/2014/chart" uri="{C3380CC4-5D6E-409C-BE32-E72D297353CC}">
              <c16:uniqueId val="{00000000-831A-4F20-976F-79C37BFE866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104.03</c:v>
                </c:pt>
                <c:pt idx="1">
                  <c:v>103.04</c:v>
                </c:pt>
                <c:pt idx="2">
                  <c:v>103.28</c:v>
                </c:pt>
                <c:pt idx="3">
                  <c:v>102.26</c:v>
                </c:pt>
                <c:pt idx="4">
                  <c:v>98.26</c:v>
                </c:pt>
              </c:numCache>
            </c:numRef>
          </c:val>
          <c:smooth val="0"/>
          <c:extLst>
            <c:ext xmlns:c16="http://schemas.microsoft.com/office/drawing/2014/chart" uri="{C3380CC4-5D6E-409C-BE32-E72D297353CC}">
              <c16:uniqueId val="{00000001-831A-4F20-976F-79C37BFE866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131.37</c:v>
                </c:pt>
                <c:pt idx="1">
                  <c:v>127.9</c:v>
                </c:pt>
                <c:pt idx="2">
                  <c:v>129.16</c:v>
                </c:pt>
                <c:pt idx="3">
                  <c:v>131.87</c:v>
                </c:pt>
                <c:pt idx="4">
                  <c:v>134.59</c:v>
                </c:pt>
              </c:numCache>
            </c:numRef>
          </c:val>
          <c:extLst>
            <c:ext xmlns:c16="http://schemas.microsoft.com/office/drawing/2014/chart" uri="{C3380CC4-5D6E-409C-BE32-E72D297353CC}">
              <c16:uniqueId val="{00000000-DC75-4FA0-9EFD-8DE01D3A699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171.54</c:v>
                </c:pt>
                <c:pt idx="1">
                  <c:v>173</c:v>
                </c:pt>
                <c:pt idx="2">
                  <c:v>173.11</c:v>
                </c:pt>
                <c:pt idx="3">
                  <c:v>174.34</c:v>
                </c:pt>
                <c:pt idx="4">
                  <c:v>172.33</c:v>
                </c:pt>
              </c:numCache>
            </c:numRef>
          </c:val>
          <c:smooth val="0"/>
          <c:extLst>
            <c:ext xmlns:c16="http://schemas.microsoft.com/office/drawing/2014/chart" uri="{C3380CC4-5D6E-409C-BE32-E72D297353CC}">
              <c16:uniqueId val="{00000001-DC75-4FA0-9EFD-8DE01D3A699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25" zoomScale="80" zoomScaleNormal="80" workbookViewId="0">
      <selection activeCell="BJ44" sqref="BJ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大阪府　大阪市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政令市等</v>
      </c>
      <c r="X8" s="60"/>
      <c r="Y8" s="60"/>
      <c r="Z8" s="60"/>
      <c r="AA8" s="60"/>
      <c r="AB8" s="60"/>
      <c r="AC8" s="60"/>
      <c r="AD8" s="60" t="str">
        <f>データ!$M$6</f>
        <v>自治体職員</v>
      </c>
      <c r="AE8" s="60"/>
      <c r="AF8" s="60"/>
      <c r="AG8" s="60"/>
      <c r="AH8" s="60"/>
      <c r="AI8" s="60"/>
      <c r="AJ8" s="60"/>
      <c r="AK8" s="4"/>
      <c r="AL8" s="61">
        <f>データ!$R$6</f>
        <v>2739963</v>
      </c>
      <c r="AM8" s="61"/>
      <c r="AN8" s="61"/>
      <c r="AO8" s="61"/>
      <c r="AP8" s="61"/>
      <c r="AQ8" s="61"/>
      <c r="AR8" s="61"/>
      <c r="AS8" s="61"/>
      <c r="AT8" s="52">
        <f>データ!$S$6</f>
        <v>225.32</v>
      </c>
      <c r="AU8" s="53"/>
      <c r="AV8" s="53"/>
      <c r="AW8" s="53"/>
      <c r="AX8" s="53"/>
      <c r="AY8" s="53"/>
      <c r="AZ8" s="53"/>
      <c r="BA8" s="53"/>
      <c r="BB8" s="54">
        <f>データ!$T$6</f>
        <v>12160.32</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69.12</v>
      </c>
      <c r="J10" s="53"/>
      <c r="K10" s="53"/>
      <c r="L10" s="53"/>
      <c r="M10" s="53"/>
      <c r="N10" s="53"/>
      <c r="O10" s="64"/>
      <c r="P10" s="54">
        <f>データ!$P$6</f>
        <v>100.49</v>
      </c>
      <c r="Q10" s="54"/>
      <c r="R10" s="54"/>
      <c r="S10" s="54"/>
      <c r="T10" s="54"/>
      <c r="U10" s="54"/>
      <c r="V10" s="54"/>
      <c r="W10" s="61">
        <f>データ!$Q$6</f>
        <v>2112</v>
      </c>
      <c r="X10" s="61"/>
      <c r="Y10" s="61"/>
      <c r="Z10" s="61"/>
      <c r="AA10" s="61"/>
      <c r="AB10" s="61"/>
      <c r="AC10" s="61"/>
      <c r="AD10" s="2"/>
      <c r="AE10" s="2"/>
      <c r="AF10" s="2"/>
      <c r="AG10" s="2"/>
      <c r="AH10" s="4"/>
      <c r="AI10" s="4"/>
      <c r="AJ10" s="4"/>
      <c r="AK10" s="4"/>
      <c r="AL10" s="61">
        <f>データ!$U$6</f>
        <v>2753819</v>
      </c>
      <c r="AM10" s="61"/>
      <c r="AN10" s="61"/>
      <c r="AO10" s="61"/>
      <c r="AP10" s="61"/>
      <c r="AQ10" s="61"/>
      <c r="AR10" s="61"/>
      <c r="AS10" s="61"/>
      <c r="AT10" s="52">
        <f>データ!$V$6</f>
        <v>225.32</v>
      </c>
      <c r="AU10" s="53"/>
      <c r="AV10" s="53"/>
      <c r="AW10" s="53"/>
      <c r="AX10" s="53"/>
      <c r="AY10" s="53"/>
      <c r="AZ10" s="53"/>
      <c r="BA10" s="53"/>
      <c r="BB10" s="54">
        <f>データ!$W$6</f>
        <v>12221.81</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111</v>
      </c>
      <c r="BM16" s="88"/>
      <c r="BN16" s="88"/>
      <c r="BO16" s="88"/>
      <c r="BP16" s="88"/>
      <c r="BQ16" s="88"/>
      <c r="BR16" s="88"/>
      <c r="BS16" s="88"/>
      <c r="BT16" s="88"/>
      <c r="BU16" s="88"/>
      <c r="BV16" s="88"/>
      <c r="BW16" s="88"/>
      <c r="BX16" s="88"/>
      <c r="BY16" s="88"/>
      <c r="BZ16" s="8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109</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110</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qRzMRKa9DbzfDjzSSHw/YqzvdkN1Z/vg6UIUxZG0M8zZLbhXhgpwngwVfveswgxnfDiAvipm7p+9t1zZ9aVwqQ==" saltValue="nCiwTIkAUXYHcd4Xsy0cA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27</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52</v>
      </c>
      <c r="B4" s="31"/>
      <c r="C4" s="31"/>
      <c r="D4" s="31"/>
      <c r="E4" s="31"/>
      <c r="F4" s="31"/>
      <c r="G4" s="31"/>
      <c r="H4" s="94"/>
      <c r="I4" s="95"/>
      <c r="J4" s="95"/>
      <c r="K4" s="95"/>
      <c r="L4" s="95"/>
      <c r="M4" s="95"/>
      <c r="N4" s="95"/>
      <c r="O4" s="95"/>
      <c r="P4" s="95"/>
      <c r="Q4" s="95"/>
      <c r="R4" s="95"/>
      <c r="S4" s="95"/>
      <c r="T4" s="95"/>
      <c r="U4" s="95"/>
      <c r="V4" s="95"/>
      <c r="W4" s="96"/>
      <c r="X4" s="90" t="s">
        <v>53</v>
      </c>
      <c r="Y4" s="90"/>
      <c r="Z4" s="90"/>
      <c r="AA4" s="90"/>
      <c r="AB4" s="90"/>
      <c r="AC4" s="90"/>
      <c r="AD4" s="90"/>
      <c r="AE4" s="90"/>
      <c r="AF4" s="90"/>
      <c r="AG4" s="90"/>
      <c r="AH4" s="90"/>
      <c r="AI4" s="90" t="s">
        <v>54</v>
      </c>
      <c r="AJ4" s="90"/>
      <c r="AK4" s="90"/>
      <c r="AL4" s="90"/>
      <c r="AM4" s="90"/>
      <c r="AN4" s="90"/>
      <c r="AO4" s="90"/>
      <c r="AP4" s="90"/>
      <c r="AQ4" s="90"/>
      <c r="AR4" s="90"/>
      <c r="AS4" s="90"/>
      <c r="AT4" s="90" t="s">
        <v>55</v>
      </c>
      <c r="AU4" s="90"/>
      <c r="AV4" s="90"/>
      <c r="AW4" s="90"/>
      <c r="AX4" s="90"/>
      <c r="AY4" s="90"/>
      <c r="AZ4" s="90"/>
      <c r="BA4" s="90"/>
      <c r="BB4" s="90"/>
      <c r="BC4" s="90"/>
      <c r="BD4" s="90"/>
      <c r="BE4" s="90" t="s">
        <v>56</v>
      </c>
      <c r="BF4" s="90"/>
      <c r="BG4" s="90"/>
      <c r="BH4" s="90"/>
      <c r="BI4" s="90"/>
      <c r="BJ4" s="90"/>
      <c r="BK4" s="90"/>
      <c r="BL4" s="90"/>
      <c r="BM4" s="90"/>
      <c r="BN4" s="90"/>
      <c r="BO4" s="90"/>
      <c r="BP4" s="90" t="s">
        <v>57</v>
      </c>
      <c r="BQ4" s="90"/>
      <c r="BR4" s="90"/>
      <c r="BS4" s="90"/>
      <c r="BT4" s="90"/>
      <c r="BU4" s="90"/>
      <c r="BV4" s="90"/>
      <c r="BW4" s="90"/>
      <c r="BX4" s="90"/>
      <c r="BY4" s="90"/>
      <c r="BZ4" s="90"/>
      <c r="CA4" s="90" t="s">
        <v>58</v>
      </c>
      <c r="CB4" s="90"/>
      <c r="CC4" s="90"/>
      <c r="CD4" s="90"/>
      <c r="CE4" s="90"/>
      <c r="CF4" s="90"/>
      <c r="CG4" s="90"/>
      <c r="CH4" s="90"/>
      <c r="CI4" s="90"/>
      <c r="CJ4" s="90"/>
      <c r="CK4" s="90"/>
      <c r="CL4" s="90" t="s">
        <v>59</v>
      </c>
      <c r="CM4" s="90"/>
      <c r="CN4" s="90"/>
      <c r="CO4" s="90"/>
      <c r="CP4" s="90"/>
      <c r="CQ4" s="90"/>
      <c r="CR4" s="90"/>
      <c r="CS4" s="90"/>
      <c r="CT4" s="90"/>
      <c r="CU4" s="90"/>
      <c r="CV4" s="90"/>
      <c r="CW4" s="90" t="s">
        <v>60</v>
      </c>
      <c r="CX4" s="90"/>
      <c r="CY4" s="90"/>
      <c r="CZ4" s="90"/>
      <c r="DA4" s="90"/>
      <c r="DB4" s="90"/>
      <c r="DC4" s="90"/>
      <c r="DD4" s="90"/>
      <c r="DE4" s="90"/>
      <c r="DF4" s="90"/>
      <c r="DG4" s="90"/>
      <c r="DH4" s="90" t="s">
        <v>61</v>
      </c>
      <c r="DI4" s="90"/>
      <c r="DJ4" s="90"/>
      <c r="DK4" s="90"/>
      <c r="DL4" s="90"/>
      <c r="DM4" s="90"/>
      <c r="DN4" s="90"/>
      <c r="DO4" s="90"/>
      <c r="DP4" s="90"/>
      <c r="DQ4" s="90"/>
      <c r="DR4" s="90"/>
      <c r="DS4" s="90" t="s">
        <v>62</v>
      </c>
      <c r="DT4" s="90"/>
      <c r="DU4" s="90"/>
      <c r="DV4" s="90"/>
      <c r="DW4" s="90"/>
      <c r="DX4" s="90"/>
      <c r="DY4" s="90"/>
      <c r="DZ4" s="90"/>
      <c r="EA4" s="90"/>
      <c r="EB4" s="90"/>
      <c r="EC4" s="90"/>
      <c r="ED4" s="90" t="s">
        <v>63</v>
      </c>
      <c r="EE4" s="90"/>
      <c r="EF4" s="90"/>
      <c r="EG4" s="90"/>
      <c r="EH4" s="90"/>
      <c r="EI4" s="90"/>
      <c r="EJ4" s="90"/>
      <c r="EK4" s="90"/>
      <c r="EL4" s="90"/>
      <c r="EM4" s="90"/>
      <c r="EN4" s="90"/>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271004</v>
      </c>
      <c r="D6" s="34">
        <f t="shared" si="3"/>
        <v>46</v>
      </c>
      <c r="E6" s="34">
        <f t="shared" si="3"/>
        <v>1</v>
      </c>
      <c r="F6" s="34">
        <f t="shared" si="3"/>
        <v>0</v>
      </c>
      <c r="G6" s="34">
        <f t="shared" si="3"/>
        <v>1</v>
      </c>
      <c r="H6" s="34" t="str">
        <f t="shared" si="3"/>
        <v>大阪府　大阪市</v>
      </c>
      <c r="I6" s="34" t="str">
        <f t="shared" si="3"/>
        <v>法適用</v>
      </c>
      <c r="J6" s="34" t="str">
        <f t="shared" si="3"/>
        <v>水道事業</v>
      </c>
      <c r="K6" s="34" t="str">
        <f t="shared" si="3"/>
        <v>末端給水事業</v>
      </c>
      <c r="L6" s="34" t="str">
        <f t="shared" si="3"/>
        <v>政令市等</v>
      </c>
      <c r="M6" s="34" t="str">
        <f t="shared" si="3"/>
        <v>自治体職員</v>
      </c>
      <c r="N6" s="35" t="str">
        <f t="shared" si="3"/>
        <v>-</v>
      </c>
      <c r="O6" s="35">
        <f t="shared" si="3"/>
        <v>69.12</v>
      </c>
      <c r="P6" s="35">
        <f t="shared" si="3"/>
        <v>100.49</v>
      </c>
      <c r="Q6" s="35">
        <f t="shared" si="3"/>
        <v>2112</v>
      </c>
      <c r="R6" s="35">
        <f t="shared" si="3"/>
        <v>2739963</v>
      </c>
      <c r="S6" s="35">
        <f t="shared" si="3"/>
        <v>225.32</v>
      </c>
      <c r="T6" s="35">
        <f t="shared" si="3"/>
        <v>12160.32</v>
      </c>
      <c r="U6" s="35">
        <f t="shared" si="3"/>
        <v>2753819</v>
      </c>
      <c r="V6" s="35">
        <f t="shared" si="3"/>
        <v>225.32</v>
      </c>
      <c r="W6" s="35">
        <f t="shared" si="3"/>
        <v>12221.81</v>
      </c>
      <c r="X6" s="36">
        <f>IF(X7="",NA(),X7)</f>
        <v>128.29</v>
      </c>
      <c r="Y6" s="36">
        <f t="shared" ref="Y6:AG6" si="4">IF(Y7="",NA(),Y7)</f>
        <v>131.41</v>
      </c>
      <c r="Z6" s="36">
        <f t="shared" si="4"/>
        <v>129.83000000000001</v>
      </c>
      <c r="AA6" s="36">
        <f t="shared" si="4"/>
        <v>128.1</v>
      </c>
      <c r="AB6" s="36">
        <f t="shared" si="4"/>
        <v>107.69</v>
      </c>
      <c r="AC6" s="36">
        <f t="shared" si="4"/>
        <v>114.5</v>
      </c>
      <c r="AD6" s="36">
        <f t="shared" si="4"/>
        <v>113.59</v>
      </c>
      <c r="AE6" s="36">
        <f t="shared" si="4"/>
        <v>113.62</v>
      </c>
      <c r="AF6" s="36">
        <f t="shared" si="4"/>
        <v>112.54</v>
      </c>
      <c r="AG6" s="36">
        <f t="shared" si="4"/>
        <v>108.59</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5">
        <f t="shared" si="5"/>
        <v>0</v>
      </c>
      <c r="AR6" s="35">
        <f t="shared" si="5"/>
        <v>0</v>
      </c>
      <c r="AS6" s="35" t="str">
        <f>IF(AS7="","",IF(AS7="-","【-】","【"&amp;SUBSTITUTE(TEXT(AS7,"#,##0.00"),"-","△")&amp;"】"))</f>
        <v>【1.15】</v>
      </c>
      <c r="AT6" s="36">
        <f>IF(AT7="",NA(),AT7)</f>
        <v>157.76</v>
      </c>
      <c r="AU6" s="36">
        <f t="shared" ref="AU6:BC6" si="6">IF(AU7="",NA(),AU7)</f>
        <v>173.27</v>
      </c>
      <c r="AV6" s="36">
        <f t="shared" si="6"/>
        <v>165.18</v>
      </c>
      <c r="AW6" s="36">
        <f t="shared" si="6"/>
        <v>164.02</v>
      </c>
      <c r="AX6" s="36">
        <f t="shared" si="6"/>
        <v>146.69999999999999</v>
      </c>
      <c r="AY6" s="36">
        <f t="shared" si="6"/>
        <v>159.12</v>
      </c>
      <c r="AZ6" s="36">
        <f t="shared" si="6"/>
        <v>169.68</v>
      </c>
      <c r="BA6" s="36">
        <f t="shared" si="6"/>
        <v>166.51</v>
      </c>
      <c r="BB6" s="36">
        <f t="shared" si="6"/>
        <v>172.47</v>
      </c>
      <c r="BC6" s="36">
        <f t="shared" si="6"/>
        <v>170.76</v>
      </c>
      <c r="BD6" s="35" t="str">
        <f>IF(BD7="","",IF(BD7="-","【-】","【"&amp;SUBSTITUTE(TEXT(BD7,"#,##0.00"),"-","△")&amp;"】"))</f>
        <v>【260.31】</v>
      </c>
      <c r="BE6" s="36">
        <f>IF(BE7="",NA(),BE7)</f>
        <v>276.60000000000002</v>
      </c>
      <c r="BF6" s="36">
        <f t="shared" ref="BF6:BN6" si="7">IF(BF7="",NA(),BF7)</f>
        <v>247.22</v>
      </c>
      <c r="BG6" s="36">
        <f t="shared" si="7"/>
        <v>222.5</v>
      </c>
      <c r="BH6" s="36">
        <f t="shared" si="7"/>
        <v>197.36</v>
      </c>
      <c r="BI6" s="36">
        <f t="shared" si="7"/>
        <v>222.57</v>
      </c>
      <c r="BJ6" s="36">
        <f t="shared" si="7"/>
        <v>206.16</v>
      </c>
      <c r="BK6" s="36">
        <f t="shared" si="7"/>
        <v>203.63</v>
      </c>
      <c r="BL6" s="36">
        <f t="shared" si="7"/>
        <v>198.51</v>
      </c>
      <c r="BM6" s="36">
        <f t="shared" si="7"/>
        <v>193.57</v>
      </c>
      <c r="BN6" s="36">
        <f t="shared" si="7"/>
        <v>200.12</v>
      </c>
      <c r="BO6" s="35" t="str">
        <f>IF(BO7="","",IF(BO7="-","【-】","【"&amp;SUBSTITUTE(TEXT(BO7,"#,##0.00"),"-","△")&amp;"】"))</f>
        <v>【275.67】</v>
      </c>
      <c r="BP6" s="36">
        <f>IF(BP7="",NA(),BP7)</f>
        <v>122.16</v>
      </c>
      <c r="BQ6" s="36">
        <f t="shared" ref="BQ6:BY6" si="8">IF(BQ7="",NA(),BQ7)</f>
        <v>125.47</v>
      </c>
      <c r="BR6" s="36">
        <f t="shared" si="8"/>
        <v>124.15</v>
      </c>
      <c r="BS6" s="36">
        <f t="shared" si="8"/>
        <v>121.06</v>
      </c>
      <c r="BT6" s="36">
        <f t="shared" si="8"/>
        <v>101.27</v>
      </c>
      <c r="BU6" s="36">
        <f t="shared" si="8"/>
        <v>104.03</v>
      </c>
      <c r="BV6" s="36">
        <f t="shared" si="8"/>
        <v>103.04</v>
      </c>
      <c r="BW6" s="36">
        <f t="shared" si="8"/>
        <v>103.28</v>
      </c>
      <c r="BX6" s="36">
        <f t="shared" si="8"/>
        <v>102.26</v>
      </c>
      <c r="BY6" s="36">
        <f t="shared" si="8"/>
        <v>98.26</v>
      </c>
      <c r="BZ6" s="35" t="str">
        <f>IF(BZ7="","",IF(BZ7="-","【-】","【"&amp;SUBSTITUTE(TEXT(BZ7,"#,##0.00"),"-","△")&amp;"】"))</f>
        <v>【100.05】</v>
      </c>
      <c r="CA6" s="36">
        <f>IF(CA7="",NA(),CA7)</f>
        <v>131.37</v>
      </c>
      <c r="CB6" s="36">
        <f t="shared" ref="CB6:CJ6" si="9">IF(CB7="",NA(),CB7)</f>
        <v>127.9</v>
      </c>
      <c r="CC6" s="36">
        <f t="shared" si="9"/>
        <v>129.16</v>
      </c>
      <c r="CD6" s="36">
        <f t="shared" si="9"/>
        <v>131.87</v>
      </c>
      <c r="CE6" s="36">
        <f t="shared" si="9"/>
        <v>134.59</v>
      </c>
      <c r="CF6" s="36">
        <f t="shared" si="9"/>
        <v>171.54</v>
      </c>
      <c r="CG6" s="36">
        <f t="shared" si="9"/>
        <v>173</v>
      </c>
      <c r="CH6" s="36">
        <f t="shared" si="9"/>
        <v>173.11</v>
      </c>
      <c r="CI6" s="36">
        <f t="shared" si="9"/>
        <v>174.34</v>
      </c>
      <c r="CJ6" s="36">
        <f t="shared" si="9"/>
        <v>172.33</v>
      </c>
      <c r="CK6" s="35" t="str">
        <f>IF(CK7="","",IF(CK7="-","【-】","【"&amp;SUBSTITUTE(TEXT(CK7,"#,##0.00"),"-","△")&amp;"】"))</f>
        <v>【166.40】</v>
      </c>
      <c r="CL6" s="36">
        <f>IF(CL7="",NA(),CL7)</f>
        <v>45.48</v>
      </c>
      <c r="CM6" s="36">
        <f t="shared" ref="CM6:CU6" si="10">IF(CM7="",NA(),CM7)</f>
        <v>45.67</v>
      </c>
      <c r="CN6" s="36">
        <f t="shared" si="10"/>
        <v>45.75</v>
      </c>
      <c r="CO6" s="36">
        <f t="shared" si="10"/>
        <v>45.65</v>
      </c>
      <c r="CP6" s="36">
        <f t="shared" si="10"/>
        <v>44.87</v>
      </c>
      <c r="CQ6" s="36">
        <f t="shared" si="10"/>
        <v>59</v>
      </c>
      <c r="CR6" s="36">
        <f t="shared" si="10"/>
        <v>59.36</v>
      </c>
      <c r="CS6" s="36">
        <f t="shared" si="10"/>
        <v>59.32</v>
      </c>
      <c r="CT6" s="36">
        <f t="shared" si="10"/>
        <v>59.12</v>
      </c>
      <c r="CU6" s="36">
        <f t="shared" si="10"/>
        <v>59.37</v>
      </c>
      <c r="CV6" s="35" t="str">
        <f>IF(CV7="","",IF(CV7="-","【-】","【"&amp;SUBSTITUTE(TEXT(CV7,"#,##0.00"),"-","△")&amp;"】"))</f>
        <v>【60.69】</v>
      </c>
      <c r="CW6" s="36">
        <f>IF(CW7="",NA(),CW7)</f>
        <v>92.22</v>
      </c>
      <c r="CX6" s="36">
        <f t="shared" ref="CX6:DF6" si="11">IF(CX7="",NA(),CX7)</f>
        <v>92.02</v>
      </c>
      <c r="CY6" s="36">
        <f t="shared" si="11"/>
        <v>91.53</v>
      </c>
      <c r="CZ6" s="36">
        <f t="shared" si="11"/>
        <v>91.51</v>
      </c>
      <c r="DA6" s="36">
        <f t="shared" si="11"/>
        <v>90.86</v>
      </c>
      <c r="DB6" s="36">
        <f t="shared" si="11"/>
        <v>93.69</v>
      </c>
      <c r="DC6" s="36">
        <f t="shared" si="11"/>
        <v>93.82</v>
      </c>
      <c r="DD6" s="36">
        <f t="shared" si="11"/>
        <v>93.74</v>
      </c>
      <c r="DE6" s="36">
        <f t="shared" si="11"/>
        <v>93.64</v>
      </c>
      <c r="DF6" s="36">
        <f t="shared" si="11"/>
        <v>93.68</v>
      </c>
      <c r="DG6" s="35" t="str">
        <f>IF(DG7="","",IF(DG7="-","【-】","【"&amp;SUBSTITUTE(TEXT(DG7,"#,##0.00"),"-","△")&amp;"】"))</f>
        <v>【89.82】</v>
      </c>
      <c r="DH6" s="36">
        <f>IF(DH7="",NA(),DH7)</f>
        <v>50.74</v>
      </c>
      <c r="DI6" s="36">
        <f t="shared" ref="DI6:DQ6" si="12">IF(DI7="",NA(),DI7)</f>
        <v>51.6</v>
      </c>
      <c r="DJ6" s="36">
        <f t="shared" si="12"/>
        <v>52.54</v>
      </c>
      <c r="DK6" s="36">
        <f t="shared" si="12"/>
        <v>53.33</v>
      </c>
      <c r="DL6" s="36">
        <f t="shared" si="12"/>
        <v>54.25</v>
      </c>
      <c r="DM6" s="36">
        <f t="shared" si="12"/>
        <v>48.05</v>
      </c>
      <c r="DN6" s="36">
        <f t="shared" si="12"/>
        <v>48.64</v>
      </c>
      <c r="DO6" s="36">
        <f t="shared" si="12"/>
        <v>49.23</v>
      </c>
      <c r="DP6" s="36">
        <f t="shared" si="12"/>
        <v>49.78</v>
      </c>
      <c r="DQ6" s="36">
        <f t="shared" si="12"/>
        <v>50.32</v>
      </c>
      <c r="DR6" s="35" t="str">
        <f>IF(DR7="","",IF(DR7="-","【-】","【"&amp;SUBSTITUTE(TEXT(DR7,"#,##0.00"),"-","△")&amp;"】"))</f>
        <v>【50.19】</v>
      </c>
      <c r="DS6" s="36">
        <f>IF(DS7="",NA(),DS7)</f>
        <v>44.9</v>
      </c>
      <c r="DT6" s="36">
        <f t="shared" ref="DT6:EB6" si="13">IF(DT7="",NA(),DT7)</f>
        <v>46.51</v>
      </c>
      <c r="DU6" s="36">
        <f t="shared" si="13"/>
        <v>47.97</v>
      </c>
      <c r="DV6" s="36">
        <f t="shared" si="13"/>
        <v>49.25</v>
      </c>
      <c r="DW6" s="36">
        <f t="shared" si="13"/>
        <v>50.99</v>
      </c>
      <c r="DX6" s="36">
        <f t="shared" si="13"/>
        <v>17.97</v>
      </c>
      <c r="DY6" s="36">
        <f t="shared" si="13"/>
        <v>19.95</v>
      </c>
      <c r="DZ6" s="36">
        <f t="shared" si="13"/>
        <v>21.62</v>
      </c>
      <c r="EA6" s="36">
        <f t="shared" si="13"/>
        <v>22.79</v>
      </c>
      <c r="EB6" s="36">
        <f t="shared" si="13"/>
        <v>24.26</v>
      </c>
      <c r="EC6" s="35" t="str">
        <f>IF(EC7="","",IF(EC7="-","【-】","【"&amp;SUBSTITUTE(TEXT(EC7,"#,##0.00"),"-","△")&amp;"】"))</f>
        <v>【20.63】</v>
      </c>
      <c r="ED6" s="36">
        <f>IF(ED7="",NA(),ED7)</f>
        <v>1.34</v>
      </c>
      <c r="EE6" s="36">
        <f t="shared" ref="EE6:EM6" si="14">IF(EE7="",NA(),EE7)</f>
        <v>0.4</v>
      </c>
      <c r="EF6" s="36">
        <f t="shared" si="14"/>
        <v>1.8</v>
      </c>
      <c r="EG6" s="36">
        <f t="shared" si="14"/>
        <v>1.17</v>
      </c>
      <c r="EH6" s="36">
        <f t="shared" si="14"/>
        <v>1.1000000000000001</v>
      </c>
      <c r="EI6" s="36">
        <f t="shared" si="14"/>
        <v>1.18</v>
      </c>
      <c r="EJ6" s="36">
        <f t="shared" si="14"/>
        <v>0.97</v>
      </c>
      <c r="EK6" s="36">
        <f t="shared" si="14"/>
        <v>1.03</v>
      </c>
      <c r="EL6" s="36">
        <f t="shared" si="14"/>
        <v>0.97</v>
      </c>
      <c r="EM6" s="36">
        <f t="shared" si="14"/>
        <v>0.99</v>
      </c>
      <c r="EN6" s="35" t="str">
        <f>IF(EN7="","",IF(EN7="-","【-】","【"&amp;SUBSTITUTE(TEXT(EN7,"#,##0.00"),"-","△")&amp;"】"))</f>
        <v>【0.69】</v>
      </c>
    </row>
    <row r="7" spans="1:144" s="37" customFormat="1" x14ac:dyDescent="0.15">
      <c r="A7" s="29"/>
      <c r="B7" s="38">
        <v>2020</v>
      </c>
      <c r="C7" s="38">
        <v>271004</v>
      </c>
      <c r="D7" s="38">
        <v>46</v>
      </c>
      <c r="E7" s="38">
        <v>1</v>
      </c>
      <c r="F7" s="38">
        <v>0</v>
      </c>
      <c r="G7" s="38">
        <v>1</v>
      </c>
      <c r="H7" s="38" t="s">
        <v>92</v>
      </c>
      <c r="I7" s="38" t="s">
        <v>93</v>
      </c>
      <c r="J7" s="38" t="s">
        <v>94</v>
      </c>
      <c r="K7" s="38" t="s">
        <v>95</v>
      </c>
      <c r="L7" s="38" t="s">
        <v>96</v>
      </c>
      <c r="M7" s="38" t="s">
        <v>97</v>
      </c>
      <c r="N7" s="39" t="s">
        <v>98</v>
      </c>
      <c r="O7" s="39">
        <v>69.12</v>
      </c>
      <c r="P7" s="39">
        <v>100.49</v>
      </c>
      <c r="Q7" s="39">
        <v>2112</v>
      </c>
      <c r="R7" s="39">
        <v>2739963</v>
      </c>
      <c r="S7" s="39">
        <v>225.32</v>
      </c>
      <c r="T7" s="39">
        <v>12160.32</v>
      </c>
      <c r="U7" s="39">
        <v>2753819</v>
      </c>
      <c r="V7" s="39">
        <v>225.32</v>
      </c>
      <c r="W7" s="39">
        <v>12221.81</v>
      </c>
      <c r="X7" s="39">
        <v>128.29</v>
      </c>
      <c r="Y7" s="39">
        <v>131.41</v>
      </c>
      <c r="Z7" s="39">
        <v>129.83000000000001</v>
      </c>
      <c r="AA7" s="39">
        <v>128.1</v>
      </c>
      <c r="AB7" s="39">
        <v>107.69</v>
      </c>
      <c r="AC7" s="39">
        <v>114.5</v>
      </c>
      <c r="AD7" s="39">
        <v>113.59</v>
      </c>
      <c r="AE7" s="39">
        <v>113.62</v>
      </c>
      <c r="AF7" s="39">
        <v>112.54</v>
      </c>
      <c r="AG7" s="39">
        <v>108.59</v>
      </c>
      <c r="AH7" s="39">
        <v>110.27</v>
      </c>
      <c r="AI7" s="39">
        <v>0</v>
      </c>
      <c r="AJ7" s="39">
        <v>0</v>
      </c>
      <c r="AK7" s="39">
        <v>0</v>
      </c>
      <c r="AL7" s="39">
        <v>0</v>
      </c>
      <c r="AM7" s="39">
        <v>0</v>
      </c>
      <c r="AN7" s="39">
        <v>0</v>
      </c>
      <c r="AO7" s="39">
        <v>0</v>
      </c>
      <c r="AP7" s="39">
        <v>0</v>
      </c>
      <c r="AQ7" s="39">
        <v>0</v>
      </c>
      <c r="AR7" s="39">
        <v>0</v>
      </c>
      <c r="AS7" s="39">
        <v>1.1499999999999999</v>
      </c>
      <c r="AT7" s="39">
        <v>157.76</v>
      </c>
      <c r="AU7" s="39">
        <v>173.27</v>
      </c>
      <c r="AV7" s="39">
        <v>165.18</v>
      </c>
      <c r="AW7" s="39">
        <v>164.02</v>
      </c>
      <c r="AX7" s="39">
        <v>146.69999999999999</v>
      </c>
      <c r="AY7" s="39">
        <v>159.12</v>
      </c>
      <c r="AZ7" s="39">
        <v>169.68</v>
      </c>
      <c r="BA7" s="39">
        <v>166.51</v>
      </c>
      <c r="BB7" s="39">
        <v>172.47</v>
      </c>
      <c r="BC7" s="39">
        <v>170.76</v>
      </c>
      <c r="BD7" s="39">
        <v>260.31</v>
      </c>
      <c r="BE7" s="39">
        <v>276.60000000000002</v>
      </c>
      <c r="BF7" s="39">
        <v>247.22</v>
      </c>
      <c r="BG7" s="39">
        <v>222.5</v>
      </c>
      <c r="BH7" s="39">
        <v>197.36</v>
      </c>
      <c r="BI7" s="39">
        <v>222.57</v>
      </c>
      <c r="BJ7" s="39">
        <v>206.16</v>
      </c>
      <c r="BK7" s="39">
        <v>203.63</v>
      </c>
      <c r="BL7" s="39">
        <v>198.51</v>
      </c>
      <c r="BM7" s="39">
        <v>193.57</v>
      </c>
      <c r="BN7" s="39">
        <v>200.12</v>
      </c>
      <c r="BO7" s="39">
        <v>275.67</v>
      </c>
      <c r="BP7" s="39">
        <v>122.16</v>
      </c>
      <c r="BQ7" s="39">
        <v>125.47</v>
      </c>
      <c r="BR7" s="39">
        <v>124.15</v>
      </c>
      <c r="BS7" s="39">
        <v>121.06</v>
      </c>
      <c r="BT7" s="39">
        <v>101.27</v>
      </c>
      <c r="BU7" s="39">
        <v>104.03</v>
      </c>
      <c r="BV7" s="39">
        <v>103.04</v>
      </c>
      <c r="BW7" s="39">
        <v>103.28</v>
      </c>
      <c r="BX7" s="39">
        <v>102.26</v>
      </c>
      <c r="BY7" s="39">
        <v>98.26</v>
      </c>
      <c r="BZ7" s="39">
        <v>100.05</v>
      </c>
      <c r="CA7" s="39">
        <v>131.37</v>
      </c>
      <c r="CB7" s="39">
        <v>127.9</v>
      </c>
      <c r="CC7" s="39">
        <v>129.16</v>
      </c>
      <c r="CD7" s="39">
        <v>131.87</v>
      </c>
      <c r="CE7" s="39">
        <v>134.59</v>
      </c>
      <c r="CF7" s="39">
        <v>171.54</v>
      </c>
      <c r="CG7" s="39">
        <v>173</v>
      </c>
      <c r="CH7" s="39">
        <v>173.11</v>
      </c>
      <c r="CI7" s="39">
        <v>174.34</v>
      </c>
      <c r="CJ7" s="39">
        <v>172.33</v>
      </c>
      <c r="CK7" s="39">
        <v>166.4</v>
      </c>
      <c r="CL7" s="39">
        <v>45.48</v>
      </c>
      <c r="CM7" s="39">
        <v>45.67</v>
      </c>
      <c r="CN7" s="39">
        <v>45.75</v>
      </c>
      <c r="CO7" s="39">
        <v>45.65</v>
      </c>
      <c r="CP7" s="39">
        <v>44.87</v>
      </c>
      <c r="CQ7" s="39">
        <v>59</v>
      </c>
      <c r="CR7" s="39">
        <v>59.36</v>
      </c>
      <c r="CS7" s="39">
        <v>59.32</v>
      </c>
      <c r="CT7" s="39">
        <v>59.12</v>
      </c>
      <c r="CU7" s="39">
        <v>59.37</v>
      </c>
      <c r="CV7" s="39">
        <v>60.69</v>
      </c>
      <c r="CW7" s="39">
        <v>92.22</v>
      </c>
      <c r="CX7" s="39">
        <v>92.02</v>
      </c>
      <c r="CY7" s="39">
        <v>91.53</v>
      </c>
      <c r="CZ7" s="39">
        <v>91.51</v>
      </c>
      <c r="DA7" s="39">
        <v>90.86</v>
      </c>
      <c r="DB7" s="39">
        <v>93.69</v>
      </c>
      <c r="DC7" s="39">
        <v>93.82</v>
      </c>
      <c r="DD7" s="39">
        <v>93.74</v>
      </c>
      <c r="DE7" s="39">
        <v>93.64</v>
      </c>
      <c r="DF7" s="39">
        <v>93.68</v>
      </c>
      <c r="DG7" s="39">
        <v>89.82</v>
      </c>
      <c r="DH7" s="39">
        <v>50.74</v>
      </c>
      <c r="DI7" s="39">
        <v>51.6</v>
      </c>
      <c r="DJ7" s="39">
        <v>52.54</v>
      </c>
      <c r="DK7" s="39">
        <v>53.33</v>
      </c>
      <c r="DL7" s="39">
        <v>54.25</v>
      </c>
      <c r="DM7" s="39">
        <v>48.05</v>
      </c>
      <c r="DN7" s="39">
        <v>48.64</v>
      </c>
      <c r="DO7" s="39">
        <v>49.23</v>
      </c>
      <c r="DP7" s="39">
        <v>49.78</v>
      </c>
      <c r="DQ7" s="39">
        <v>50.32</v>
      </c>
      <c r="DR7" s="39">
        <v>50.19</v>
      </c>
      <c r="DS7" s="39">
        <v>44.9</v>
      </c>
      <c r="DT7" s="39">
        <v>46.51</v>
      </c>
      <c r="DU7" s="39">
        <v>47.97</v>
      </c>
      <c r="DV7" s="39">
        <v>49.25</v>
      </c>
      <c r="DW7" s="39">
        <v>50.99</v>
      </c>
      <c r="DX7" s="39">
        <v>17.97</v>
      </c>
      <c r="DY7" s="39">
        <v>19.95</v>
      </c>
      <c r="DZ7" s="39">
        <v>21.62</v>
      </c>
      <c r="EA7" s="39">
        <v>22.79</v>
      </c>
      <c r="EB7" s="39">
        <v>24.26</v>
      </c>
      <c r="EC7" s="39">
        <v>20.63</v>
      </c>
      <c r="ED7" s="39">
        <v>1.34</v>
      </c>
      <c r="EE7" s="39">
        <v>0.4</v>
      </c>
      <c r="EF7" s="39">
        <v>1.8</v>
      </c>
      <c r="EG7" s="39">
        <v>1.17</v>
      </c>
      <c r="EH7" s="39">
        <v>1.1000000000000001</v>
      </c>
      <c r="EI7" s="39">
        <v>1.18</v>
      </c>
      <c r="EJ7" s="39">
        <v>0.97</v>
      </c>
      <c r="EK7" s="39">
        <v>1.03</v>
      </c>
      <c r="EL7" s="39">
        <v>0.97</v>
      </c>
      <c r="EM7" s="39">
        <v>0.99</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106</v>
      </c>
      <c r="D13" t="s">
        <v>106</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堀田　崇広</cp:lastModifiedBy>
  <cp:lastPrinted>2022-01-24T01:15:13Z</cp:lastPrinted>
  <dcterms:created xsi:type="dcterms:W3CDTF">2021-12-03T06:52:59Z</dcterms:created>
  <dcterms:modified xsi:type="dcterms:W3CDTF">2022-01-28T01:27:56Z</dcterms:modified>
  <cp:category/>
</cp:coreProperties>
</file>