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2_回答\【経営比較分析表】2020_271004_47_140\"/>
    </mc:Choice>
  </mc:AlternateContent>
  <workbookProtection workbookAlgorithmName="SHA-512" workbookHashValue="DJ15MxxOahSvGYI1LRFVHa1EVNnyI9V6RbxZYKwQxQeDdATps/rwxzhAXu9atWHatHU0o8G74PhjPvvviMiptQ==" workbookSaltValue="UyYYpDa7WsjieAE6jmwHH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LT76" i="4"/>
  <c r="GQ51" i="4"/>
  <c r="LH30" i="4"/>
  <c r="GQ30" i="4"/>
  <c r="BZ30" i="4"/>
  <c r="IE76" i="4"/>
  <c r="BZ51" i="4"/>
  <c r="BG30" i="4"/>
  <c r="KO30" i="4"/>
  <c r="HP76" i="4"/>
  <c r="FX30" i="4"/>
  <c r="AV76" i="4"/>
  <c r="KO51" i="4"/>
  <c r="LE76" i="4"/>
  <c r="FX51" i="4"/>
  <c r="BG51" i="4"/>
  <c r="KP76" i="4"/>
  <c r="JV30" i="4"/>
  <c r="HA76" i="4"/>
  <c r="AN51" i="4"/>
  <c r="FE30" i="4"/>
  <c r="JV51" i="4"/>
  <c r="AN30" i="4"/>
  <c r="AG76" i="4"/>
  <c r="FE51" i="4"/>
  <c r="KA76" i="4"/>
  <c r="EL51" i="4"/>
  <c r="JC30" i="4"/>
  <c r="U30" i="4"/>
  <c r="JC51" i="4"/>
  <c r="GL76" i="4"/>
  <c r="U51" i="4"/>
  <c r="EL30" i="4"/>
  <c r="R76" i="4"/>
</calcChain>
</file>

<file path=xl/sharedStrings.xml><?xml version="1.0" encoding="utf-8"?>
<sst xmlns="http://schemas.openxmlformats.org/spreadsheetml/2006/main" count="278" uniqueCount="144">
  <si>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</si>
  <si>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</si>
  <si>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</si>
  <si>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</si>
  <si>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</si>
  <si>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</si>
  <si>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</si>
  <si>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</si>
  <si>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</si>
  <si>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</si>
  <si>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</si>
  <si>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</si>
  <si>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</si>
  <si>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</si>
  <si>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</si>
  <si>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</si>
  <si>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</si>
  <si>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</si>
  <si>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</si>
  <si>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</si>
  <si>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</si>
  <si>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</si>
  <si>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</si>
  <si>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</si>
  <si>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</si>
  <si>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</si>
  <si>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</si>
  <si>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</si>
  <si>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</si>
  <si>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</si>
  <si>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</si>
  <si>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</si>
  <si>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</si>
  <si>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</si>
  <si>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</si>
  <si>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</si>
  <si>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</si>
  <si>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</si>
  <si>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</si>
  <si>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</si>
  <si>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</si>
  <si>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</si>
  <si>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</si>
  <si>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</si>
  <si>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</si>
  <si>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</si>
  <si>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</si>
  <si>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</si>
  <si>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</si>
  <si>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</si>
  <si>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</si>
  <si>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</si>
  <si>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</si>
  <si>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</si>
  <si>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</si>
  <si>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</si>
  <si>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</si>
  <si>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</si>
  <si>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</si>
  <si>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</si>
  <si>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</si>
  <si>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</si>
  <si>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</si>
  <si>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</si>
  <si>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</si>
  <si>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</si>
  <si>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</si>
  <si>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</si>
  <si>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</si>
  <si>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</si>
  <si>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</si>
  <si>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</si>
  <si>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</si>
  <si>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</si>
  <si>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</si>
  <si>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</si>
  <si>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</si>
  <si>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</si>
  <si>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</si>
  <si>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</si>
  <si>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</si>
  <si>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</si>
  <si>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</si>
  <si>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</si>
  <si>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</si>
  <si>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</si>
  <si>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</si>
  <si>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</si>
  <si>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</si>
  <si>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</si>
  <si>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</si>
  <si>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</si>
  <si>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</si>
  <si>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</si>
  <si>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</si>
  <si>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</si>
  <si>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</si>
  <si>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</si>
  <si>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</si>
  <si>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</si>
  <si>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</si>
  <si>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</si>
  <si>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</si>
  <si>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</si>
  <si>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</si>
  <si>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</si>
  <si>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</si>
  <si>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</si>
  <si>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</si>
  <si>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t>
    <phoneticPr fontId="5"/>
  </si>
  <si>
    <t>当該値(N-2)</t>
    <phoneticPr fontId="5"/>
  </si>
  <si>
    <t>当該値(N-1)</t>
    <phoneticPr fontId="5"/>
  </si>
  <si>
    <t>当該値(N-3)</t>
    <phoneticPr fontId="5"/>
  </si>
  <si>
    <t>当該値(N-2)</t>
    <phoneticPr fontId="5"/>
  </si>
  <si>
    <t>当該値(N-1)</t>
    <phoneticPr fontId="5"/>
  </si>
  <si>
    <t>当該値(N-3)</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</si>
  <si>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</si>
  <si>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</si>
  <si>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</si>
  <si>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</si>
  <si>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</si>
  <si>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</si>
  <si>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</si>
  <si>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本町地下駐車場</t>
  </si>
  <si>
    <t>法非適用</t>
  </si>
  <si>
    <t>駐車場整備事業</t>
  </si>
  <si>
    <t>-</t>
  </si>
  <si>
    <t>Ａ２Ｂ１</t>
  </si>
  <si>
    <t>非設置</t>
  </si>
  <si>
    <t>該当数値なし</t>
  </si>
  <si>
    <t>届出駐車場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</si>
  <si>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</si>
  <si>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</si>
  <si>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</si>
  <si>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</si>
  <si>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</si>
  <si>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</si>
  <si>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</si>
  <si>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</si>
  <si>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</si>
  <si>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黒字であれば100％以上となる指標です。類似施設と比較し、低い水準となっていますが、本町地下駐車場は機械式駐車場であり、機械設備の維持管理に大きな費用を要することが主な要因で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
　類似施設と比較し低い水準であることの要因は、①と同様です。
・H28は大阪市の修繕費等の経費支出が含まれておりません。</t>
    <rPh sb="31" eb="33">
      <t>ルイジ</t>
    </rPh>
    <rPh sb="33" eb="35">
      <t>シセツ</t>
    </rPh>
    <rPh sb="36" eb="38">
      <t>ヒカク</t>
    </rPh>
    <rPh sb="40" eb="41">
      <t>ヒク</t>
    </rPh>
    <rPh sb="42" eb="44">
      <t>スイジュン</t>
    </rPh>
    <rPh sb="53" eb="55">
      <t>ホンマチ</t>
    </rPh>
    <rPh sb="55" eb="57">
      <t>チカ</t>
    </rPh>
    <rPh sb="57" eb="60">
      <t>チュウシャジョウ</t>
    </rPh>
    <rPh sb="61" eb="64">
      <t>キカイシキ</t>
    </rPh>
    <rPh sb="64" eb="67">
      <t>チュウシャジョウ</t>
    </rPh>
    <rPh sb="71" eb="73">
      <t>キカイ</t>
    </rPh>
    <rPh sb="73" eb="75">
      <t>セツビ</t>
    </rPh>
    <rPh sb="76" eb="78">
      <t>イジ</t>
    </rPh>
    <rPh sb="78" eb="80">
      <t>カンリ</t>
    </rPh>
    <rPh sb="81" eb="82">
      <t>オオ</t>
    </rPh>
    <rPh sb="84" eb="86">
      <t>ヒヨウ</t>
    </rPh>
    <rPh sb="87" eb="88">
      <t>ヨウ</t>
    </rPh>
    <rPh sb="93" eb="94">
      <t>オモ</t>
    </rPh>
    <rPh sb="95" eb="97">
      <t>ヨウイン</t>
    </rPh>
    <rPh sb="104" eb="105">
      <t>タ</t>
    </rPh>
    <rPh sb="105" eb="107">
      <t>カイケイ</t>
    </rPh>
    <rPh sb="107" eb="110">
      <t>ホジョキン</t>
    </rPh>
    <rPh sb="216" eb="218">
      <t>ルイジ</t>
    </rPh>
    <rPh sb="218" eb="220">
      <t>シセツ</t>
    </rPh>
    <rPh sb="221" eb="223">
      <t>ヒカク</t>
    </rPh>
    <rPh sb="224" eb="225">
      <t>ヒク</t>
    </rPh>
    <rPh sb="226" eb="228">
      <t>スイジュン</t>
    </rPh>
    <rPh sb="234" eb="236">
      <t>ヨウイン</t>
    </rPh>
    <rPh sb="240" eb="242">
      <t>ドウヨウ</t>
    </rPh>
    <phoneticPr fontId="15"/>
  </si>
  <si>
    <t>・各種利用促進策を実施し、効率的な駐車場運営を行っていますが、機械式駐車場の維持管理コストの増大等により、類似施設と比較して収支状況が低い水準で推移しています。また、コロナ禍の影響により減少していることから、最適な料金改定等を検討し、利用台数減少を防ぐ対策を実施してまいります。
・本町地下駐車場は、大阪市駐車基本計画を基に市内の路上駐車違反防止のため本市が管理運営を行っており、今後も同目的達成のため、本市が維持管理を継続していく方針です。
・なお、同駐車場の収支差額金は、道路公社解散の際に起債した第三セクター等改革推進債の償還財源となっております。</t>
    <rPh sb="1" eb="3">
      <t>カクシュ</t>
    </rPh>
    <rPh sb="3" eb="5">
      <t>リヨウ</t>
    </rPh>
    <rPh sb="5" eb="8">
      <t>ソクシンサク</t>
    </rPh>
    <rPh sb="9" eb="11">
      <t>ジッシ</t>
    </rPh>
    <rPh sb="13" eb="16">
      <t>コウリツテキ</t>
    </rPh>
    <rPh sb="17" eb="19">
      <t>チュウシャ</t>
    </rPh>
    <rPh sb="19" eb="20">
      <t>ジョウ</t>
    </rPh>
    <rPh sb="20" eb="22">
      <t>ウンエイ</t>
    </rPh>
    <rPh sb="23" eb="24">
      <t>オコナ</t>
    </rPh>
    <rPh sb="31" eb="34">
      <t>キカイシキ</t>
    </rPh>
    <rPh sb="34" eb="37">
      <t>チュウシャジョウ</t>
    </rPh>
    <rPh sb="38" eb="40">
      <t>イジ</t>
    </rPh>
    <rPh sb="40" eb="42">
      <t>カンリ</t>
    </rPh>
    <rPh sb="46" eb="48">
      <t>ゾウダイ</t>
    </rPh>
    <rPh sb="48" eb="49">
      <t>トウ</t>
    </rPh>
    <rPh sb="53" eb="55">
      <t>ルイジ</t>
    </rPh>
    <rPh sb="55" eb="57">
      <t>シセツ</t>
    </rPh>
    <rPh sb="58" eb="60">
      <t>ヒカク</t>
    </rPh>
    <rPh sb="62" eb="64">
      <t>シュウシ</t>
    </rPh>
    <rPh sb="64" eb="66">
      <t>ジョウキョウ</t>
    </rPh>
    <rPh sb="67" eb="68">
      <t>ヒク</t>
    </rPh>
    <rPh sb="69" eb="71">
      <t>スイジュン</t>
    </rPh>
    <rPh sb="72" eb="74">
      <t>スイイ</t>
    </rPh>
    <rPh sb="86" eb="87">
      <t>カ</t>
    </rPh>
    <rPh sb="88" eb="90">
      <t>エイキョウ</t>
    </rPh>
    <rPh sb="93" eb="95">
      <t>ゲンショウ</t>
    </rPh>
    <rPh sb="141" eb="143">
      <t>ホンマチ</t>
    </rPh>
    <rPh sb="143" eb="145">
      <t>チカ</t>
    </rPh>
    <phoneticPr fontId="15"/>
  </si>
  <si>
    <t>・⑦本町地下駐車場は道路付属物（道路法第2条第2項）であり、敷地の地価を計上しておりません。
・⑧設備投資見込額は、今後10年間で見込む建設改良費・修繕費等の金額です。本町地下駐車場は機械式駐車場の為、更新費用が多額となっております。（設備投資見込額はR3.6.30現在のものです）
・⑩企業債残高対料金収入比率は、料金収入に対する企業債残高の割合であり、企業債残高の規模を表す指標です。類似施設と比較し収入に占める起債の割合が大きくなっておりましたが、R2で完済しております。</t>
    <rPh sb="2" eb="4">
      <t>ホンマチ</t>
    </rPh>
    <rPh sb="4" eb="6">
      <t>チカ</t>
    </rPh>
    <rPh sb="6" eb="9">
      <t>チュウシャジョウ</t>
    </rPh>
    <rPh sb="84" eb="86">
      <t>ホンマチ</t>
    </rPh>
    <rPh sb="86" eb="88">
      <t>チカ</t>
    </rPh>
    <rPh sb="88" eb="91">
      <t>チュウシャジョウ</t>
    </rPh>
    <rPh sb="92" eb="95">
      <t>キカイシキ</t>
    </rPh>
    <rPh sb="95" eb="98">
      <t>チュウシャジョウ</t>
    </rPh>
    <rPh sb="99" eb="100">
      <t>タメ</t>
    </rPh>
    <rPh sb="101" eb="103">
      <t>コウシン</t>
    </rPh>
    <rPh sb="103" eb="105">
      <t>ヒヨウ</t>
    </rPh>
    <rPh sb="106" eb="108">
      <t>タガク</t>
    </rPh>
    <rPh sb="194" eb="196">
      <t>ルイジ</t>
    </rPh>
    <rPh sb="196" eb="198">
      <t>シセツ</t>
    </rPh>
    <rPh sb="199" eb="201">
      <t>ヒカク</t>
    </rPh>
    <rPh sb="202" eb="204">
      <t>シュウニュウ</t>
    </rPh>
    <rPh sb="205" eb="206">
      <t>シ</t>
    </rPh>
    <rPh sb="208" eb="210">
      <t>キサイ</t>
    </rPh>
    <rPh sb="211" eb="213">
      <t>ワリアイ</t>
    </rPh>
    <rPh sb="214" eb="215">
      <t>オオ</t>
    </rPh>
    <phoneticPr fontId="15"/>
  </si>
  <si>
    <t>⑪収容台数に対する一日当たり平均駐車台数の割合をいいます。
　類似施設と比べて数値が低くなっておりますが、大阪市内のビジネス街及び繁華街に位置しており、長時間利用の車両が多いことが要因です。また、R2はコロナ禍の影響により減少しております。</t>
    <rPh sb="104" eb="105">
      <t>カ</t>
    </rPh>
    <rPh sb="106" eb="108">
      <t>エイキョウ</t>
    </rPh>
    <rPh sb="111" eb="113">
      <t>ゲンショウ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</si>
</sst>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45</c:v>
                </c:pt>
                <c:pt idx="1">
                  <c:v>47.3</c:v>
                </c:pt>
                <c:pt idx="2">
                  <c:v>58</c:v>
                </c:pt>
                <c:pt idx="3">
                  <c:v>59.2</c:v>
                </c:pt>
                <c:pt idx="4">
                  <c:v>42.3</c:v>
                </c:pt>
              </c:numCache>
            </c:numRef>
          </c:val>
          <c:extLst>
            <c:ext xmlns:c16="http://schemas.microsoft.com/office/drawing/2014/chart" uri="{C3380CC4-5D6E-409C-BE32-E72D297353CC}">
              <c16:uniqueId val="{00000000-9B13-4172-9D18-5738F57B1FA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9B13-4172-9D18-5738F57B1FA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261</c:v>
                </c:pt>
                <c:pt idx="1">
                  <c:v>170.9</c:v>
                </c:pt>
                <c:pt idx="2">
                  <c:v>137.1</c:v>
                </c:pt>
                <c:pt idx="3">
                  <c:v>144.80000000000001</c:v>
                </c:pt>
                <c:pt idx="4">
                  <c:v>0</c:v>
                </c:pt>
              </c:numCache>
            </c:numRef>
          </c:val>
          <c:extLst>
            <c:ext xmlns:c16="http://schemas.microsoft.com/office/drawing/2014/chart" uri="{C3380CC4-5D6E-409C-BE32-E72D297353CC}">
              <c16:uniqueId val="{00000000-040F-4155-92C4-91B26D70796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040F-4155-92C4-91B26D70796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AC04-4466-AF88-56F549D4B4C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C04-4466-AF88-56F549D4B4C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09FA-41FC-8279-15AC64562DE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9FA-41FC-8279-15AC64562DE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E75-47B6-A0B1-42662EC2D35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CE75-47B6-A0B1-42662EC2D35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DC8-4FBC-8A42-436149AEC55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CDC8-4FBC-8A42-436149AEC55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74.7</c:v>
                </c:pt>
                <c:pt idx="1">
                  <c:v>81.8</c:v>
                </c:pt>
                <c:pt idx="2">
                  <c:v>74</c:v>
                </c:pt>
                <c:pt idx="3">
                  <c:v>67.5</c:v>
                </c:pt>
                <c:pt idx="4">
                  <c:v>57.1</c:v>
                </c:pt>
              </c:numCache>
            </c:numRef>
          </c:val>
          <c:extLst>
            <c:ext xmlns:c16="http://schemas.microsoft.com/office/drawing/2014/chart" uri="{C3380CC4-5D6E-409C-BE32-E72D297353CC}">
              <c16:uniqueId val="{00000000-F43A-413F-8544-1BF09970B1A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F43A-413F-8544-1BF09970B1A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-18</c:v>
                </c:pt>
                <c:pt idx="1">
                  <c:v>-52.8</c:v>
                </c:pt>
                <c:pt idx="2">
                  <c:v>-38.6</c:v>
                </c:pt>
                <c:pt idx="3">
                  <c:v>-68.7</c:v>
                </c:pt>
                <c:pt idx="4">
                  <c:v>-136.30000000000001</c:v>
                </c:pt>
              </c:numCache>
            </c:numRef>
          </c:val>
          <c:extLst>
            <c:ext xmlns:c16="http://schemas.microsoft.com/office/drawing/2014/chart" uri="{C3380CC4-5D6E-409C-BE32-E72D297353CC}">
              <c16:uniqueId val="{00000000-ED4D-4A17-8C7C-4A7183E5F76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ED4D-4A17-8C7C-4A7183E5F76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-3631</c:v>
                </c:pt>
                <c:pt idx="1">
                  <c:v>-23332</c:v>
                </c:pt>
                <c:pt idx="2">
                  <c:v>-17396</c:v>
                </c:pt>
                <c:pt idx="3">
                  <c:v>-29823</c:v>
                </c:pt>
                <c:pt idx="4">
                  <c:v>-53551</c:v>
                </c:pt>
              </c:numCache>
            </c:numRef>
          </c:val>
          <c:extLst>
            <c:ext xmlns:c16="http://schemas.microsoft.com/office/drawing/2014/chart" uri="{C3380CC4-5D6E-409C-BE32-E72D297353CC}">
              <c16:uniqueId val="{00000000-6314-49FA-9C94-AB7E68A02E4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6314-49FA-9C94-AB7E68A02E4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1" zoomScale="70" zoomScaleNormal="7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本町地下駐車場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3300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154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45</v>
      </c>
      <c r="V31" s="118"/>
      <c r="W31" s="118"/>
      <c r="X31" s="118"/>
      <c r="Y31" s="118"/>
      <c r="Z31" s="118"/>
      <c r="AA31" s="118"/>
      <c r="AB31" s="118"/>
      <c r="AC31" s="118"/>
      <c r="AD31" s="118"/>
      <c r="AE31" s="118"/>
      <c r="AF31" s="118"/>
      <c r="AG31" s="118"/>
      <c r="AH31" s="118"/>
      <c r="AI31" s="118"/>
      <c r="AJ31" s="118"/>
      <c r="AK31" s="118"/>
      <c r="AL31" s="118"/>
      <c r="AM31" s="118"/>
      <c r="AN31" s="118">
        <f>データ!Z7</f>
        <v>47.3</v>
      </c>
      <c r="AO31" s="118"/>
      <c r="AP31" s="118"/>
      <c r="AQ31" s="118"/>
      <c r="AR31" s="118"/>
      <c r="AS31" s="118"/>
      <c r="AT31" s="118"/>
      <c r="AU31" s="118"/>
      <c r="AV31" s="118"/>
      <c r="AW31" s="118"/>
      <c r="AX31" s="118"/>
      <c r="AY31" s="118"/>
      <c r="AZ31" s="118"/>
      <c r="BA31" s="118"/>
      <c r="BB31" s="118"/>
      <c r="BC31" s="118"/>
      <c r="BD31" s="118"/>
      <c r="BE31" s="118"/>
      <c r="BF31" s="118"/>
      <c r="BG31" s="118">
        <f>データ!AA7</f>
        <v>58</v>
      </c>
      <c r="BH31" s="118"/>
      <c r="BI31" s="118"/>
      <c r="BJ31" s="118"/>
      <c r="BK31" s="118"/>
      <c r="BL31" s="118"/>
      <c r="BM31" s="118"/>
      <c r="BN31" s="118"/>
      <c r="BO31" s="118"/>
      <c r="BP31" s="118"/>
      <c r="BQ31" s="118"/>
      <c r="BR31" s="118"/>
      <c r="BS31" s="118"/>
      <c r="BT31" s="118"/>
      <c r="BU31" s="118"/>
      <c r="BV31" s="118"/>
      <c r="BW31" s="118"/>
      <c r="BX31" s="118"/>
      <c r="BY31" s="118"/>
      <c r="BZ31" s="118">
        <f>データ!AB7</f>
        <v>59.2</v>
      </c>
      <c r="CA31" s="118"/>
      <c r="CB31" s="118"/>
      <c r="CC31" s="118"/>
      <c r="CD31" s="118"/>
      <c r="CE31" s="118"/>
      <c r="CF31" s="118"/>
      <c r="CG31" s="118"/>
      <c r="CH31" s="118"/>
      <c r="CI31" s="118"/>
      <c r="CJ31" s="118"/>
      <c r="CK31" s="118"/>
      <c r="CL31" s="118"/>
      <c r="CM31" s="118"/>
      <c r="CN31" s="118"/>
      <c r="CO31" s="118"/>
      <c r="CP31" s="118"/>
      <c r="CQ31" s="118"/>
      <c r="CR31" s="118"/>
      <c r="CS31" s="118">
        <f>データ!AC7</f>
        <v>42.3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74.7</v>
      </c>
      <c r="JD31" s="120"/>
      <c r="JE31" s="120"/>
      <c r="JF31" s="120"/>
      <c r="JG31" s="120"/>
      <c r="JH31" s="120"/>
      <c r="JI31" s="120"/>
      <c r="JJ31" s="120"/>
      <c r="JK31" s="120"/>
      <c r="JL31" s="120"/>
      <c r="JM31" s="120"/>
      <c r="JN31" s="120"/>
      <c r="JO31" s="120"/>
      <c r="JP31" s="120"/>
      <c r="JQ31" s="120"/>
      <c r="JR31" s="120"/>
      <c r="JS31" s="120"/>
      <c r="JT31" s="120"/>
      <c r="JU31" s="121"/>
      <c r="JV31" s="119">
        <f>データ!DL7</f>
        <v>81.8</v>
      </c>
      <c r="JW31" s="120"/>
      <c r="JX31" s="120"/>
      <c r="JY31" s="120"/>
      <c r="JZ31" s="120"/>
      <c r="KA31" s="120"/>
      <c r="KB31" s="120"/>
      <c r="KC31" s="120"/>
      <c r="KD31" s="120"/>
      <c r="KE31" s="120"/>
      <c r="KF31" s="120"/>
      <c r="KG31" s="120"/>
      <c r="KH31" s="120"/>
      <c r="KI31" s="120"/>
      <c r="KJ31" s="120"/>
      <c r="KK31" s="120"/>
      <c r="KL31" s="120"/>
      <c r="KM31" s="120"/>
      <c r="KN31" s="121"/>
      <c r="KO31" s="119">
        <f>データ!DM7</f>
        <v>74</v>
      </c>
      <c r="KP31" s="120"/>
      <c r="KQ31" s="120"/>
      <c r="KR31" s="120"/>
      <c r="KS31" s="120"/>
      <c r="KT31" s="120"/>
      <c r="KU31" s="120"/>
      <c r="KV31" s="120"/>
      <c r="KW31" s="120"/>
      <c r="KX31" s="120"/>
      <c r="KY31" s="120"/>
      <c r="KZ31" s="120"/>
      <c r="LA31" s="120"/>
      <c r="LB31" s="120"/>
      <c r="LC31" s="120"/>
      <c r="LD31" s="120"/>
      <c r="LE31" s="120"/>
      <c r="LF31" s="120"/>
      <c r="LG31" s="121"/>
      <c r="LH31" s="119">
        <f>データ!DN7</f>
        <v>67.5</v>
      </c>
      <c r="LI31" s="120"/>
      <c r="LJ31" s="120"/>
      <c r="LK31" s="120"/>
      <c r="LL31" s="120"/>
      <c r="LM31" s="120"/>
      <c r="LN31" s="120"/>
      <c r="LO31" s="120"/>
      <c r="LP31" s="120"/>
      <c r="LQ31" s="120"/>
      <c r="LR31" s="120"/>
      <c r="LS31" s="120"/>
      <c r="LT31" s="120"/>
      <c r="LU31" s="120"/>
      <c r="LV31" s="120"/>
      <c r="LW31" s="120"/>
      <c r="LX31" s="120"/>
      <c r="LY31" s="120"/>
      <c r="LZ31" s="121"/>
      <c r="MA31" s="119">
        <f>データ!DO7</f>
        <v>57.1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121.8</v>
      </c>
      <c r="CA32" s="118"/>
      <c r="CB32" s="118"/>
      <c r="CC32" s="118"/>
      <c r="CD32" s="118"/>
      <c r="CE32" s="118"/>
      <c r="CF32" s="118"/>
      <c r="CG32" s="118"/>
      <c r="CH32" s="118"/>
      <c r="CI32" s="118"/>
      <c r="CJ32" s="118"/>
      <c r="CK32" s="118"/>
      <c r="CL32" s="118"/>
      <c r="CM32" s="118"/>
      <c r="CN32" s="118"/>
      <c r="CO32" s="118"/>
      <c r="CP32" s="118"/>
      <c r="CQ32" s="118"/>
      <c r="CR32" s="118"/>
      <c r="CS32" s="118">
        <f>データ!AH7</f>
        <v>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6.5</v>
      </c>
      <c r="GR32" s="118"/>
      <c r="GS32" s="118"/>
      <c r="GT32" s="118"/>
      <c r="GU32" s="118"/>
      <c r="GV32" s="118"/>
      <c r="GW32" s="118"/>
      <c r="GX32" s="118"/>
      <c r="GY32" s="118"/>
      <c r="GZ32" s="118"/>
      <c r="HA32" s="118"/>
      <c r="HB32" s="118"/>
      <c r="HC32" s="118"/>
      <c r="HD32" s="118"/>
      <c r="HE32" s="118"/>
      <c r="HF32" s="118"/>
      <c r="HG32" s="118"/>
      <c r="HH32" s="118"/>
      <c r="HI32" s="118"/>
      <c r="HJ32" s="118">
        <f>データ!AS7</f>
        <v>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-18</v>
      </c>
      <c r="EM52" s="118"/>
      <c r="EN52" s="118"/>
      <c r="EO52" s="118"/>
      <c r="EP52" s="118"/>
      <c r="EQ52" s="118"/>
      <c r="ER52" s="118"/>
      <c r="ES52" s="118"/>
      <c r="ET52" s="118"/>
      <c r="EU52" s="118"/>
      <c r="EV52" s="118"/>
      <c r="EW52" s="118"/>
      <c r="EX52" s="118"/>
      <c r="EY52" s="118"/>
      <c r="EZ52" s="118"/>
      <c r="FA52" s="118"/>
      <c r="FB52" s="118"/>
      <c r="FC52" s="118"/>
      <c r="FD52" s="118"/>
      <c r="FE52" s="118">
        <f>データ!BG7</f>
        <v>-52.8</v>
      </c>
      <c r="FF52" s="118"/>
      <c r="FG52" s="118"/>
      <c r="FH52" s="118"/>
      <c r="FI52" s="118"/>
      <c r="FJ52" s="118"/>
      <c r="FK52" s="118"/>
      <c r="FL52" s="118"/>
      <c r="FM52" s="118"/>
      <c r="FN52" s="118"/>
      <c r="FO52" s="118"/>
      <c r="FP52" s="118"/>
      <c r="FQ52" s="118"/>
      <c r="FR52" s="118"/>
      <c r="FS52" s="118"/>
      <c r="FT52" s="118"/>
      <c r="FU52" s="118"/>
      <c r="FV52" s="118"/>
      <c r="FW52" s="118"/>
      <c r="FX52" s="118">
        <f>データ!BH7</f>
        <v>-38.6</v>
      </c>
      <c r="FY52" s="118"/>
      <c r="FZ52" s="118"/>
      <c r="GA52" s="118"/>
      <c r="GB52" s="118"/>
      <c r="GC52" s="118"/>
      <c r="GD52" s="118"/>
      <c r="GE52" s="118"/>
      <c r="GF52" s="118"/>
      <c r="GG52" s="118"/>
      <c r="GH52" s="118"/>
      <c r="GI52" s="118"/>
      <c r="GJ52" s="118"/>
      <c r="GK52" s="118"/>
      <c r="GL52" s="118"/>
      <c r="GM52" s="118"/>
      <c r="GN52" s="118"/>
      <c r="GO52" s="118"/>
      <c r="GP52" s="118"/>
      <c r="GQ52" s="118">
        <f>データ!BI7</f>
        <v>-68.7</v>
      </c>
      <c r="GR52" s="118"/>
      <c r="GS52" s="118"/>
      <c r="GT52" s="118"/>
      <c r="GU52" s="118"/>
      <c r="GV52" s="118"/>
      <c r="GW52" s="118"/>
      <c r="GX52" s="118"/>
      <c r="GY52" s="118"/>
      <c r="GZ52" s="118"/>
      <c r="HA52" s="118"/>
      <c r="HB52" s="118"/>
      <c r="HC52" s="118"/>
      <c r="HD52" s="118"/>
      <c r="HE52" s="118"/>
      <c r="HF52" s="118"/>
      <c r="HG52" s="118"/>
      <c r="HH52" s="118"/>
      <c r="HI52" s="118"/>
      <c r="HJ52" s="118">
        <f>データ!BJ7</f>
        <v>-136.30000000000001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-3631</v>
      </c>
      <c r="JD52" s="125"/>
      <c r="JE52" s="125"/>
      <c r="JF52" s="125"/>
      <c r="JG52" s="125"/>
      <c r="JH52" s="125"/>
      <c r="JI52" s="125"/>
      <c r="JJ52" s="125"/>
      <c r="JK52" s="125"/>
      <c r="JL52" s="125"/>
      <c r="JM52" s="125"/>
      <c r="JN52" s="125"/>
      <c r="JO52" s="125"/>
      <c r="JP52" s="125"/>
      <c r="JQ52" s="125"/>
      <c r="JR52" s="125"/>
      <c r="JS52" s="125"/>
      <c r="JT52" s="125"/>
      <c r="JU52" s="125"/>
      <c r="JV52" s="125">
        <f>データ!BR7</f>
        <v>-23332</v>
      </c>
      <c r="JW52" s="125"/>
      <c r="JX52" s="125"/>
      <c r="JY52" s="125"/>
      <c r="JZ52" s="125"/>
      <c r="KA52" s="125"/>
      <c r="KB52" s="125"/>
      <c r="KC52" s="125"/>
      <c r="KD52" s="125"/>
      <c r="KE52" s="125"/>
      <c r="KF52" s="125"/>
      <c r="KG52" s="125"/>
      <c r="KH52" s="125"/>
      <c r="KI52" s="125"/>
      <c r="KJ52" s="125"/>
      <c r="KK52" s="125"/>
      <c r="KL52" s="125"/>
      <c r="KM52" s="125"/>
      <c r="KN52" s="125"/>
      <c r="KO52" s="125">
        <f>データ!BS7</f>
        <v>-17396</v>
      </c>
      <c r="KP52" s="125"/>
      <c r="KQ52" s="125"/>
      <c r="KR52" s="125"/>
      <c r="KS52" s="125"/>
      <c r="KT52" s="125"/>
      <c r="KU52" s="125"/>
      <c r="KV52" s="125"/>
      <c r="KW52" s="125"/>
      <c r="KX52" s="125"/>
      <c r="KY52" s="125"/>
      <c r="KZ52" s="125"/>
      <c r="LA52" s="125"/>
      <c r="LB52" s="125"/>
      <c r="LC52" s="125"/>
      <c r="LD52" s="125"/>
      <c r="LE52" s="125"/>
      <c r="LF52" s="125"/>
      <c r="LG52" s="125"/>
      <c r="LH52" s="125">
        <f>データ!BT7</f>
        <v>-29823</v>
      </c>
      <c r="LI52" s="125"/>
      <c r="LJ52" s="125"/>
      <c r="LK52" s="125"/>
      <c r="LL52" s="125"/>
      <c r="LM52" s="125"/>
      <c r="LN52" s="125"/>
      <c r="LO52" s="125"/>
      <c r="LP52" s="125"/>
      <c r="LQ52" s="125"/>
      <c r="LR52" s="125"/>
      <c r="LS52" s="125"/>
      <c r="LT52" s="125"/>
      <c r="LU52" s="125"/>
      <c r="LV52" s="125"/>
      <c r="LW52" s="125"/>
      <c r="LX52" s="125"/>
      <c r="LY52" s="125"/>
      <c r="LZ52" s="125"/>
      <c r="MA52" s="125">
        <f>データ!BU7</f>
        <v>-53551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158</v>
      </c>
      <c r="V53" s="125"/>
      <c r="W53" s="125"/>
      <c r="X53" s="125"/>
      <c r="Y53" s="125"/>
      <c r="Z53" s="125"/>
      <c r="AA53" s="125"/>
      <c r="AB53" s="125"/>
      <c r="AC53" s="125"/>
      <c r="AD53" s="125"/>
      <c r="AE53" s="125"/>
      <c r="AF53" s="125"/>
      <c r="AG53" s="125"/>
      <c r="AH53" s="125"/>
      <c r="AI53" s="125"/>
      <c r="AJ53" s="125"/>
      <c r="AK53" s="125"/>
      <c r="AL53" s="125"/>
      <c r="AM53" s="125"/>
      <c r="AN53" s="125">
        <f>データ!BA7</f>
        <v>117</v>
      </c>
      <c r="AO53" s="125"/>
      <c r="AP53" s="125"/>
      <c r="AQ53" s="125"/>
      <c r="AR53" s="125"/>
      <c r="AS53" s="125"/>
      <c r="AT53" s="125"/>
      <c r="AU53" s="125"/>
      <c r="AV53" s="125"/>
      <c r="AW53" s="125"/>
      <c r="AX53" s="125"/>
      <c r="AY53" s="125"/>
      <c r="AZ53" s="125"/>
      <c r="BA53" s="125"/>
      <c r="BB53" s="125"/>
      <c r="BC53" s="125"/>
      <c r="BD53" s="125"/>
      <c r="BE53" s="125"/>
      <c r="BF53" s="125"/>
      <c r="BG53" s="125">
        <f>データ!BB7</f>
        <v>96</v>
      </c>
      <c r="BH53" s="125"/>
      <c r="BI53" s="125"/>
      <c r="BJ53" s="125"/>
      <c r="BK53" s="125"/>
      <c r="BL53" s="125"/>
      <c r="BM53" s="125"/>
      <c r="BN53" s="125"/>
      <c r="BO53" s="125"/>
      <c r="BP53" s="125"/>
      <c r="BQ53" s="125"/>
      <c r="BR53" s="125"/>
      <c r="BS53" s="125"/>
      <c r="BT53" s="125"/>
      <c r="BU53" s="125"/>
      <c r="BV53" s="125"/>
      <c r="BW53" s="125"/>
      <c r="BX53" s="125"/>
      <c r="BY53" s="125"/>
      <c r="BZ53" s="125">
        <f>データ!BC7</f>
        <v>37</v>
      </c>
      <c r="CA53" s="125"/>
      <c r="CB53" s="125"/>
      <c r="CC53" s="125"/>
      <c r="CD53" s="125"/>
      <c r="CE53" s="125"/>
      <c r="CF53" s="125"/>
      <c r="CG53" s="125"/>
      <c r="CH53" s="125"/>
      <c r="CI53" s="125"/>
      <c r="CJ53" s="125"/>
      <c r="CK53" s="125"/>
      <c r="CL53" s="125"/>
      <c r="CM53" s="125"/>
      <c r="CN53" s="125"/>
      <c r="CO53" s="125"/>
      <c r="CP53" s="125"/>
      <c r="CQ53" s="125"/>
      <c r="CR53" s="125"/>
      <c r="CS53" s="125">
        <f>データ!BD7</f>
        <v>9617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2.2000000000000002</v>
      </c>
      <c r="GR53" s="118"/>
      <c r="GS53" s="118"/>
      <c r="GT53" s="118"/>
      <c r="GU53" s="118"/>
      <c r="GV53" s="118"/>
      <c r="GW53" s="118"/>
      <c r="GX53" s="118"/>
      <c r="GY53" s="118"/>
      <c r="GZ53" s="118"/>
      <c r="HA53" s="118"/>
      <c r="HB53" s="118"/>
      <c r="HC53" s="118"/>
      <c r="HD53" s="118"/>
      <c r="HE53" s="118"/>
      <c r="HF53" s="118"/>
      <c r="HG53" s="118"/>
      <c r="HH53" s="118"/>
      <c r="HI53" s="118"/>
      <c r="HJ53" s="118">
        <f>データ!BO7</f>
        <v>-74.8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37773</v>
      </c>
      <c r="JD53" s="125"/>
      <c r="JE53" s="125"/>
      <c r="JF53" s="125"/>
      <c r="JG53" s="125"/>
      <c r="JH53" s="125"/>
      <c r="JI53" s="125"/>
      <c r="JJ53" s="125"/>
      <c r="JK53" s="125"/>
      <c r="JL53" s="125"/>
      <c r="JM53" s="125"/>
      <c r="JN53" s="125"/>
      <c r="JO53" s="125"/>
      <c r="JP53" s="125"/>
      <c r="JQ53" s="125"/>
      <c r="JR53" s="125"/>
      <c r="JS53" s="125"/>
      <c r="JT53" s="125"/>
      <c r="JU53" s="125"/>
      <c r="JV53" s="125">
        <f>データ!BW7</f>
        <v>33351</v>
      </c>
      <c r="JW53" s="125"/>
      <c r="JX53" s="125"/>
      <c r="JY53" s="125"/>
      <c r="JZ53" s="125"/>
      <c r="KA53" s="125"/>
      <c r="KB53" s="125"/>
      <c r="KC53" s="125"/>
      <c r="KD53" s="125"/>
      <c r="KE53" s="125"/>
      <c r="KF53" s="125"/>
      <c r="KG53" s="125"/>
      <c r="KH53" s="125"/>
      <c r="KI53" s="125"/>
      <c r="KJ53" s="125"/>
      <c r="KK53" s="125"/>
      <c r="KL53" s="125"/>
      <c r="KM53" s="125"/>
      <c r="KN53" s="125"/>
      <c r="KO53" s="125">
        <f>データ!BX7</f>
        <v>18755</v>
      </c>
      <c r="KP53" s="125"/>
      <c r="KQ53" s="125"/>
      <c r="KR53" s="125"/>
      <c r="KS53" s="125"/>
      <c r="KT53" s="125"/>
      <c r="KU53" s="125"/>
      <c r="KV53" s="125"/>
      <c r="KW53" s="125"/>
      <c r="KX53" s="125"/>
      <c r="KY53" s="125"/>
      <c r="KZ53" s="125"/>
      <c r="LA53" s="125"/>
      <c r="LB53" s="125"/>
      <c r="LC53" s="125"/>
      <c r="LD53" s="125"/>
      <c r="LE53" s="125"/>
      <c r="LF53" s="125"/>
      <c r="LG53" s="125"/>
      <c r="LH53" s="125">
        <f>データ!BY7</f>
        <v>16100</v>
      </c>
      <c r="LI53" s="125"/>
      <c r="LJ53" s="125"/>
      <c r="LK53" s="125"/>
      <c r="LL53" s="125"/>
      <c r="LM53" s="125"/>
      <c r="LN53" s="125"/>
      <c r="LO53" s="125"/>
      <c r="LP53" s="125"/>
      <c r="LQ53" s="125"/>
      <c r="LR53" s="125"/>
      <c r="LS53" s="125"/>
      <c r="LT53" s="125"/>
      <c r="LU53" s="125"/>
      <c r="LV53" s="125"/>
      <c r="LW53" s="125"/>
      <c r="LX53" s="125"/>
      <c r="LY53" s="125"/>
      <c r="LZ53" s="125"/>
      <c r="MA53" s="125">
        <f>データ!BZ7</f>
        <v>4993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51" t="s">
        <v>141</v>
      </c>
      <c r="NE66" s="152"/>
      <c r="NF66" s="152"/>
      <c r="NG66" s="152"/>
      <c r="NH66" s="152"/>
      <c r="NI66" s="152"/>
      <c r="NJ66" s="152"/>
      <c r="NK66" s="152"/>
      <c r="NL66" s="152"/>
      <c r="NM66" s="152"/>
      <c r="NN66" s="152"/>
      <c r="NO66" s="152"/>
      <c r="NP66" s="152"/>
      <c r="NQ66" s="152"/>
      <c r="NR66" s="15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51"/>
      <c r="NE67" s="152"/>
      <c r="NF67" s="152"/>
      <c r="NG67" s="152"/>
      <c r="NH67" s="152"/>
      <c r="NI67" s="152"/>
      <c r="NJ67" s="152"/>
      <c r="NK67" s="152"/>
      <c r="NL67" s="152"/>
      <c r="NM67" s="152"/>
      <c r="NN67" s="152"/>
      <c r="NO67" s="152"/>
      <c r="NP67" s="152"/>
      <c r="NQ67" s="152"/>
      <c r="NR67" s="15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51"/>
      <c r="NE68" s="152"/>
      <c r="NF68" s="152"/>
      <c r="NG68" s="152"/>
      <c r="NH68" s="152"/>
      <c r="NI68" s="152"/>
      <c r="NJ68" s="152"/>
      <c r="NK68" s="152"/>
      <c r="NL68" s="152"/>
      <c r="NM68" s="152"/>
      <c r="NN68" s="152"/>
      <c r="NO68" s="152"/>
      <c r="NP68" s="152"/>
      <c r="NQ68" s="152"/>
      <c r="NR68" s="15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51"/>
      <c r="NE69" s="152"/>
      <c r="NF69" s="152"/>
      <c r="NG69" s="152"/>
      <c r="NH69" s="152"/>
      <c r="NI69" s="152"/>
      <c r="NJ69" s="152"/>
      <c r="NK69" s="152"/>
      <c r="NL69" s="152"/>
      <c r="NM69" s="152"/>
      <c r="NN69" s="152"/>
      <c r="NO69" s="152"/>
      <c r="NP69" s="152"/>
      <c r="NQ69" s="152"/>
      <c r="NR69" s="15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51"/>
      <c r="NE70" s="152"/>
      <c r="NF70" s="152"/>
      <c r="NG70" s="152"/>
      <c r="NH70" s="152"/>
      <c r="NI70" s="152"/>
      <c r="NJ70" s="152"/>
      <c r="NK70" s="152"/>
      <c r="NL70" s="152"/>
      <c r="NM70" s="152"/>
      <c r="NN70" s="152"/>
      <c r="NO70" s="152"/>
      <c r="NP70" s="152"/>
      <c r="NQ70" s="152"/>
      <c r="NR70" s="15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51"/>
      <c r="NE71" s="152"/>
      <c r="NF71" s="152"/>
      <c r="NG71" s="152"/>
      <c r="NH71" s="152"/>
      <c r="NI71" s="152"/>
      <c r="NJ71" s="152"/>
      <c r="NK71" s="152"/>
      <c r="NL71" s="152"/>
      <c r="NM71" s="152"/>
      <c r="NN71" s="152"/>
      <c r="NO71" s="152"/>
      <c r="NP71" s="152"/>
      <c r="NQ71" s="152"/>
      <c r="NR71" s="15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51"/>
      <c r="NE72" s="152"/>
      <c r="NF72" s="152"/>
      <c r="NG72" s="152"/>
      <c r="NH72" s="152"/>
      <c r="NI72" s="152"/>
      <c r="NJ72" s="152"/>
      <c r="NK72" s="152"/>
      <c r="NL72" s="152"/>
      <c r="NM72" s="152"/>
      <c r="NN72" s="152"/>
      <c r="NO72" s="152"/>
      <c r="NP72" s="152"/>
      <c r="NQ72" s="152"/>
      <c r="NR72" s="15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51"/>
      <c r="NE73" s="152"/>
      <c r="NF73" s="152"/>
      <c r="NG73" s="152"/>
      <c r="NH73" s="152"/>
      <c r="NI73" s="152"/>
      <c r="NJ73" s="152"/>
      <c r="NK73" s="152"/>
      <c r="NL73" s="152"/>
      <c r="NM73" s="152"/>
      <c r="NN73" s="152"/>
      <c r="NO73" s="152"/>
      <c r="NP73" s="152"/>
      <c r="NQ73" s="152"/>
      <c r="NR73" s="15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51"/>
      <c r="NE74" s="152"/>
      <c r="NF74" s="152"/>
      <c r="NG74" s="152"/>
      <c r="NH74" s="152"/>
      <c r="NI74" s="152"/>
      <c r="NJ74" s="152"/>
      <c r="NK74" s="152"/>
      <c r="NL74" s="152"/>
      <c r="NM74" s="152"/>
      <c r="NN74" s="152"/>
      <c r="NO74" s="152"/>
      <c r="NP74" s="152"/>
      <c r="NQ74" s="152"/>
      <c r="NR74" s="15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51"/>
      <c r="NE75" s="152"/>
      <c r="NF75" s="152"/>
      <c r="NG75" s="152"/>
      <c r="NH75" s="152"/>
      <c r="NI75" s="152"/>
      <c r="NJ75" s="152"/>
      <c r="NK75" s="152"/>
      <c r="NL75" s="152"/>
      <c r="NM75" s="152"/>
      <c r="NN75" s="152"/>
      <c r="NO75" s="152"/>
      <c r="NP75" s="152"/>
      <c r="NQ75" s="152"/>
      <c r="NR75" s="15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362411</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51"/>
      <c r="NE76" s="152"/>
      <c r="NF76" s="152"/>
      <c r="NG76" s="152"/>
      <c r="NH76" s="152"/>
      <c r="NI76" s="152"/>
      <c r="NJ76" s="152"/>
      <c r="NK76" s="152"/>
      <c r="NL76" s="152"/>
      <c r="NM76" s="152"/>
      <c r="NN76" s="152"/>
      <c r="NO76" s="152"/>
      <c r="NP76" s="152"/>
      <c r="NQ76" s="152"/>
      <c r="NR76" s="15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261</v>
      </c>
      <c r="KB77" s="120"/>
      <c r="KC77" s="120"/>
      <c r="KD77" s="120"/>
      <c r="KE77" s="120"/>
      <c r="KF77" s="120"/>
      <c r="KG77" s="120"/>
      <c r="KH77" s="120"/>
      <c r="KI77" s="120"/>
      <c r="KJ77" s="120"/>
      <c r="KK77" s="120"/>
      <c r="KL77" s="120"/>
      <c r="KM77" s="120"/>
      <c r="KN77" s="120"/>
      <c r="KO77" s="121"/>
      <c r="KP77" s="119">
        <f>データ!DA7</f>
        <v>170.9</v>
      </c>
      <c r="KQ77" s="120"/>
      <c r="KR77" s="120"/>
      <c r="KS77" s="120"/>
      <c r="KT77" s="120"/>
      <c r="KU77" s="120"/>
      <c r="KV77" s="120"/>
      <c r="KW77" s="120"/>
      <c r="KX77" s="120"/>
      <c r="KY77" s="120"/>
      <c r="KZ77" s="120"/>
      <c r="LA77" s="120"/>
      <c r="LB77" s="120"/>
      <c r="LC77" s="120"/>
      <c r="LD77" s="121"/>
      <c r="LE77" s="119">
        <f>データ!DB7</f>
        <v>137.1</v>
      </c>
      <c r="LF77" s="120"/>
      <c r="LG77" s="120"/>
      <c r="LH77" s="120"/>
      <c r="LI77" s="120"/>
      <c r="LJ77" s="120"/>
      <c r="LK77" s="120"/>
      <c r="LL77" s="120"/>
      <c r="LM77" s="120"/>
      <c r="LN77" s="120"/>
      <c r="LO77" s="120"/>
      <c r="LP77" s="120"/>
      <c r="LQ77" s="120"/>
      <c r="LR77" s="120"/>
      <c r="LS77" s="121"/>
      <c r="LT77" s="119">
        <f>データ!DC7</f>
        <v>144.80000000000001</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51"/>
      <c r="NE77" s="152"/>
      <c r="NF77" s="152"/>
      <c r="NG77" s="152"/>
      <c r="NH77" s="152"/>
      <c r="NI77" s="152"/>
      <c r="NJ77" s="152"/>
      <c r="NK77" s="152"/>
      <c r="NL77" s="152"/>
      <c r="NM77" s="152"/>
      <c r="NN77" s="152"/>
      <c r="NO77" s="152"/>
      <c r="NP77" s="152"/>
      <c r="NQ77" s="152"/>
      <c r="NR77" s="15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163.69999999999999</v>
      </c>
      <c r="LU78" s="120"/>
      <c r="LV78" s="120"/>
      <c r="LW78" s="120"/>
      <c r="LX78" s="120"/>
      <c r="LY78" s="120"/>
      <c r="LZ78" s="120"/>
      <c r="MA78" s="120"/>
      <c r="MB78" s="120"/>
      <c r="MC78" s="120"/>
      <c r="MD78" s="120"/>
      <c r="ME78" s="120"/>
      <c r="MF78" s="120"/>
      <c r="MG78" s="120"/>
      <c r="MH78" s="121"/>
      <c r="MI78" s="119">
        <f>データ!DI7</f>
        <v>117.8</v>
      </c>
      <c r="MJ78" s="120"/>
      <c r="MK78" s="120"/>
      <c r="ML78" s="120"/>
      <c r="MM78" s="120"/>
      <c r="MN78" s="120"/>
      <c r="MO78" s="120"/>
      <c r="MP78" s="120"/>
      <c r="MQ78" s="120"/>
      <c r="MR78" s="120"/>
      <c r="MS78" s="120"/>
      <c r="MT78" s="120"/>
      <c r="MU78" s="120"/>
      <c r="MV78" s="120"/>
      <c r="MW78" s="121"/>
      <c r="MX78" s="4"/>
      <c r="MY78" s="4"/>
      <c r="MZ78" s="4"/>
      <c r="NA78" s="4"/>
      <c r="NB78" s="4"/>
      <c r="NC78" s="44"/>
      <c r="ND78" s="151"/>
      <c r="NE78" s="152"/>
      <c r="NF78" s="152"/>
      <c r="NG78" s="152"/>
      <c r="NH78" s="152"/>
      <c r="NI78" s="152"/>
      <c r="NJ78" s="152"/>
      <c r="NK78" s="152"/>
      <c r="NL78" s="152"/>
      <c r="NM78" s="152"/>
      <c r="NN78" s="152"/>
      <c r="NO78" s="152"/>
      <c r="NP78" s="152"/>
      <c r="NQ78" s="152"/>
      <c r="NR78" s="15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51"/>
      <c r="NE79" s="152"/>
      <c r="NF79" s="152"/>
      <c r="NG79" s="152"/>
      <c r="NH79" s="152"/>
      <c r="NI79" s="152"/>
      <c r="NJ79" s="152"/>
      <c r="NK79" s="152"/>
      <c r="NL79" s="152"/>
      <c r="NM79" s="152"/>
      <c r="NN79" s="152"/>
      <c r="NO79" s="152"/>
      <c r="NP79" s="152"/>
      <c r="NQ79" s="152"/>
      <c r="NR79" s="15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51"/>
      <c r="NE80" s="152"/>
      <c r="NF80" s="152"/>
      <c r="NG80" s="152"/>
      <c r="NH80" s="152"/>
      <c r="NI80" s="152"/>
      <c r="NJ80" s="152"/>
      <c r="NK80" s="152"/>
      <c r="NL80" s="152"/>
      <c r="NM80" s="152"/>
      <c r="NN80" s="152"/>
      <c r="NO80" s="152"/>
      <c r="NP80" s="152"/>
      <c r="NQ80" s="152"/>
      <c r="NR80" s="15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51"/>
      <c r="NE81" s="152"/>
      <c r="NF81" s="152"/>
      <c r="NG81" s="152"/>
      <c r="NH81" s="152"/>
      <c r="NI81" s="152"/>
      <c r="NJ81" s="152"/>
      <c r="NK81" s="152"/>
      <c r="NL81" s="152"/>
      <c r="NM81" s="152"/>
      <c r="NN81" s="152"/>
      <c r="NO81" s="152"/>
      <c r="NP81" s="152"/>
      <c r="NQ81" s="152"/>
      <c r="NR81" s="15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4"/>
      <c r="NE82" s="155"/>
      <c r="NF82" s="155"/>
      <c r="NG82" s="155"/>
      <c r="NH82" s="155"/>
      <c r="NI82" s="155"/>
      <c r="NJ82" s="155"/>
      <c r="NK82" s="155"/>
      <c r="NL82" s="155"/>
      <c r="NM82" s="155"/>
      <c r="NN82" s="155"/>
      <c r="NO82" s="155"/>
      <c r="NP82" s="155"/>
      <c r="NQ82" s="155"/>
      <c r="NR82" s="15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FngOVcWXMrqbgTjH49uG7xXX5t/MP+33xIyW0+rHS7HGu0p4NBMhS5/8XvHkegVW5MEuqkzN20vZbdaLcp6uxA==" saltValue="5KgfAi63MFyitwJ7dO9TR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105</v>
      </c>
      <c r="AV5" s="59" t="s">
        <v>90</v>
      </c>
      <c r="AW5" s="59" t="s">
        <v>106</v>
      </c>
      <c r="AX5" s="59" t="s">
        <v>107</v>
      </c>
      <c r="AY5" s="59" t="s">
        <v>93</v>
      </c>
      <c r="AZ5" s="59" t="s">
        <v>94</v>
      </c>
      <c r="BA5" s="59" t="s">
        <v>95</v>
      </c>
      <c r="BB5" s="59" t="s">
        <v>96</v>
      </c>
      <c r="BC5" s="59" t="s">
        <v>97</v>
      </c>
      <c r="BD5" s="59" t="s">
        <v>98</v>
      </c>
      <c r="BE5" s="59" t="s">
        <v>99</v>
      </c>
      <c r="BF5" s="59" t="s">
        <v>108</v>
      </c>
      <c r="BG5" s="59" t="s">
        <v>90</v>
      </c>
      <c r="BH5" s="59" t="s">
        <v>91</v>
      </c>
      <c r="BI5" s="59" t="s">
        <v>103</v>
      </c>
      <c r="BJ5" s="59" t="s">
        <v>109</v>
      </c>
      <c r="BK5" s="59" t="s">
        <v>94</v>
      </c>
      <c r="BL5" s="59" t="s">
        <v>95</v>
      </c>
      <c r="BM5" s="59" t="s">
        <v>96</v>
      </c>
      <c r="BN5" s="59" t="s">
        <v>97</v>
      </c>
      <c r="BO5" s="59" t="s">
        <v>98</v>
      </c>
      <c r="BP5" s="59" t="s">
        <v>99</v>
      </c>
      <c r="BQ5" s="59" t="s">
        <v>89</v>
      </c>
      <c r="BR5" s="59" t="s">
        <v>90</v>
      </c>
      <c r="BS5" s="59" t="s">
        <v>106</v>
      </c>
      <c r="BT5" s="59" t="s">
        <v>107</v>
      </c>
      <c r="BU5" s="59" t="s">
        <v>109</v>
      </c>
      <c r="BV5" s="59" t="s">
        <v>94</v>
      </c>
      <c r="BW5" s="59" t="s">
        <v>95</v>
      </c>
      <c r="BX5" s="59" t="s">
        <v>96</v>
      </c>
      <c r="BY5" s="59" t="s">
        <v>97</v>
      </c>
      <c r="BZ5" s="59" t="s">
        <v>98</v>
      </c>
      <c r="CA5" s="59" t="s">
        <v>99</v>
      </c>
      <c r="CB5" s="59" t="s">
        <v>89</v>
      </c>
      <c r="CC5" s="59" t="s">
        <v>90</v>
      </c>
      <c r="CD5" s="59" t="s">
        <v>110</v>
      </c>
      <c r="CE5" s="59" t="s">
        <v>111</v>
      </c>
      <c r="CF5" s="59" t="s">
        <v>109</v>
      </c>
      <c r="CG5" s="59" t="s">
        <v>94</v>
      </c>
      <c r="CH5" s="59" t="s">
        <v>95</v>
      </c>
      <c r="CI5" s="59" t="s">
        <v>96</v>
      </c>
      <c r="CJ5" s="59" t="s">
        <v>97</v>
      </c>
      <c r="CK5" s="59" t="s">
        <v>98</v>
      </c>
      <c r="CL5" s="59" t="s">
        <v>99</v>
      </c>
      <c r="CM5" s="150"/>
      <c r="CN5" s="150"/>
      <c r="CO5" s="59" t="s">
        <v>108</v>
      </c>
      <c r="CP5" s="59" t="s">
        <v>112</v>
      </c>
      <c r="CQ5" s="59" t="s">
        <v>113</v>
      </c>
      <c r="CR5" s="59" t="s">
        <v>114</v>
      </c>
      <c r="CS5" s="59" t="s">
        <v>93</v>
      </c>
      <c r="CT5" s="59" t="s">
        <v>94</v>
      </c>
      <c r="CU5" s="59" t="s">
        <v>95</v>
      </c>
      <c r="CV5" s="59" t="s">
        <v>96</v>
      </c>
      <c r="CW5" s="59" t="s">
        <v>97</v>
      </c>
      <c r="CX5" s="59" t="s">
        <v>98</v>
      </c>
      <c r="CY5" s="59" t="s">
        <v>99</v>
      </c>
      <c r="CZ5" s="59" t="s">
        <v>100</v>
      </c>
      <c r="DA5" s="59" t="s">
        <v>115</v>
      </c>
      <c r="DB5" s="59" t="s">
        <v>106</v>
      </c>
      <c r="DC5" s="59" t="s">
        <v>114</v>
      </c>
      <c r="DD5" s="59" t="s">
        <v>109</v>
      </c>
      <c r="DE5" s="59" t="s">
        <v>94</v>
      </c>
      <c r="DF5" s="59" t="s">
        <v>95</v>
      </c>
      <c r="DG5" s="59" t="s">
        <v>96</v>
      </c>
      <c r="DH5" s="59" t="s">
        <v>97</v>
      </c>
      <c r="DI5" s="59" t="s">
        <v>98</v>
      </c>
      <c r="DJ5" s="59" t="s">
        <v>35</v>
      </c>
      <c r="DK5" s="59" t="s">
        <v>116</v>
      </c>
      <c r="DL5" s="59" t="s">
        <v>112</v>
      </c>
      <c r="DM5" s="59" t="s">
        <v>117</v>
      </c>
      <c r="DN5" s="59" t="s">
        <v>92</v>
      </c>
      <c r="DO5" s="59" t="s">
        <v>93</v>
      </c>
      <c r="DP5" s="59" t="s">
        <v>94</v>
      </c>
      <c r="DQ5" s="59" t="s">
        <v>95</v>
      </c>
      <c r="DR5" s="59" t="s">
        <v>96</v>
      </c>
      <c r="DS5" s="59" t="s">
        <v>97</v>
      </c>
      <c r="DT5" s="59" t="s">
        <v>98</v>
      </c>
      <c r="DU5" s="59" t="s">
        <v>99</v>
      </c>
    </row>
    <row r="6" spans="1:125" s="66" customFormat="1" x14ac:dyDescent="0.15">
      <c r="A6" s="49" t="s">
        <v>118</v>
      </c>
      <c r="B6" s="60">
        <f>B8</f>
        <v>2020</v>
      </c>
      <c r="C6" s="60">
        <f t="shared" ref="C6:X6" si="1">C8</f>
        <v>271004</v>
      </c>
      <c r="D6" s="60">
        <f t="shared" si="1"/>
        <v>47</v>
      </c>
      <c r="E6" s="60">
        <f t="shared" si="1"/>
        <v>14</v>
      </c>
      <c r="F6" s="60">
        <f t="shared" si="1"/>
        <v>0</v>
      </c>
      <c r="G6" s="60">
        <f t="shared" si="1"/>
        <v>9</v>
      </c>
      <c r="H6" s="60" t="str">
        <f>SUBSTITUTE(H8,"　","")</f>
        <v>大阪府大阪市</v>
      </c>
      <c r="I6" s="60" t="str">
        <f t="shared" si="1"/>
        <v>本町地下駐車場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23</v>
      </c>
      <c r="S6" s="62" t="str">
        <f t="shared" si="1"/>
        <v>商業施設</v>
      </c>
      <c r="T6" s="62" t="str">
        <f t="shared" si="1"/>
        <v>有</v>
      </c>
      <c r="U6" s="63">
        <f t="shared" si="1"/>
        <v>3300</v>
      </c>
      <c r="V6" s="63">
        <f t="shared" si="1"/>
        <v>154</v>
      </c>
      <c r="W6" s="63">
        <f t="shared" si="1"/>
        <v>300</v>
      </c>
      <c r="X6" s="62" t="str">
        <f t="shared" si="1"/>
        <v>利用料金制</v>
      </c>
      <c r="Y6" s="64">
        <f>IF(Y8="-",NA(),Y8)</f>
        <v>45</v>
      </c>
      <c r="Z6" s="64">
        <f t="shared" ref="Z6:AH6" si="2">IF(Z8="-",NA(),Z8)</f>
        <v>47.3</v>
      </c>
      <c r="AA6" s="64">
        <f t="shared" si="2"/>
        <v>58</v>
      </c>
      <c r="AB6" s="64">
        <f t="shared" si="2"/>
        <v>59.2</v>
      </c>
      <c r="AC6" s="64">
        <f t="shared" si="2"/>
        <v>42.3</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-18</v>
      </c>
      <c r="BG6" s="64">
        <f t="shared" ref="BG6:BO6" si="5">IF(BG8="-",NA(),BG8)</f>
        <v>-52.8</v>
      </c>
      <c r="BH6" s="64">
        <f t="shared" si="5"/>
        <v>-38.6</v>
      </c>
      <c r="BI6" s="64">
        <f t="shared" si="5"/>
        <v>-68.7</v>
      </c>
      <c r="BJ6" s="64">
        <f t="shared" si="5"/>
        <v>-136.30000000000001</v>
      </c>
      <c r="BK6" s="64">
        <f t="shared" si="5"/>
        <v>15</v>
      </c>
      <c r="BL6" s="64">
        <f t="shared" si="5"/>
        <v>11.7</v>
      </c>
      <c r="BM6" s="64">
        <f t="shared" si="5"/>
        <v>9.6</v>
      </c>
      <c r="BN6" s="64">
        <f t="shared" si="5"/>
        <v>2.2000000000000002</v>
      </c>
      <c r="BO6" s="64">
        <f t="shared" si="5"/>
        <v>-74.8</v>
      </c>
      <c r="BP6" s="61" t="str">
        <f>IF(BP8="-","",IF(BP8="-","【-】","【"&amp;SUBSTITUTE(TEXT(BP8,"#,##0.0"),"-","△")&amp;"】"))</f>
        <v>【△65.9】</v>
      </c>
      <c r="BQ6" s="65">
        <f>IF(BQ8="-",NA(),BQ8)</f>
        <v>-3631</v>
      </c>
      <c r="BR6" s="65">
        <f t="shared" ref="BR6:BZ6" si="6">IF(BR8="-",NA(),BR8)</f>
        <v>-23332</v>
      </c>
      <c r="BS6" s="65">
        <f t="shared" si="6"/>
        <v>-17396</v>
      </c>
      <c r="BT6" s="65">
        <f t="shared" si="6"/>
        <v>-29823</v>
      </c>
      <c r="BU6" s="65">
        <f t="shared" si="6"/>
        <v>-53551</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119</v>
      </c>
      <c r="CM6" s="63">
        <f t="shared" ref="CM6:CN6" si="7">CM8</f>
        <v>0</v>
      </c>
      <c r="CN6" s="63">
        <f t="shared" si="7"/>
        <v>362411</v>
      </c>
      <c r="CO6" s="64"/>
      <c r="CP6" s="64"/>
      <c r="CQ6" s="64"/>
      <c r="CR6" s="64"/>
      <c r="CS6" s="64"/>
      <c r="CT6" s="64"/>
      <c r="CU6" s="64"/>
      <c r="CV6" s="64"/>
      <c r="CW6" s="64"/>
      <c r="CX6" s="64"/>
      <c r="CY6" s="61" t="s">
        <v>119</v>
      </c>
      <c r="CZ6" s="64">
        <f>IF(CZ8="-",NA(),CZ8)</f>
        <v>261</v>
      </c>
      <c r="DA6" s="64">
        <f t="shared" ref="DA6:DI6" si="8">IF(DA8="-",NA(),DA8)</f>
        <v>170.9</v>
      </c>
      <c r="DB6" s="64">
        <f t="shared" si="8"/>
        <v>137.1</v>
      </c>
      <c r="DC6" s="64">
        <f t="shared" si="8"/>
        <v>144.80000000000001</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74.7</v>
      </c>
      <c r="DL6" s="64">
        <f t="shared" ref="DL6:DT6" si="9">IF(DL8="-",NA(),DL8)</f>
        <v>81.8</v>
      </c>
      <c r="DM6" s="64">
        <f t="shared" si="9"/>
        <v>74</v>
      </c>
      <c r="DN6" s="64">
        <f t="shared" si="9"/>
        <v>67.5</v>
      </c>
      <c r="DO6" s="64">
        <f t="shared" si="9"/>
        <v>57.1</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120</v>
      </c>
      <c r="B7" s="60">
        <f t="shared" ref="B7:X7" si="10">B8</f>
        <v>2020</v>
      </c>
      <c r="C7" s="60">
        <f t="shared" si="10"/>
        <v>271004</v>
      </c>
      <c r="D7" s="60">
        <f t="shared" si="10"/>
        <v>47</v>
      </c>
      <c r="E7" s="60">
        <f t="shared" si="10"/>
        <v>14</v>
      </c>
      <c r="F7" s="60">
        <f t="shared" si="10"/>
        <v>0</v>
      </c>
      <c r="G7" s="60">
        <f t="shared" si="10"/>
        <v>9</v>
      </c>
      <c r="H7" s="60" t="str">
        <f t="shared" si="10"/>
        <v>大阪府　大阪市</v>
      </c>
      <c r="I7" s="60" t="str">
        <f t="shared" si="10"/>
        <v>本町地下駐車場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23</v>
      </c>
      <c r="S7" s="62" t="str">
        <f t="shared" si="10"/>
        <v>商業施設</v>
      </c>
      <c r="T7" s="62" t="str">
        <f t="shared" si="10"/>
        <v>有</v>
      </c>
      <c r="U7" s="63">
        <f t="shared" si="10"/>
        <v>3300</v>
      </c>
      <c r="V7" s="63">
        <f t="shared" si="10"/>
        <v>154</v>
      </c>
      <c r="W7" s="63">
        <f t="shared" si="10"/>
        <v>300</v>
      </c>
      <c r="X7" s="62" t="str">
        <f t="shared" si="10"/>
        <v>利用料金制</v>
      </c>
      <c r="Y7" s="64">
        <f>Y8</f>
        <v>45</v>
      </c>
      <c r="Z7" s="64">
        <f t="shared" ref="Z7:AH7" si="11">Z8</f>
        <v>47.3</v>
      </c>
      <c r="AA7" s="64">
        <f t="shared" si="11"/>
        <v>58</v>
      </c>
      <c r="AB7" s="64">
        <f t="shared" si="11"/>
        <v>59.2</v>
      </c>
      <c r="AC7" s="64">
        <f t="shared" si="11"/>
        <v>42.3</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-18</v>
      </c>
      <c r="BG7" s="64">
        <f t="shared" ref="BG7:BO7" si="14">BG8</f>
        <v>-52.8</v>
      </c>
      <c r="BH7" s="64">
        <f t="shared" si="14"/>
        <v>-38.6</v>
      </c>
      <c r="BI7" s="64">
        <f t="shared" si="14"/>
        <v>-68.7</v>
      </c>
      <c r="BJ7" s="64">
        <f t="shared" si="14"/>
        <v>-136.30000000000001</v>
      </c>
      <c r="BK7" s="64">
        <f t="shared" si="14"/>
        <v>15</v>
      </c>
      <c r="BL7" s="64">
        <f t="shared" si="14"/>
        <v>11.7</v>
      </c>
      <c r="BM7" s="64">
        <f t="shared" si="14"/>
        <v>9.6</v>
      </c>
      <c r="BN7" s="64">
        <f t="shared" si="14"/>
        <v>2.2000000000000002</v>
      </c>
      <c r="BO7" s="64">
        <f t="shared" si="14"/>
        <v>-74.8</v>
      </c>
      <c r="BP7" s="61"/>
      <c r="BQ7" s="65">
        <f>BQ8</f>
        <v>-3631</v>
      </c>
      <c r="BR7" s="65">
        <f t="shared" ref="BR7:BZ7" si="15">BR8</f>
        <v>-23332</v>
      </c>
      <c r="BS7" s="65">
        <f t="shared" si="15"/>
        <v>-17396</v>
      </c>
      <c r="BT7" s="65">
        <f t="shared" si="15"/>
        <v>-29823</v>
      </c>
      <c r="BU7" s="65">
        <f t="shared" si="15"/>
        <v>-53551</v>
      </c>
      <c r="BV7" s="65">
        <f t="shared" si="15"/>
        <v>37773</v>
      </c>
      <c r="BW7" s="65">
        <f t="shared" si="15"/>
        <v>33351</v>
      </c>
      <c r="BX7" s="65">
        <f t="shared" si="15"/>
        <v>18755</v>
      </c>
      <c r="BY7" s="65">
        <f t="shared" si="15"/>
        <v>16100</v>
      </c>
      <c r="BZ7" s="65">
        <f t="shared" si="15"/>
        <v>4993</v>
      </c>
      <c r="CA7" s="63"/>
      <c r="CB7" s="64" t="s">
        <v>121</v>
      </c>
      <c r="CC7" s="64" t="s">
        <v>121</v>
      </c>
      <c r="CD7" s="64" t="s">
        <v>121</v>
      </c>
      <c r="CE7" s="64" t="s">
        <v>121</v>
      </c>
      <c r="CF7" s="64" t="s">
        <v>121</v>
      </c>
      <c r="CG7" s="64" t="s">
        <v>121</v>
      </c>
      <c r="CH7" s="64" t="s">
        <v>121</v>
      </c>
      <c r="CI7" s="64" t="s">
        <v>121</v>
      </c>
      <c r="CJ7" s="64" t="s">
        <v>121</v>
      </c>
      <c r="CK7" s="64" t="s">
        <v>119</v>
      </c>
      <c r="CL7" s="61"/>
      <c r="CM7" s="63">
        <f>CM8</f>
        <v>0</v>
      </c>
      <c r="CN7" s="63">
        <f>CN8</f>
        <v>362411</v>
      </c>
      <c r="CO7" s="64" t="s">
        <v>121</v>
      </c>
      <c r="CP7" s="64" t="s">
        <v>121</v>
      </c>
      <c r="CQ7" s="64" t="s">
        <v>121</v>
      </c>
      <c r="CR7" s="64" t="s">
        <v>121</v>
      </c>
      <c r="CS7" s="64" t="s">
        <v>121</v>
      </c>
      <c r="CT7" s="64" t="s">
        <v>121</v>
      </c>
      <c r="CU7" s="64" t="s">
        <v>121</v>
      </c>
      <c r="CV7" s="64" t="s">
        <v>121</v>
      </c>
      <c r="CW7" s="64" t="s">
        <v>121</v>
      </c>
      <c r="CX7" s="64" t="s">
        <v>119</v>
      </c>
      <c r="CY7" s="61"/>
      <c r="CZ7" s="64">
        <f>CZ8</f>
        <v>261</v>
      </c>
      <c r="DA7" s="64">
        <f t="shared" ref="DA7:DI7" si="16">DA8</f>
        <v>170.9</v>
      </c>
      <c r="DB7" s="64">
        <f t="shared" si="16"/>
        <v>137.1</v>
      </c>
      <c r="DC7" s="64">
        <f t="shared" si="16"/>
        <v>144.80000000000001</v>
      </c>
      <c r="DD7" s="64">
        <f t="shared" si="16"/>
        <v>0</v>
      </c>
      <c r="DE7" s="64">
        <f t="shared" si="16"/>
        <v>320.39999999999998</v>
      </c>
      <c r="DF7" s="64">
        <f t="shared" si="16"/>
        <v>243</v>
      </c>
      <c r="DG7" s="64">
        <f t="shared" si="16"/>
        <v>193.1</v>
      </c>
      <c r="DH7" s="64">
        <f t="shared" si="16"/>
        <v>163.69999999999999</v>
      </c>
      <c r="DI7" s="64">
        <f t="shared" si="16"/>
        <v>117.8</v>
      </c>
      <c r="DJ7" s="61"/>
      <c r="DK7" s="64">
        <f>DK8</f>
        <v>74.7</v>
      </c>
      <c r="DL7" s="64">
        <f t="shared" ref="DL7:DT7" si="17">DL8</f>
        <v>81.8</v>
      </c>
      <c r="DM7" s="64">
        <f t="shared" si="17"/>
        <v>74</v>
      </c>
      <c r="DN7" s="64">
        <f t="shared" si="17"/>
        <v>67.5</v>
      </c>
      <c r="DO7" s="64">
        <f t="shared" si="17"/>
        <v>57.1</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271004</v>
      </c>
      <c r="D8" s="67">
        <v>47</v>
      </c>
      <c r="E8" s="67">
        <v>14</v>
      </c>
      <c r="F8" s="67">
        <v>0</v>
      </c>
      <c r="G8" s="67">
        <v>9</v>
      </c>
      <c r="H8" s="67" t="s">
        <v>122</v>
      </c>
      <c r="I8" s="67" t="s">
        <v>123</v>
      </c>
      <c r="J8" s="67" t="s">
        <v>124</v>
      </c>
      <c r="K8" s="67" t="s">
        <v>125</v>
      </c>
      <c r="L8" s="67" t="s">
        <v>126</v>
      </c>
      <c r="M8" s="67" t="s">
        <v>127</v>
      </c>
      <c r="N8" s="67" t="s">
        <v>128</v>
      </c>
      <c r="O8" s="68" t="s">
        <v>129</v>
      </c>
      <c r="P8" s="69" t="s">
        <v>130</v>
      </c>
      <c r="Q8" s="69" t="s">
        <v>131</v>
      </c>
      <c r="R8" s="70">
        <v>23</v>
      </c>
      <c r="S8" s="69" t="s">
        <v>132</v>
      </c>
      <c r="T8" s="69" t="s">
        <v>133</v>
      </c>
      <c r="U8" s="70">
        <v>3300</v>
      </c>
      <c r="V8" s="70">
        <v>154</v>
      </c>
      <c r="W8" s="70">
        <v>300</v>
      </c>
      <c r="X8" s="69" t="s">
        <v>134</v>
      </c>
      <c r="Y8" s="71">
        <v>45</v>
      </c>
      <c r="Z8" s="71">
        <v>47.3</v>
      </c>
      <c r="AA8" s="71">
        <v>58</v>
      </c>
      <c r="AB8" s="71">
        <v>59.2</v>
      </c>
      <c r="AC8" s="71">
        <v>42.3</v>
      </c>
      <c r="AD8" s="71">
        <v>206.5</v>
      </c>
      <c r="AE8" s="71">
        <v>124.4</v>
      </c>
      <c r="AF8" s="71">
        <v>126.3</v>
      </c>
      <c r="AG8" s="71">
        <v>121.8</v>
      </c>
      <c r="AH8" s="71">
        <v>100.6</v>
      </c>
      <c r="AI8" s="68">
        <v>630.70000000000005</v>
      </c>
      <c r="AJ8" s="71">
        <v>0</v>
      </c>
      <c r="AK8" s="71">
        <v>0</v>
      </c>
      <c r="AL8" s="71">
        <v>0</v>
      </c>
      <c r="AM8" s="71">
        <v>0</v>
      </c>
      <c r="AN8" s="71">
        <v>0</v>
      </c>
      <c r="AO8" s="71">
        <v>17.100000000000001</v>
      </c>
      <c r="AP8" s="71">
        <v>16.899999999999999</v>
      </c>
      <c r="AQ8" s="71">
        <v>12.1</v>
      </c>
      <c r="AR8" s="71">
        <v>6.5</v>
      </c>
      <c r="AS8" s="71">
        <v>9.8000000000000007</v>
      </c>
      <c r="AT8" s="68">
        <v>8.6</v>
      </c>
      <c r="AU8" s="72">
        <v>0</v>
      </c>
      <c r="AV8" s="72">
        <v>0</v>
      </c>
      <c r="AW8" s="72">
        <v>0</v>
      </c>
      <c r="AX8" s="72">
        <v>0</v>
      </c>
      <c r="AY8" s="72">
        <v>0</v>
      </c>
      <c r="AZ8" s="72">
        <v>158</v>
      </c>
      <c r="BA8" s="72">
        <v>117</v>
      </c>
      <c r="BB8" s="72">
        <v>96</v>
      </c>
      <c r="BC8" s="72">
        <v>37</v>
      </c>
      <c r="BD8" s="72">
        <v>9617</v>
      </c>
      <c r="BE8" s="72">
        <v>2345</v>
      </c>
      <c r="BF8" s="71">
        <v>-18</v>
      </c>
      <c r="BG8" s="71">
        <v>-52.8</v>
      </c>
      <c r="BH8" s="71">
        <v>-38.6</v>
      </c>
      <c r="BI8" s="71">
        <v>-68.7</v>
      </c>
      <c r="BJ8" s="71">
        <v>-136.30000000000001</v>
      </c>
      <c r="BK8" s="71">
        <v>15</v>
      </c>
      <c r="BL8" s="71">
        <v>11.7</v>
      </c>
      <c r="BM8" s="71">
        <v>9.6</v>
      </c>
      <c r="BN8" s="71">
        <v>2.2000000000000002</v>
      </c>
      <c r="BO8" s="71">
        <v>-74.8</v>
      </c>
      <c r="BP8" s="68">
        <v>-65.900000000000006</v>
      </c>
      <c r="BQ8" s="72">
        <v>-3631</v>
      </c>
      <c r="BR8" s="72">
        <v>-23332</v>
      </c>
      <c r="BS8" s="72">
        <v>-17396</v>
      </c>
      <c r="BT8" s="73">
        <v>-29823</v>
      </c>
      <c r="BU8" s="73">
        <v>-53551</v>
      </c>
      <c r="BV8" s="72">
        <v>37773</v>
      </c>
      <c r="BW8" s="72">
        <v>33351</v>
      </c>
      <c r="BX8" s="72">
        <v>18755</v>
      </c>
      <c r="BY8" s="72">
        <v>16100</v>
      </c>
      <c r="BZ8" s="72">
        <v>4993</v>
      </c>
      <c r="CA8" s="70">
        <v>3932</v>
      </c>
      <c r="CB8" s="71" t="s">
        <v>126</v>
      </c>
      <c r="CC8" s="71" t="s">
        <v>126</v>
      </c>
      <c r="CD8" s="71" t="s">
        <v>126</v>
      </c>
      <c r="CE8" s="71" t="s">
        <v>126</v>
      </c>
      <c r="CF8" s="71" t="s">
        <v>126</v>
      </c>
      <c r="CG8" s="71" t="s">
        <v>126</v>
      </c>
      <c r="CH8" s="71" t="s">
        <v>126</v>
      </c>
      <c r="CI8" s="71" t="s">
        <v>126</v>
      </c>
      <c r="CJ8" s="71" t="s">
        <v>126</v>
      </c>
      <c r="CK8" s="71" t="s">
        <v>126</v>
      </c>
      <c r="CL8" s="68" t="s">
        <v>126</v>
      </c>
      <c r="CM8" s="70">
        <v>0</v>
      </c>
      <c r="CN8" s="70">
        <v>362411</v>
      </c>
      <c r="CO8" s="71" t="s">
        <v>126</v>
      </c>
      <c r="CP8" s="71" t="s">
        <v>126</v>
      </c>
      <c r="CQ8" s="71" t="s">
        <v>126</v>
      </c>
      <c r="CR8" s="71" t="s">
        <v>126</v>
      </c>
      <c r="CS8" s="71" t="s">
        <v>126</v>
      </c>
      <c r="CT8" s="71" t="s">
        <v>126</v>
      </c>
      <c r="CU8" s="71" t="s">
        <v>126</v>
      </c>
      <c r="CV8" s="71" t="s">
        <v>126</v>
      </c>
      <c r="CW8" s="71" t="s">
        <v>126</v>
      </c>
      <c r="CX8" s="71" t="s">
        <v>126</v>
      </c>
      <c r="CY8" s="68" t="s">
        <v>126</v>
      </c>
      <c r="CZ8" s="71">
        <v>261</v>
      </c>
      <c r="DA8" s="71">
        <v>170.9</v>
      </c>
      <c r="DB8" s="71">
        <v>137.1</v>
      </c>
      <c r="DC8" s="71">
        <v>144.80000000000001</v>
      </c>
      <c r="DD8" s="71">
        <v>0</v>
      </c>
      <c r="DE8" s="71">
        <v>320.39999999999998</v>
      </c>
      <c r="DF8" s="71">
        <v>243</v>
      </c>
      <c r="DG8" s="71">
        <v>193.1</v>
      </c>
      <c r="DH8" s="71">
        <v>163.69999999999999</v>
      </c>
      <c r="DI8" s="71">
        <v>117.8</v>
      </c>
      <c r="DJ8" s="68">
        <v>183.4</v>
      </c>
      <c r="DK8" s="71">
        <v>74.7</v>
      </c>
      <c r="DL8" s="71">
        <v>81.8</v>
      </c>
      <c r="DM8" s="71">
        <v>74</v>
      </c>
      <c r="DN8" s="71">
        <v>67.5</v>
      </c>
      <c r="DO8" s="71">
        <v>57.1</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2022-01-14T09:57:01Z</cp:lastPrinted>
  <dcterms:created xsi:type="dcterms:W3CDTF">2021-12-17T06:04:56Z</dcterms:created>
  <dcterms:modified xsi:type="dcterms:W3CDTF">2022-01-14T09:57:02Z</dcterms:modified>
  <cp:category/>
</cp:coreProperties>
</file>