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c+SQBydBpTgfCL2rqqnmy/+q5CApIo6fwYkeTvIg8J9iqllxH/zx6ypuueVQAb4AUawxETL5kJL3tKahFj1Ahw==" workbookSaltValue="CZlyAwZvs3CbzaCzUjQlDQ=="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IT76" i="4"/>
  <c r="HJ30" i="4"/>
  <c r="CS30" i="4"/>
  <c r="BZ76" i="4"/>
  <c r="MA51" i="4"/>
  <c r="C11" i="5"/>
  <c r="D11" i="5"/>
  <c r="E11" i="5"/>
  <c r="B11" i="5"/>
  <c r="BK76" i="4" l="1"/>
  <c r="LH51" i="4"/>
  <c r="LT76" i="4"/>
  <c r="LH30" i="4"/>
  <c r="BZ30" i="4"/>
  <c r="GQ51" i="4"/>
  <c r="IE76" i="4"/>
  <c r="BZ51" i="4"/>
  <c r="GQ30" i="4"/>
  <c r="BG51" i="4"/>
  <c r="BG30" i="4"/>
  <c r="KO51" i="4"/>
  <c r="AV76" i="4"/>
  <c r="HP76" i="4"/>
  <c r="FX30" i="4"/>
  <c r="LE76" i="4"/>
  <c r="FX51" i="4"/>
  <c r="KO30" i="4"/>
  <c r="JV30" i="4"/>
  <c r="HA76" i="4"/>
  <c r="AN51" i="4"/>
  <c r="FE30" i="4"/>
  <c r="AN30" i="4"/>
  <c r="FE51" i="4"/>
  <c r="AG76" i="4"/>
  <c r="JV51" i="4"/>
  <c r="KP76" i="4"/>
  <c r="R76" i="4"/>
  <c r="KA76" i="4"/>
  <c r="EL51" i="4"/>
  <c r="JC30" i="4"/>
  <c r="GL76" i="4"/>
  <c r="EL30" i="4"/>
  <c r="U51" i="4"/>
  <c r="U30" i="4"/>
  <c r="JC51"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<sst xmlns="http://schemas.openxmlformats.org/spreadsheetml/2006/main" count="278" uniqueCount="128">
  <si>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</si>
  <si>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</si>
  <si>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</si>
  <si>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</si>
  <si>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</si>
  <si>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</si>
  <si>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</si>
  <si>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</si>
  <si>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</si>
  <si>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</si>
  <si>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</si>
  <si>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</si>
  <si>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</si>
  <si>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</si>
  <si>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</si>
  <si>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</si>
  <si>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</si>
  <si>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</si>
  <si>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</si>
  <si>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</si>
  <si>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</si>
  <si>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</si>
  <si>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</si>
  <si>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</si>
  <si>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</si>
  <si>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</si>
  <si>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</si>
  <si>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</si>
  <si>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</si>
  <si>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</si>
  <si>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</si>
  <si>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</si>
  <si>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</si>
  <si>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</si>
  <si>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</si>
  <si>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</si>
  <si>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</si>
  <si>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</si>
  <si>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</si>
  <si>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</si>
  <si>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</si>
  <si>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</si>
  <si>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</si>
  <si>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</si>
  <si>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</si>
  <si>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</si>
  <si>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</si>
  <si>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</si>
  <si>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</si>
  <si>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</si>
  <si>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</si>
  <si>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</si>
  <si>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</si>
  <si>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</si>
  <si>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</si>
  <si>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</si>
  <si>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</si>
  <si>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</si>
  <si>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</si>
  <si>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</si>
  <si>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</si>
  <si>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</si>
  <si>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</si>
  <si>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</si>
  <si>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</si>
  <si>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</si>
  <si>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</si>
  <si>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</si>
  <si>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</si>
  <si>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</si>
  <si>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</si>
  <si>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</si>
  <si>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</si>
  <si>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</si>
  <si>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</si>
  <si>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</si>
  <si>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</si>
  <si>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</si>
  <si>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</si>
  <si>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</si>
  <si>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</si>
  <si>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</si>
  <si>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</si>
  <si>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</si>
  <si>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</si>
  <si>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</si>
  <si>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</si>
  <si>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</si>
  <si>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</si>
  <si>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</si>
  <si>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</si>
  <si>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</si>
  <si>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</si>
  <si>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</si>
  <si>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</si>
  <si>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</si>
  <si>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</si>
  <si>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</si>
  <si>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</si>
  <si>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</si>
  <si>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</si>
  <si>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</si>
  <si>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</si>
  <si>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</si>
  <si>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</si>
  <si>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</si>
  <si>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</si>
  <si>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豊崎地下駐車場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</si>
  <si>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</si>
  <si>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</si>
  <si>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</si>
  <si>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</si>
  <si>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</si>
  <si>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</si>
  <si>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</si>
  <si>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</si>
  <si>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</si>
  <si>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</si>
  <si>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</si>
  <si>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</si>
  <si>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</si>
  <si>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</si>
  <si>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</si>
  <si>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</si>
  <si>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稼働率については、上記のとおり長時間利用者が多いため、類似施設と比較し、低い水準となっています。また、コロナ禍の影響により減少していることから、今後適切な料金体系について検討し、短時間利用の増加を図ってまいります。
・豊崎地下駐車場は、大阪市駐車基本計画を基に市内の路上駐車違反防止のため本市が管理運営を行っており、今後も同目的達成のため、本市が管理を継続していく方針です。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93" eb="94">
      <t>カ</t>
    </rPh>
    <rPh sb="95" eb="97">
      <t>エイキョウ</t>
    </rPh>
    <rPh sb="100" eb="102">
      <t>ゲンショウ</t>
    </rPh>
    <rPh sb="148" eb="150">
      <t>トヨサキ</t>
    </rPh>
    <rPh sb="150" eb="152">
      <t>チカ</t>
    </rPh>
    <phoneticPr fontId="16"/>
  </si>
  <si>
    <t>・①収益的収支比率は、黒字であれば100％以上となる指標です。R2に企業債を完済したため、類似施設の水準を上回っております。
・②③他会計補助金はありません。
・④売上高GOP比率は、施設の営業に関する収益性を表す指標です。類似施設と比較し、高い水準を維持しています。H30、R1は設備更新の支出があり減少しています。
・⑤EBITDAとは、営業収益と同様、その経年の推移を見て企業の収益が継続して成長しているかどうかを判断するための指標です。経年比較で見た場合に、起債償還額の減少とともに、数値が増加傾向となっていることが分かります。H30、R1は④と同様の理由で減少しています。
・H28は大阪市の修繕費等の経費支出が含まれておりません。</t>
    <rPh sb="34" eb="36">
      <t>キギョウ</t>
    </rPh>
    <rPh sb="36" eb="37">
      <t>サイ</t>
    </rPh>
    <rPh sb="38" eb="40">
      <t>カンサイ</t>
    </rPh>
    <rPh sb="45" eb="47">
      <t>ルイジ</t>
    </rPh>
    <rPh sb="47" eb="49">
      <t>シセツ</t>
    </rPh>
    <rPh sb="50" eb="52">
      <t>スイジュン</t>
    </rPh>
    <rPh sb="53" eb="55">
      <t>ウワマワ</t>
    </rPh>
    <rPh sb="126" eb="128">
      <t>イジ</t>
    </rPh>
    <rPh sb="141" eb="143">
      <t>セツビ</t>
    </rPh>
    <rPh sb="143" eb="145">
      <t>コウシン</t>
    </rPh>
    <rPh sb="146" eb="148">
      <t>シシュツ</t>
    </rPh>
    <rPh sb="277" eb="279">
      <t>ドウヨウ</t>
    </rPh>
    <rPh sb="280" eb="282">
      <t>リユウ</t>
    </rPh>
    <rPh sb="283" eb="285">
      <t>ゲンショウ</t>
    </rPh>
    <phoneticPr fontId="16"/>
  </si>
  <si>
    <t>・⑦豊崎地下駐車場は道路付属物（道路法第2条第2項）であり、敷地の地価を計上しておりません。
・⑧設備投資見込額は、今後10年間で見込む建設改良費・修繕費等の金額です。豊崎地下駐車場については、R2に企業債を完済したことから、駐車場収入で更新費用を賄っていくことが可能です（設備投資見込額はR3.6.30現在のものです）。
・⑩企業債残高対料金収入比率は、料金収入に対する企業債残高の割合であり、企業債残高の規模を表す指標です。企業債はR2で完済しております。</t>
    <rPh sb="2" eb="4">
      <t>トヨサキ</t>
    </rPh>
    <rPh sb="84" eb="86">
      <t>トヨサキ</t>
    </rPh>
    <rPh sb="100" eb="102">
      <t>キギョウ</t>
    </rPh>
    <rPh sb="102" eb="103">
      <t>サイ</t>
    </rPh>
    <rPh sb="104" eb="106">
      <t>カンサイ</t>
    </rPh>
    <rPh sb="214" eb="216">
      <t>キギョウ</t>
    </rPh>
    <rPh sb="216" eb="217">
      <t>サイ</t>
    </rPh>
    <rPh sb="221" eb="223">
      <t>カンサイ</t>
    </rPh>
    <phoneticPr fontId="16"/>
  </si>
  <si>
    <t>・⑪稼動率は、収容台数に対する一日当たり平均駐車台数の割合をいいます。
　類似施設と比較し、低い水準となっておりますが、大阪市内のビジネス街及び繁華街に位置しており、長時間利用車両が多いことが要因です。また、R2はコロナ禍の影響により減少しております。</t>
    <rPh sb="110" eb="111">
      <t>カ</t>
    </rPh>
    <rPh sb="112" eb="114">
      <t>エイキョウ</t>
    </rPh>
    <rPh sb="117" eb="11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</si>
</sst>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90</c:v>
                </c:pt>
                <c:pt idx="1">
                  <c:v>115</c:v>
                </c:pt>
                <c:pt idx="2">
                  <c:v>121.5</c:v>
                </c:pt>
                <c:pt idx="3">
                  <c:v>101.5</c:v>
                </c:pt>
                <c:pt idx="4">
                  <c:v>152.80000000000001</c:v>
                </c:pt>
              </c:numCache>
            </c:numRef>
          </c:val>
          <c:extLst>
            <c:ext xmlns:c16="http://schemas.microsoft.com/office/drawing/2014/chart" uri="{C3380CC4-5D6E-409C-BE32-E72D297353CC}">
              <c16:uniqueId val="{00000000-BD21-4643-8791-49359024C70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BD21-4643-8791-49359024C70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125.7</c:v>
                </c:pt>
                <c:pt idx="1">
                  <c:v>81.099999999999994</c:v>
                </c:pt>
                <c:pt idx="2">
                  <c:v>80.8</c:v>
                </c:pt>
                <c:pt idx="3">
                  <c:v>80.3</c:v>
                </c:pt>
                <c:pt idx="4">
                  <c:v>0</c:v>
                </c:pt>
              </c:numCache>
            </c:numRef>
          </c:val>
          <c:extLst>
            <c:ext xmlns:c16="http://schemas.microsoft.com/office/drawing/2014/chart" uri="{C3380CC4-5D6E-409C-BE32-E72D297353CC}">
              <c16:uniqueId val="{00000000-189B-45DD-9518-58019C61601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189B-45DD-9518-58019C61601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D2D-4850-AAD6-4F073964831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D2D-4850-AAD6-4F073964831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A060-4321-BBE9-CC4A81FA0A5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060-4321-BBE9-CC4A81FA0A5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44F-49C0-B75C-A6D08993FE4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744F-49C0-B75C-A6D08993FE4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A11-4974-A6C5-8F98F4FF588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0A11-4974-A6C5-8F98F4FF588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120.8</c:v>
                </c:pt>
                <c:pt idx="1">
                  <c:v>120</c:v>
                </c:pt>
                <c:pt idx="2">
                  <c:v>122.5</c:v>
                </c:pt>
                <c:pt idx="3">
                  <c:v>119.2</c:v>
                </c:pt>
                <c:pt idx="4">
                  <c:v>91.7</c:v>
                </c:pt>
              </c:numCache>
            </c:numRef>
          </c:val>
          <c:extLst>
            <c:ext xmlns:c16="http://schemas.microsoft.com/office/drawing/2014/chart" uri="{C3380CC4-5D6E-409C-BE32-E72D297353CC}">
              <c16:uniqueId val="{00000000-F806-4BF0-AD2B-438FC7D55AB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F806-4BF0-AD2B-438FC7D55AB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63</c:v>
                </c:pt>
                <c:pt idx="1">
                  <c:v>54</c:v>
                </c:pt>
                <c:pt idx="2">
                  <c:v>17.899999999999999</c:v>
                </c:pt>
                <c:pt idx="3">
                  <c:v>1.6</c:v>
                </c:pt>
                <c:pt idx="4">
                  <c:v>34.700000000000003</c:v>
                </c:pt>
              </c:numCache>
            </c:numRef>
          </c:val>
          <c:extLst>
            <c:ext xmlns:c16="http://schemas.microsoft.com/office/drawing/2014/chart" uri="{C3380CC4-5D6E-409C-BE32-E72D297353CC}">
              <c16:uniqueId val="{00000000-DB35-4D07-810E-606E1A4C97C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DB35-4D07-810E-606E1A4C97C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43837</c:v>
                </c:pt>
                <c:pt idx="1">
                  <c:v>37837</c:v>
                </c:pt>
                <c:pt idx="2">
                  <c:v>12508</c:v>
                </c:pt>
                <c:pt idx="3">
                  <c:v>1267</c:v>
                </c:pt>
                <c:pt idx="4">
                  <c:v>18821</c:v>
                </c:pt>
              </c:numCache>
            </c:numRef>
          </c:val>
          <c:extLst>
            <c:ext xmlns:c16="http://schemas.microsoft.com/office/drawing/2014/chart" uri="{C3380CC4-5D6E-409C-BE32-E72D297353CC}">
              <c16:uniqueId val="{00000000-5362-4C5B-A6AD-CC54C7DE10A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5362-4C5B-A6AD-CC54C7DE10A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1"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row>
    <row r="3" spans="1:382" ht="9.75" customHeight="1" x14ac:dyDescent="0.15">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row>
    <row r="4" spans="1:382" ht="9.75" customHeight="1"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5" t="str">
        <f>データ!H6&amp;"　"&amp;データ!I6</f>
        <v>大阪府大阪市　豊崎地下駐車場</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6" t="s">
        <v>4</v>
      </c>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駐車場整備事業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121" t="str">
        <f>データ!M7</f>
        <v>Ａ２Ｂ１</v>
      </c>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t="str">
        <f>データ!N7</f>
        <v>非設置</v>
      </c>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4"/>
      <c r="GZ8" s="4"/>
      <c r="HA8" s="4"/>
      <c r="HB8" s="4"/>
      <c r="HC8" s="4"/>
      <c r="HD8" s="4"/>
      <c r="HE8" s="4"/>
      <c r="HF8" s="4"/>
      <c r="HG8" s="4"/>
      <c r="HH8" s="4"/>
      <c r="HI8" s="4"/>
      <c r="HJ8" s="4"/>
      <c r="HK8" s="4"/>
      <c r="HL8" s="4"/>
      <c r="HM8" s="4"/>
      <c r="HN8" s="4"/>
      <c r="HO8" s="4"/>
      <c r="HP8" s="4"/>
      <c r="HQ8" s="4"/>
      <c r="HR8" s="4"/>
      <c r="HS8" s="4"/>
      <c r="HT8" s="4"/>
      <c r="HU8" s="4"/>
      <c r="HV8" s="4"/>
      <c r="HW8" s="4"/>
      <c r="HX8" s="121" t="str">
        <f>データ!S7</f>
        <v>商業施設</v>
      </c>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t="str">
        <f>データ!T7</f>
        <v>有</v>
      </c>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0">
        <f>データ!U7</f>
        <v>6460</v>
      </c>
      <c r="LK8" s="120"/>
      <c r="LL8" s="120"/>
      <c r="LM8" s="120"/>
      <c r="LN8" s="120"/>
      <c r="LO8" s="120"/>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3"/>
      <c r="ND8" s="126" t="s">
        <v>10</v>
      </c>
      <c r="NE8" s="127"/>
      <c r="NF8" s="9" t="s">
        <v>11</v>
      </c>
      <c r="NG8" s="10"/>
      <c r="NH8" s="10"/>
      <c r="NI8" s="10"/>
      <c r="NJ8" s="10"/>
      <c r="NK8" s="10"/>
      <c r="NL8" s="10"/>
      <c r="NM8" s="10"/>
      <c r="NN8" s="10"/>
      <c r="NO8" s="10"/>
      <c r="NP8" s="10"/>
      <c r="NQ8" s="11"/>
    </row>
    <row r="9" spans="1:382" ht="18.75" customHeight="1" x14ac:dyDescent="0.15">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32" t="s">
        <v>19</v>
      </c>
      <c r="NE9" s="133"/>
      <c r="NF9" s="12" t="s">
        <v>20</v>
      </c>
      <c r="NG9" s="13"/>
      <c r="NH9" s="13"/>
      <c r="NI9" s="13"/>
      <c r="NJ9" s="13"/>
      <c r="NK9" s="13"/>
      <c r="NL9" s="13"/>
      <c r="NM9" s="13"/>
      <c r="NN9" s="13"/>
      <c r="NO9" s="13"/>
      <c r="NP9" s="13"/>
      <c r="NQ9" s="14"/>
    </row>
    <row r="10" spans="1:382" ht="18.75" customHeight="1" x14ac:dyDescent="0.15">
      <c r="A10" s="2"/>
      <c r="B10" s="111" t="str">
        <f>データ!O7</f>
        <v>該当数値なし</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4" t="s">
        <v>114</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7" t="str">
        <f>データ!Q7</f>
        <v>地下式</v>
      </c>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9"/>
      <c r="DU10" s="120">
        <f>データ!R7</f>
        <v>23</v>
      </c>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0">
        <f>データ!V7</f>
        <v>120</v>
      </c>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f>データ!W7</f>
        <v>500</v>
      </c>
      <c r="JR10" s="120"/>
      <c r="JS10" s="120"/>
      <c r="JT10" s="120"/>
      <c r="JU10" s="120"/>
      <c r="JV10" s="120"/>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1" t="str">
        <f>データ!X7</f>
        <v>利用料金制</v>
      </c>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2"/>
      <c r="ND10" s="122" t="s">
        <v>21</v>
      </c>
      <c r="NE10" s="12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4" t="s">
        <v>23</v>
      </c>
      <c r="NE11" s="124"/>
      <c r="NF11" s="124"/>
      <c r="NG11" s="124"/>
      <c r="NH11" s="124"/>
      <c r="NI11" s="124"/>
      <c r="NJ11" s="124"/>
      <c r="NK11" s="124"/>
      <c r="NL11" s="124"/>
      <c r="NM11" s="124"/>
      <c r="NN11" s="124"/>
      <c r="NO11" s="124"/>
      <c r="NP11" s="124"/>
      <c r="NQ11" s="124"/>
      <c r="NR11" s="12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4"/>
      <c r="NE12" s="124"/>
      <c r="NF12" s="124"/>
      <c r="NG12" s="124"/>
      <c r="NH12" s="124"/>
      <c r="NI12" s="124"/>
      <c r="NJ12" s="124"/>
      <c r="NK12" s="124"/>
      <c r="NL12" s="124"/>
      <c r="NM12" s="124"/>
      <c r="NN12" s="124"/>
      <c r="NO12" s="124"/>
      <c r="NP12" s="124"/>
      <c r="NQ12" s="124"/>
      <c r="NR12" s="12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5"/>
      <c r="NE13" s="125"/>
      <c r="NF13" s="125"/>
      <c r="NG13" s="125"/>
      <c r="NH13" s="125"/>
      <c r="NI13" s="125"/>
      <c r="NJ13" s="125"/>
      <c r="NK13" s="125"/>
      <c r="NL13" s="125"/>
      <c r="NM13" s="125"/>
      <c r="NN13" s="125"/>
      <c r="NO13" s="125"/>
      <c r="NP13" s="125"/>
      <c r="NQ13" s="125"/>
      <c r="NR13" s="12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08" t="s">
        <v>125</v>
      </c>
      <c r="NE15" s="109"/>
      <c r="NF15" s="109"/>
      <c r="NG15" s="109"/>
      <c r="NH15" s="109"/>
      <c r="NI15" s="109"/>
      <c r="NJ15" s="109"/>
      <c r="NK15" s="109"/>
      <c r="NL15" s="109"/>
      <c r="NM15" s="109"/>
      <c r="NN15" s="109"/>
      <c r="NO15" s="109"/>
      <c r="NP15" s="109"/>
      <c r="NQ15" s="109"/>
      <c r="NR15" s="110"/>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8"/>
      <c r="NE16" s="109"/>
      <c r="NF16" s="109"/>
      <c r="NG16" s="109"/>
      <c r="NH16" s="109"/>
      <c r="NI16" s="109"/>
      <c r="NJ16" s="109"/>
      <c r="NK16" s="109"/>
      <c r="NL16" s="109"/>
      <c r="NM16" s="109"/>
      <c r="NN16" s="109"/>
      <c r="NO16" s="109"/>
      <c r="NP16" s="109"/>
      <c r="NQ16" s="109"/>
      <c r="NR16" s="110"/>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8"/>
      <c r="NE17" s="109"/>
      <c r="NF17" s="109"/>
      <c r="NG17" s="109"/>
      <c r="NH17" s="109"/>
      <c r="NI17" s="109"/>
      <c r="NJ17" s="109"/>
      <c r="NK17" s="109"/>
      <c r="NL17" s="109"/>
      <c r="NM17" s="109"/>
      <c r="NN17" s="109"/>
      <c r="NO17" s="109"/>
      <c r="NP17" s="109"/>
      <c r="NQ17" s="109"/>
      <c r="NR17" s="110"/>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8"/>
      <c r="NE18" s="109"/>
      <c r="NF18" s="109"/>
      <c r="NG18" s="109"/>
      <c r="NH18" s="109"/>
      <c r="NI18" s="109"/>
      <c r="NJ18" s="109"/>
      <c r="NK18" s="109"/>
      <c r="NL18" s="109"/>
      <c r="NM18" s="109"/>
      <c r="NN18" s="109"/>
      <c r="NO18" s="109"/>
      <c r="NP18" s="109"/>
      <c r="NQ18" s="109"/>
      <c r="NR18" s="110"/>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8"/>
      <c r="NE19" s="109"/>
      <c r="NF19" s="109"/>
      <c r="NG19" s="109"/>
      <c r="NH19" s="109"/>
      <c r="NI19" s="109"/>
      <c r="NJ19" s="109"/>
      <c r="NK19" s="109"/>
      <c r="NL19" s="109"/>
      <c r="NM19" s="109"/>
      <c r="NN19" s="109"/>
      <c r="NO19" s="109"/>
      <c r="NP19" s="109"/>
      <c r="NQ19" s="109"/>
      <c r="NR19" s="110"/>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8"/>
      <c r="NE20" s="109"/>
      <c r="NF20" s="109"/>
      <c r="NG20" s="109"/>
      <c r="NH20" s="109"/>
      <c r="NI20" s="109"/>
      <c r="NJ20" s="109"/>
      <c r="NK20" s="109"/>
      <c r="NL20" s="109"/>
      <c r="NM20" s="109"/>
      <c r="NN20" s="109"/>
      <c r="NO20" s="109"/>
      <c r="NP20" s="109"/>
      <c r="NQ20" s="109"/>
      <c r="NR20" s="110"/>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8"/>
      <c r="NE21" s="109"/>
      <c r="NF21" s="109"/>
      <c r="NG21" s="109"/>
      <c r="NH21" s="109"/>
      <c r="NI21" s="109"/>
      <c r="NJ21" s="109"/>
      <c r="NK21" s="109"/>
      <c r="NL21" s="109"/>
      <c r="NM21" s="109"/>
      <c r="NN21" s="109"/>
      <c r="NO21" s="109"/>
      <c r="NP21" s="109"/>
      <c r="NQ21" s="109"/>
      <c r="NR21" s="110"/>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8"/>
      <c r="NE22" s="109"/>
      <c r="NF22" s="109"/>
      <c r="NG22" s="109"/>
      <c r="NH22" s="109"/>
      <c r="NI22" s="109"/>
      <c r="NJ22" s="109"/>
      <c r="NK22" s="109"/>
      <c r="NL22" s="109"/>
      <c r="NM22" s="109"/>
      <c r="NN22" s="109"/>
      <c r="NO22" s="109"/>
      <c r="NP22" s="109"/>
      <c r="NQ22" s="109"/>
      <c r="NR22" s="110"/>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8"/>
      <c r="NE23" s="109"/>
      <c r="NF23" s="109"/>
      <c r="NG23" s="109"/>
      <c r="NH23" s="109"/>
      <c r="NI23" s="109"/>
      <c r="NJ23" s="109"/>
      <c r="NK23" s="109"/>
      <c r="NL23" s="109"/>
      <c r="NM23" s="109"/>
      <c r="NN23" s="109"/>
      <c r="NO23" s="109"/>
      <c r="NP23" s="109"/>
      <c r="NQ23" s="109"/>
      <c r="NR23" s="110"/>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8"/>
      <c r="NE24" s="109"/>
      <c r="NF24" s="109"/>
      <c r="NG24" s="109"/>
      <c r="NH24" s="109"/>
      <c r="NI24" s="109"/>
      <c r="NJ24" s="109"/>
      <c r="NK24" s="109"/>
      <c r="NL24" s="109"/>
      <c r="NM24" s="109"/>
      <c r="NN24" s="109"/>
      <c r="NO24" s="109"/>
      <c r="NP24" s="109"/>
      <c r="NQ24" s="109"/>
      <c r="NR24" s="110"/>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8"/>
      <c r="NE25" s="109"/>
      <c r="NF25" s="109"/>
      <c r="NG25" s="109"/>
      <c r="NH25" s="109"/>
      <c r="NI25" s="109"/>
      <c r="NJ25" s="109"/>
      <c r="NK25" s="109"/>
      <c r="NL25" s="109"/>
      <c r="NM25" s="109"/>
      <c r="NN25" s="109"/>
      <c r="NO25" s="109"/>
      <c r="NP25" s="109"/>
      <c r="NQ25" s="109"/>
      <c r="NR25" s="110"/>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8"/>
      <c r="NE26" s="109"/>
      <c r="NF26" s="109"/>
      <c r="NG26" s="109"/>
      <c r="NH26" s="109"/>
      <c r="NI26" s="109"/>
      <c r="NJ26" s="109"/>
      <c r="NK26" s="109"/>
      <c r="NL26" s="109"/>
      <c r="NM26" s="109"/>
      <c r="NN26" s="109"/>
      <c r="NO26" s="109"/>
      <c r="NP26" s="109"/>
      <c r="NQ26" s="109"/>
      <c r="NR26" s="110"/>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8"/>
      <c r="NE27" s="109"/>
      <c r="NF27" s="109"/>
      <c r="NG27" s="109"/>
      <c r="NH27" s="109"/>
      <c r="NI27" s="109"/>
      <c r="NJ27" s="109"/>
      <c r="NK27" s="109"/>
      <c r="NL27" s="109"/>
      <c r="NM27" s="109"/>
      <c r="NN27" s="109"/>
      <c r="NO27" s="109"/>
      <c r="NP27" s="109"/>
      <c r="NQ27" s="109"/>
      <c r="NR27" s="110"/>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8"/>
      <c r="NE28" s="109"/>
      <c r="NF28" s="109"/>
      <c r="NG28" s="109"/>
      <c r="NH28" s="109"/>
      <c r="NI28" s="109"/>
      <c r="NJ28" s="109"/>
      <c r="NK28" s="109"/>
      <c r="NL28" s="109"/>
      <c r="NM28" s="109"/>
      <c r="NN28" s="109"/>
      <c r="NO28" s="109"/>
      <c r="NP28" s="109"/>
      <c r="NQ28" s="109"/>
      <c r="NR28" s="110"/>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8"/>
      <c r="NE29" s="109"/>
      <c r="NF29" s="109"/>
      <c r="NG29" s="109"/>
      <c r="NH29" s="109"/>
      <c r="NI29" s="109"/>
      <c r="NJ29" s="109"/>
      <c r="NK29" s="109"/>
      <c r="NL29" s="109"/>
      <c r="NM29" s="109"/>
      <c r="NN29" s="109"/>
      <c r="NO29" s="109"/>
      <c r="NP29" s="109"/>
      <c r="NQ29" s="109"/>
      <c r="NR29" s="110"/>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08"/>
      <c r="NE30" s="109"/>
      <c r="NF30" s="109"/>
      <c r="NG30" s="109"/>
      <c r="NH30" s="109"/>
      <c r="NI30" s="109"/>
      <c r="NJ30" s="109"/>
      <c r="NK30" s="109"/>
      <c r="NL30" s="109"/>
      <c r="NM30" s="109"/>
      <c r="NN30" s="109"/>
      <c r="NO30" s="109"/>
      <c r="NP30" s="109"/>
      <c r="NQ30" s="109"/>
      <c r="NR30" s="110"/>
    </row>
    <row r="31" spans="1:382" ht="13.5" customHeight="1" x14ac:dyDescent="0.15">
      <c r="A31" s="2"/>
      <c r="B31" s="22"/>
      <c r="C31" s="4"/>
      <c r="D31" s="4"/>
      <c r="E31" s="4"/>
      <c r="F31" s="4"/>
      <c r="I31" s="28"/>
      <c r="J31" s="101" t="s">
        <v>27</v>
      </c>
      <c r="K31" s="102"/>
      <c r="L31" s="102"/>
      <c r="M31" s="102"/>
      <c r="N31" s="102"/>
      <c r="O31" s="102"/>
      <c r="P31" s="102"/>
      <c r="Q31" s="102"/>
      <c r="R31" s="102"/>
      <c r="S31" s="102"/>
      <c r="T31" s="103"/>
      <c r="U31" s="104">
        <f>データ!Y7</f>
        <v>90</v>
      </c>
      <c r="V31" s="104"/>
      <c r="W31" s="104"/>
      <c r="X31" s="104"/>
      <c r="Y31" s="104"/>
      <c r="Z31" s="104"/>
      <c r="AA31" s="104"/>
      <c r="AB31" s="104"/>
      <c r="AC31" s="104"/>
      <c r="AD31" s="104"/>
      <c r="AE31" s="104"/>
      <c r="AF31" s="104"/>
      <c r="AG31" s="104"/>
      <c r="AH31" s="104"/>
      <c r="AI31" s="104"/>
      <c r="AJ31" s="104"/>
      <c r="AK31" s="104"/>
      <c r="AL31" s="104"/>
      <c r="AM31" s="104"/>
      <c r="AN31" s="104">
        <f>データ!Z7</f>
        <v>115</v>
      </c>
      <c r="AO31" s="104"/>
      <c r="AP31" s="104"/>
      <c r="AQ31" s="104"/>
      <c r="AR31" s="104"/>
      <c r="AS31" s="104"/>
      <c r="AT31" s="104"/>
      <c r="AU31" s="104"/>
      <c r="AV31" s="104"/>
      <c r="AW31" s="104"/>
      <c r="AX31" s="104"/>
      <c r="AY31" s="104"/>
      <c r="AZ31" s="104"/>
      <c r="BA31" s="104"/>
      <c r="BB31" s="104"/>
      <c r="BC31" s="104"/>
      <c r="BD31" s="104"/>
      <c r="BE31" s="104"/>
      <c r="BF31" s="104"/>
      <c r="BG31" s="104">
        <f>データ!AA7</f>
        <v>121.5</v>
      </c>
      <c r="BH31" s="104"/>
      <c r="BI31" s="104"/>
      <c r="BJ31" s="104"/>
      <c r="BK31" s="104"/>
      <c r="BL31" s="104"/>
      <c r="BM31" s="104"/>
      <c r="BN31" s="104"/>
      <c r="BO31" s="104"/>
      <c r="BP31" s="104"/>
      <c r="BQ31" s="104"/>
      <c r="BR31" s="104"/>
      <c r="BS31" s="104"/>
      <c r="BT31" s="104"/>
      <c r="BU31" s="104"/>
      <c r="BV31" s="104"/>
      <c r="BW31" s="104"/>
      <c r="BX31" s="104"/>
      <c r="BY31" s="104"/>
      <c r="BZ31" s="104">
        <f>データ!AB7</f>
        <v>101.5</v>
      </c>
      <c r="CA31" s="104"/>
      <c r="CB31" s="104"/>
      <c r="CC31" s="104"/>
      <c r="CD31" s="104"/>
      <c r="CE31" s="104"/>
      <c r="CF31" s="104"/>
      <c r="CG31" s="104"/>
      <c r="CH31" s="104"/>
      <c r="CI31" s="104"/>
      <c r="CJ31" s="104"/>
      <c r="CK31" s="104"/>
      <c r="CL31" s="104"/>
      <c r="CM31" s="104"/>
      <c r="CN31" s="104"/>
      <c r="CO31" s="104"/>
      <c r="CP31" s="104"/>
      <c r="CQ31" s="104"/>
      <c r="CR31" s="104"/>
      <c r="CS31" s="104">
        <f>データ!AC7</f>
        <v>152.80000000000001</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1" t="s">
        <v>27</v>
      </c>
      <c r="EB31" s="102"/>
      <c r="EC31" s="102"/>
      <c r="ED31" s="102"/>
      <c r="EE31" s="102"/>
      <c r="EF31" s="102"/>
      <c r="EG31" s="102"/>
      <c r="EH31" s="102"/>
      <c r="EI31" s="102"/>
      <c r="EJ31" s="102"/>
      <c r="EK31" s="103"/>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1" t="s">
        <v>27</v>
      </c>
      <c r="IS31" s="102"/>
      <c r="IT31" s="102"/>
      <c r="IU31" s="102"/>
      <c r="IV31" s="102"/>
      <c r="IW31" s="102"/>
      <c r="IX31" s="102"/>
      <c r="IY31" s="102"/>
      <c r="IZ31" s="102"/>
      <c r="JA31" s="102"/>
      <c r="JB31" s="103"/>
      <c r="JC31" s="80">
        <f>データ!DK7</f>
        <v>120.8</v>
      </c>
      <c r="JD31" s="81"/>
      <c r="JE31" s="81"/>
      <c r="JF31" s="81"/>
      <c r="JG31" s="81"/>
      <c r="JH31" s="81"/>
      <c r="JI31" s="81"/>
      <c r="JJ31" s="81"/>
      <c r="JK31" s="81"/>
      <c r="JL31" s="81"/>
      <c r="JM31" s="81"/>
      <c r="JN31" s="81"/>
      <c r="JO31" s="81"/>
      <c r="JP31" s="81"/>
      <c r="JQ31" s="81"/>
      <c r="JR31" s="81"/>
      <c r="JS31" s="81"/>
      <c r="JT31" s="81"/>
      <c r="JU31" s="82"/>
      <c r="JV31" s="80">
        <f>データ!DL7</f>
        <v>120</v>
      </c>
      <c r="JW31" s="81"/>
      <c r="JX31" s="81"/>
      <c r="JY31" s="81"/>
      <c r="JZ31" s="81"/>
      <c r="KA31" s="81"/>
      <c r="KB31" s="81"/>
      <c r="KC31" s="81"/>
      <c r="KD31" s="81"/>
      <c r="KE31" s="81"/>
      <c r="KF31" s="81"/>
      <c r="KG31" s="81"/>
      <c r="KH31" s="81"/>
      <c r="KI31" s="81"/>
      <c r="KJ31" s="81"/>
      <c r="KK31" s="81"/>
      <c r="KL31" s="81"/>
      <c r="KM31" s="81"/>
      <c r="KN31" s="82"/>
      <c r="KO31" s="80">
        <f>データ!DM7</f>
        <v>122.5</v>
      </c>
      <c r="KP31" s="81"/>
      <c r="KQ31" s="81"/>
      <c r="KR31" s="81"/>
      <c r="KS31" s="81"/>
      <c r="KT31" s="81"/>
      <c r="KU31" s="81"/>
      <c r="KV31" s="81"/>
      <c r="KW31" s="81"/>
      <c r="KX31" s="81"/>
      <c r="KY31" s="81"/>
      <c r="KZ31" s="81"/>
      <c r="LA31" s="81"/>
      <c r="LB31" s="81"/>
      <c r="LC31" s="81"/>
      <c r="LD31" s="81"/>
      <c r="LE31" s="81"/>
      <c r="LF31" s="81"/>
      <c r="LG31" s="82"/>
      <c r="LH31" s="80">
        <f>データ!DN7</f>
        <v>119.2</v>
      </c>
      <c r="LI31" s="81"/>
      <c r="LJ31" s="81"/>
      <c r="LK31" s="81"/>
      <c r="LL31" s="81"/>
      <c r="LM31" s="81"/>
      <c r="LN31" s="81"/>
      <c r="LO31" s="81"/>
      <c r="LP31" s="81"/>
      <c r="LQ31" s="81"/>
      <c r="LR31" s="81"/>
      <c r="LS31" s="81"/>
      <c r="LT31" s="81"/>
      <c r="LU31" s="81"/>
      <c r="LV31" s="81"/>
      <c r="LW31" s="81"/>
      <c r="LX31" s="81"/>
      <c r="LY31" s="81"/>
      <c r="LZ31" s="82"/>
      <c r="MA31" s="80">
        <f>データ!DO7</f>
        <v>91.7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1" t="s">
        <v>29</v>
      </c>
      <c r="K32" s="102"/>
      <c r="L32" s="102"/>
      <c r="M32" s="102"/>
      <c r="N32" s="102"/>
      <c r="O32" s="102"/>
      <c r="P32" s="102"/>
      <c r="Q32" s="102"/>
      <c r="R32" s="102"/>
      <c r="S32" s="102"/>
      <c r="T32" s="103"/>
      <c r="U32" s="104">
        <f>データ!AD7</f>
        <v>206.5</v>
      </c>
      <c r="V32" s="104"/>
      <c r="W32" s="104"/>
      <c r="X32" s="104"/>
      <c r="Y32" s="104"/>
      <c r="Z32" s="104"/>
      <c r="AA32" s="104"/>
      <c r="AB32" s="104"/>
      <c r="AC32" s="104"/>
      <c r="AD32" s="104"/>
      <c r="AE32" s="104"/>
      <c r="AF32" s="104"/>
      <c r="AG32" s="104"/>
      <c r="AH32" s="104"/>
      <c r="AI32" s="104"/>
      <c r="AJ32" s="104"/>
      <c r="AK32" s="104"/>
      <c r="AL32" s="104"/>
      <c r="AM32" s="104"/>
      <c r="AN32" s="104">
        <f>データ!AE7</f>
        <v>124.4</v>
      </c>
      <c r="AO32" s="104"/>
      <c r="AP32" s="104"/>
      <c r="AQ32" s="104"/>
      <c r="AR32" s="104"/>
      <c r="AS32" s="104"/>
      <c r="AT32" s="104"/>
      <c r="AU32" s="104"/>
      <c r="AV32" s="104"/>
      <c r="AW32" s="104"/>
      <c r="AX32" s="104"/>
      <c r="AY32" s="104"/>
      <c r="AZ32" s="104"/>
      <c r="BA32" s="104"/>
      <c r="BB32" s="104"/>
      <c r="BC32" s="104"/>
      <c r="BD32" s="104"/>
      <c r="BE32" s="104"/>
      <c r="BF32" s="104"/>
      <c r="BG32" s="104">
        <f>データ!AF7</f>
        <v>126.3</v>
      </c>
      <c r="BH32" s="104"/>
      <c r="BI32" s="104"/>
      <c r="BJ32" s="104"/>
      <c r="BK32" s="104"/>
      <c r="BL32" s="104"/>
      <c r="BM32" s="104"/>
      <c r="BN32" s="104"/>
      <c r="BO32" s="104"/>
      <c r="BP32" s="104"/>
      <c r="BQ32" s="104"/>
      <c r="BR32" s="104"/>
      <c r="BS32" s="104"/>
      <c r="BT32" s="104"/>
      <c r="BU32" s="104"/>
      <c r="BV32" s="104"/>
      <c r="BW32" s="104"/>
      <c r="BX32" s="104"/>
      <c r="BY32" s="104"/>
      <c r="BZ32" s="104">
        <f>データ!AG7</f>
        <v>121.8</v>
      </c>
      <c r="CA32" s="104"/>
      <c r="CB32" s="104"/>
      <c r="CC32" s="104"/>
      <c r="CD32" s="104"/>
      <c r="CE32" s="104"/>
      <c r="CF32" s="104"/>
      <c r="CG32" s="104"/>
      <c r="CH32" s="104"/>
      <c r="CI32" s="104"/>
      <c r="CJ32" s="104"/>
      <c r="CK32" s="104"/>
      <c r="CL32" s="104"/>
      <c r="CM32" s="104"/>
      <c r="CN32" s="104"/>
      <c r="CO32" s="104"/>
      <c r="CP32" s="104"/>
      <c r="CQ32" s="104"/>
      <c r="CR32" s="104"/>
      <c r="CS32" s="104">
        <f>データ!AH7</f>
        <v>100.6</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1" t="s">
        <v>29</v>
      </c>
      <c r="EB32" s="102"/>
      <c r="EC32" s="102"/>
      <c r="ED32" s="102"/>
      <c r="EE32" s="102"/>
      <c r="EF32" s="102"/>
      <c r="EG32" s="102"/>
      <c r="EH32" s="102"/>
      <c r="EI32" s="102"/>
      <c r="EJ32" s="102"/>
      <c r="EK32" s="103"/>
      <c r="EL32" s="104">
        <f>データ!AO7</f>
        <v>17.100000000000001</v>
      </c>
      <c r="EM32" s="104"/>
      <c r="EN32" s="104"/>
      <c r="EO32" s="104"/>
      <c r="EP32" s="104"/>
      <c r="EQ32" s="104"/>
      <c r="ER32" s="104"/>
      <c r="ES32" s="104"/>
      <c r="ET32" s="104"/>
      <c r="EU32" s="104"/>
      <c r="EV32" s="104"/>
      <c r="EW32" s="104"/>
      <c r="EX32" s="104"/>
      <c r="EY32" s="104"/>
      <c r="EZ32" s="104"/>
      <c r="FA32" s="104"/>
      <c r="FB32" s="104"/>
      <c r="FC32" s="104"/>
      <c r="FD32" s="104"/>
      <c r="FE32" s="104">
        <f>データ!AP7</f>
        <v>16.899999999999999</v>
      </c>
      <c r="FF32" s="104"/>
      <c r="FG32" s="104"/>
      <c r="FH32" s="104"/>
      <c r="FI32" s="104"/>
      <c r="FJ32" s="104"/>
      <c r="FK32" s="104"/>
      <c r="FL32" s="104"/>
      <c r="FM32" s="104"/>
      <c r="FN32" s="104"/>
      <c r="FO32" s="104"/>
      <c r="FP32" s="104"/>
      <c r="FQ32" s="104"/>
      <c r="FR32" s="104"/>
      <c r="FS32" s="104"/>
      <c r="FT32" s="104"/>
      <c r="FU32" s="104"/>
      <c r="FV32" s="104"/>
      <c r="FW32" s="104"/>
      <c r="FX32" s="104">
        <f>データ!AQ7</f>
        <v>12.1</v>
      </c>
      <c r="FY32" s="104"/>
      <c r="FZ32" s="104"/>
      <c r="GA32" s="104"/>
      <c r="GB32" s="104"/>
      <c r="GC32" s="104"/>
      <c r="GD32" s="104"/>
      <c r="GE32" s="104"/>
      <c r="GF32" s="104"/>
      <c r="GG32" s="104"/>
      <c r="GH32" s="104"/>
      <c r="GI32" s="104"/>
      <c r="GJ32" s="104"/>
      <c r="GK32" s="104"/>
      <c r="GL32" s="104"/>
      <c r="GM32" s="104"/>
      <c r="GN32" s="104"/>
      <c r="GO32" s="104"/>
      <c r="GP32" s="104"/>
      <c r="GQ32" s="104">
        <f>データ!AR7</f>
        <v>6.5</v>
      </c>
      <c r="GR32" s="104"/>
      <c r="GS32" s="104"/>
      <c r="GT32" s="104"/>
      <c r="GU32" s="104"/>
      <c r="GV32" s="104"/>
      <c r="GW32" s="104"/>
      <c r="GX32" s="104"/>
      <c r="GY32" s="104"/>
      <c r="GZ32" s="104"/>
      <c r="HA32" s="104"/>
      <c r="HB32" s="104"/>
      <c r="HC32" s="104"/>
      <c r="HD32" s="104"/>
      <c r="HE32" s="104"/>
      <c r="HF32" s="104"/>
      <c r="HG32" s="104"/>
      <c r="HH32" s="104"/>
      <c r="HI32" s="104"/>
      <c r="HJ32" s="104">
        <f>データ!AS7</f>
        <v>9.8000000000000007</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1" t="s">
        <v>29</v>
      </c>
      <c r="IS32" s="102"/>
      <c r="IT32" s="102"/>
      <c r="IU32" s="102"/>
      <c r="IV32" s="102"/>
      <c r="IW32" s="102"/>
      <c r="IX32" s="102"/>
      <c r="IY32" s="102"/>
      <c r="IZ32" s="102"/>
      <c r="JA32" s="102"/>
      <c r="JB32" s="103"/>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8" t="s">
        <v>126</v>
      </c>
      <c r="NE32" s="109"/>
      <c r="NF32" s="109"/>
      <c r="NG32" s="109"/>
      <c r="NH32" s="109"/>
      <c r="NI32" s="109"/>
      <c r="NJ32" s="109"/>
      <c r="NK32" s="109"/>
      <c r="NL32" s="109"/>
      <c r="NM32" s="109"/>
      <c r="NN32" s="109"/>
      <c r="NO32" s="109"/>
      <c r="NP32" s="109"/>
      <c r="NQ32" s="109"/>
      <c r="NR32" s="110"/>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8"/>
      <c r="NE33" s="109"/>
      <c r="NF33" s="109"/>
      <c r="NG33" s="109"/>
      <c r="NH33" s="109"/>
      <c r="NI33" s="109"/>
      <c r="NJ33" s="109"/>
      <c r="NK33" s="109"/>
      <c r="NL33" s="109"/>
      <c r="NM33" s="109"/>
      <c r="NN33" s="109"/>
      <c r="NO33" s="109"/>
      <c r="NP33" s="109"/>
      <c r="NQ33" s="109"/>
      <c r="NR33" s="110"/>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8"/>
      <c r="NE34" s="109"/>
      <c r="NF34" s="109"/>
      <c r="NG34" s="109"/>
      <c r="NH34" s="109"/>
      <c r="NI34" s="109"/>
      <c r="NJ34" s="109"/>
      <c r="NK34" s="109"/>
      <c r="NL34" s="109"/>
      <c r="NM34" s="109"/>
      <c r="NN34" s="109"/>
      <c r="NO34" s="109"/>
      <c r="NP34" s="109"/>
      <c r="NQ34" s="109"/>
      <c r="NR34" s="110"/>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8"/>
      <c r="NE35" s="109"/>
      <c r="NF35" s="109"/>
      <c r="NG35" s="109"/>
      <c r="NH35" s="109"/>
      <c r="NI35" s="109"/>
      <c r="NJ35" s="109"/>
      <c r="NK35" s="109"/>
      <c r="NL35" s="109"/>
      <c r="NM35" s="109"/>
      <c r="NN35" s="109"/>
      <c r="NO35" s="109"/>
      <c r="NP35" s="109"/>
      <c r="NQ35" s="109"/>
      <c r="NR35" s="110"/>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8"/>
      <c r="NE36" s="109"/>
      <c r="NF36" s="109"/>
      <c r="NG36" s="109"/>
      <c r="NH36" s="109"/>
      <c r="NI36" s="109"/>
      <c r="NJ36" s="109"/>
      <c r="NK36" s="109"/>
      <c r="NL36" s="109"/>
      <c r="NM36" s="109"/>
      <c r="NN36" s="109"/>
      <c r="NO36" s="109"/>
      <c r="NP36" s="109"/>
      <c r="NQ36" s="109"/>
      <c r="NR36" s="110"/>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8"/>
      <c r="NE37" s="109"/>
      <c r="NF37" s="109"/>
      <c r="NG37" s="109"/>
      <c r="NH37" s="109"/>
      <c r="NI37" s="109"/>
      <c r="NJ37" s="109"/>
      <c r="NK37" s="109"/>
      <c r="NL37" s="109"/>
      <c r="NM37" s="109"/>
      <c r="NN37" s="109"/>
      <c r="NO37" s="109"/>
      <c r="NP37" s="109"/>
      <c r="NQ37" s="109"/>
      <c r="NR37" s="110"/>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8"/>
      <c r="NE38" s="109"/>
      <c r="NF38" s="109"/>
      <c r="NG38" s="109"/>
      <c r="NH38" s="109"/>
      <c r="NI38" s="109"/>
      <c r="NJ38" s="109"/>
      <c r="NK38" s="109"/>
      <c r="NL38" s="109"/>
      <c r="NM38" s="109"/>
      <c r="NN38" s="109"/>
      <c r="NO38" s="109"/>
      <c r="NP38" s="109"/>
      <c r="NQ38" s="109"/>
      <c r="NR38" s="110"/>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8"/>
      <c r="NE39" s="109"/>
      <c r="NF39" s="109"/>
      <c r="NG39" s="109"/>
      <c r="NH39" s="109"/>
      <c r="NI39" s="109"/>
      <c r="NJ39" s="109"/>
      <c r="NK39" s="109"/>
      <c r="NL39" s="109"/>
      <c r="NM39" s="109"/>
      <c r="NN39" s="109"/>
      <c r="NO39" s="109"/>
      <c r="NP39" s="109"/>
      <c r="NQ39" s="109"/>
      <c r="NR39" s="110"/>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8"/>
      <c r="NE40" s="109"/>
      <c r="NF40" s="109"/>
      <c r="NG40" s="109"/>
      <c r="NH40" s="109"/>
      <c r="NI40" s="109"/>
      <c r="NJ40" s="109"/>
      <c r="NK40" s="109"/>
      <c r="NL40" s="109"/>
      <c r="NM40" s="109"/>
      <c r="NN40" s="109"/>
      <c r="NO40" s="109"/>
      <c r="NP40" s="109"/>
      <c r="NQ40" s="109"/>
      <c r="NR40" s="110"/>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8"/>
      <c r="NE41" s="109"/>
      <c r="NF41" s="109"/>
      <c r="NG41" s="109"/>
      <c r="NH41" s="109"/>
      <c r="NI41" s="109"/>
      <c r="NJ41" s="109"/>
      <c r="NK41" s="109"/>
      <c r="NL41" s="109"/>
      <c r="NM41" s="109"/>
      <c r="NN41" s="109"/>
      <c r="NO41" s="109"/>
      <c r="NP41" s="109"/>
      <c r="NQ41" s="109"/>
      <c r="NR41" s="110"/>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8"/>
      <c r="NE42" s="109"/>
      <c r="NF42" s="109"/>
      <c r="NG42" s="109"/>
      <c r="NH42" s="109"/>
      <c r="NI42" s="109"/>
      <c r="NJ42" s="109"/>
      <c r="NK42" s="109"/>
      <c r="NL42" s="109"/>
      <c r="NM42" s="109"/>
      <c r="NN42" s="109"/>
      <c r="NO42" s="109"/>
      <c r="NP42" s="109"/>
      <c r="NQ42" s="109"/>
      <c r="NR42" s="110"/>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8"/>
      <c r="NE43" s="109"/>
      <c r="NF43" s="109"/>
      <c r="NG43" s="109"/>
      <c r="NH43" s="109"/>
      <c r="NI43" s="109"/>
      <c r="NJ43" s="109"/>
      <c r="NK43" s="109"/>
      <c r="NL43" s="109"/>
      <c r="NM43" s="109"/>
      <c r="NN43" s="109"/>
      <c r="NO43" s="109"/>
      <c r="NP43" s="109"/>
      <c r="NQ43" s="109"/>
      <c r="NR43" s="110"/>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8"/>
      <c r="NE44" s="109"/>
      <c r="NF44" s="109"/>
      <c r="NG44" s="109"/>
      <c r="NH44" s="109"/>
      <c r="NI44" s="109"/>
      <c r="NJ44" s="109"/>
      <c r="NK44" s="109"/>
      <c r="NL44" s="109"/>
      <c r="NM44" s="109"/>
      <c r="NN44" s="109"/>
      <c r="NO44" s="109"/>
      <c r="NP44" s="109"/>
      <c r="NQ44" s="109"/>
      <c r="NR44" s="110"/>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8"/>
      <c r="NE45" s="109"/>
      <c r="NF45" s="109"/>
      <c r="NG45" s="109"/>
      <c r="NH45" s="109"/>
      <c r="NI45" s="109"/>
      <c r="NJ45" s="109"/>
      <c r="NK45" s="109"/>
      <c r="NL45" s="109"/>
      <c r="NM45" s="109"/>
      <c r="NN45" s="109"/>
      <c r="NO45" s="109"/>
      <c r="NP45" s="109"/>
      <c r="NQ45" s="109"/>
      <c r="NR45" s="110"/>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8"/>
      <c r="NE46" s="109"/>
      <c r="NF46" s="109"/>
      <c r="NG46" s="109"/>
      <c r="NH46" s="109"/>
      <c r="NI46" s="109"/>
      <c r="NJ46" s="109"/>
      <c r="NK46" s="109"/>
      <c r="NL46" s="109"/>
      <c r="NM46" s="109"/>
      <c r="NN46" s="109"/>
      <c r="NO46" s="109"/>
      <c r="NP46" s="109"/>
      <c r="NQ46" s="109"/>
      <c r="NR46" s="110"/>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8"/>
      <c r="NE47" s="109"/>
      <c r="NF47" s="109"/>
      <c r="NG47" s="109"/>
      <c r="NH47" s="109"/>
      <c r="NI47" s="109"/>
      <c r="NJ47" s="109"/>
      <c r="NK47" s="109"/>
      <c r="NL47" s="109"/>
      <c r="NM47" s="109"/>
      <c r="NN47" s="109"/>
      <c r="NO47" s="109"/>
      <c r="NP47" s="109"/>
      <c r="NQ47" s="109"/>
      <c r="NR47" s="110"/>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8" t="s">
        <v>127</v>
      </c>
      <c r="NE49" s="109"/>
      <c r="NF49" s="109"/>
      <c r="NG49" s="109"/>
      <c r="NH49" s="109"/>
      <c r="NI49" s="109"/>
      <c r="NJ49" s="109"/>
      <c r="NK49" s="109"/>
      <c r="NL49" s="109"/>
      <c r="NM49" s="109"/>
      <c r="NN49" s="109"/>
      <c r="NO49" s="109"/>
      <c r="NP49" s="109"/>
      <c r="NQ49" s="109"/>
      <c r="NR49" s="110"/>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8"/>
      <c r="NE50" s="109"/>
      <c r="NF50" s="109"/>
      <c r="NG50" s="109"/>
      <c r="NH50" s="109"/>
      <c r="NI50" s="109"/>
      <c r="NJ50" s="109"/>
      <c r="NK50" s="109"/>
      <c r="NL50" s="109"/>
      <c r="NM50" s="109"/>
      <c r="NN50" s="109"/>
      <c r="NO50" s="109"/>
      <c r="NP50" s="109"/>
      <c r="NQ50" s="109"/>
      <c r="NR50" s="110"/>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08"/>
      <c r="NE51" s="109"/>
      <c r="NF51" s="109"/>
      <c r="NG51" s="109"/>
      <c r="NH51" s="109"/>
      <c r="NI51" s="109"/>
      <c r="NJ51" s="109"/>
      <c r="NK51" s="109"/>
      <c r="NL51" s="109"/>
      <c r="NM51" s="109"/>
      <c r="NN51" s="109"/>
      <c r="NO51" s="109"/>
      <c r="NP51" s="109"/>
      <c r="NQ51" s="109"/>
      <c r="NR51" s="110"/>
    </row>
    <row r="52" spans="1:382" ht="13.5" customHeight="1" x14ac:dyDescent="0.15">
      <c r="A52" s="2"/>
      <c r="B52" s="22"/>
      <c r="C52" s="4"/>
      <c r="D52" s="4"/>
      <c r="E52" s="4"/>
      <c r="F52" s="4"/>
      <c r="G52" s="34"/>
      <c r="H52" s="34"/>
      <c r="I52" s="28"/>
      <c r="J52" s="101" t="s">
        <v>27</v>
      </c>
      <c r="K52" s="102"/>
      <c r="L52" s="102"/>
      <c r="M52" s="102"/>
      <c r="N52" s="102"/>
      <c r="O52" s="102"/>
      <c r="P52" s="102"/>
      <c r="Q52" s="102"/>
      <c r="R52" s="102"/>
      <c r="S52" s="102"/>
      <c r="T52" s="103"/>
      <c r="U52" s="100">
        <f>データ!AU7</f>
        <v>0</v>
      </c>
      <c r="V52" s="100"/>
      <c r="W52" s="100"/>
      <c r="X52" s="100"/>
      <c r="Y52" s="100"/>
      <c r="Z52" s="100"/>
      <c r="AA52" s="100"/>
      <c r="AB52" s="100"/>
      <c r="AC52" s="100"/>
      <c r="AD52" s="100"/>
      <c r="AE52" s="100"/>
      <c r="AF52" s="100"/>
      <c r="AG52" s="100"/>
      <c r="AH52" s="100"/>
      <c r="AI52" s="100"/>
      <c r="AJ52" s="100"/>
      <c r="AK52" s="100"/>
      <c r="AL52" s="100"/>
      <c r="AM52" s="100"/>
      <c r="AN52" s="100">
        <f>データ!AV7</f>
        <v>0</v>
      </c>
      <c r="AO52" s="100"/>
      <c r="AP52" s="100"/>
      <c r="AQ52" s="100"/>
      <c r="AR52" s="100"/>
      <c r="AS52" s="100"/>
      <c r="AT52" s="100"/>
      <c r="AU52" s="100"/>
      <c r="AV52" s="100"/>
      <c r="AW52" s="100"/>
      <c r="AX52" s="100"/>
      <c r="AY52" s="100"/>
      <c r="AZ52" s="100"/>
      <c r="BA52" s="100"/>
      <c r="BB52" s="100"/>
      <c r="BC52" s="100"/>
      <c r="BD52" s="100"/>
      <c r="BE52" s="100"/>
      <c r="BF52" s="100"/>
      <c r="BG52" s="100">
        <f>データ!AW7</f>
        <v>0</v>
      </c>
      <c r="BH52" s="100"/>
      <c r="BI52" s="100"/>
      <c r="BJ52" s="100"/>
      <c r="BK52" s="100"/>
      <c r="BL52" s="100"/>
      <c r="BM52" s="100"/>
      <c r="BN52" s="100"/>
      <c r="BO52" s="100"/>
      <c r="BP52" s="100"/>
      <c r="BQ52" s="100"/>
      <c r="BR52" s="100"/>
      <c r="BS52" s="100"/>
      <c r="BT52" s="100"/>
      <c r="BU52" s="100"/>
      <c r="BV52" s="100"/>
      <c r="BW52" s="100"/>
      <c r="BX52" s="100"/>
      <c r="BY52" s="100"/>
      <c r="BZ52" s="100">
        <f>データ!AX7</f>
        <v>0</v>
      </c>
      <c r="CA52" s="100"/>
      <c r="CB52" s="100"/>
      <c r="CC52" s="100"/>
      <c r="CD52" s="100"/>
      <c r="CE52" s="100"/>
      <c r="CF52" s="100"/>
      <c r="CG52" s="100"/>
      <c r="CH52" s="100"/>
      <c r="CI52" s="100"/>
      <c r="CJ52" s="100"/>
      <c r="CK52" s="100"/>
      <c r="CL52" s="100"/>
      <c r="CM52" s="100"/>
      <c r="CN52" s="100"/>
      <c r="CO52" s="100"/>
      <c r="CP52" s="100"/>
      <c r="CQ52" s="100"/>
      <c r="CR52" s="100"/>
      <c r="CS52" s="100">
        <f>データ!AY7</f>
        <v>0</v>
      </c>
      <c r="CT52" s="100"/>
      <c r="CU52" s="100"/>
      <c r="CV52" s="100"/>
      <c r="CW52" s="100"/>
      <c r="CX52" s="100"/>
      <c r="CY52" s="100"/>
      <c r="CZ52" s="100"/>
      <c r="DA52" s="100"/>
      <c r="DB52" s="100"/>
      <c r="DC52" s="100"/>
      <c r="DD52" s="100"/>
      <c r="DE52" s="100"/>
      <c r="DF52" s="100"/>
      <c r="DG52" s="100"/>
      <c r="DH52" s="100"/>
      <c r="DI52" s="100"/>
      <c r="DJ52" s="100"/>
      <c r="DK52" s="100"/>
      <c r="DL52" s="29"/>
      <c r="DM52" s="29"/>
      <c r="DN52" s="29"/>
      <c r="DO52" s="29"/>
      <c r="DP52" s="29"/>
      <c r="DQ52" s="29"/>
      <c r="DR52" s="29"/>
      <c r="DS52" s="29"/>
      <c r="DT52" s="29"/>
      <c r="DU52" s="29"/>
      <c r="DV52" s="29"/>
      <c r="DW52" s="29"/>
      <c r="DX52" s="29"/>
      <c r="DY52" s="29"/>
      <c r="DZ52" s="29"/>
      <c r="EA52" s="101" t="s">
        <v>27</v>
      </c>
      <c r="EB52" s="102"/>
      <c r="EC52" s="102"/>
      <c r="ED52" s="102"/>
      <c r="EE52" s="102"/>
      <c r="EF52" s="102"/>
      <c r="EG52" s="102"/>
      <c r="EH52" s="102"/>
      <c r="EI52" s="102"/>
      <c r="EJ52" s="102"/>
      <c r="EK52" s="103"/>
      <c r="EL52" s="104">
        <f>データ!BF7</f>
        <v>63</v>
      </c>
      <c r="EM52" s="104"/>
      <c r="EN52" s="104"/>
      <c r="EO52" s="104"/>
      <c r="EP52" s="104"/>
      <c r="EQ52" s="104"/>
      <c r="ER52" s="104"/>
      <c r="ES52" s="104"/>
      <c r="ET52" s="104"/>
      <c r="EU52" s="104"/>
      <c r="EV52" s="104"/>
      <c r="EW52" s="104"/>
      <c r="EX52" s="104"/>
      <c r="EY52" s="104"/>
      <c r="EZ52" s="104"/>
      <c r="FA52" s="104"/>
      <c r="FB52" s="104"/>
      <c r="FC52" s="104"/>
      <c r="FD52" s="104"/>
      <c r="FE52" s="104">
        <f>データ!BG7</f>
        <v>54</v>
      </c>
      <c r="FF52" s="104"/>
      <c r="FG52" s="104"/>
      <c r="FH52" s="104"/>
      <c r="FI52" s="104"/>
      <c r="FJ52" s="104"/>
      <c r="FK52" s="104"/>
      <c r="FL52" s="104"/>
      <c r="FM52" s="104"/>
      <c r="FN52" s="104"/>
      <c r="FO52" s="104"/>
      <c r="FP52" s="104"/>
      <c r="FQ52" s="104"/>
      <c r="FR52" s="104"/>
      <c r="FS52" s="104"/>
      <c r="FT52" s="104"/>
      <c r="FU52" s="104"/>
      <c r="FV52" s="104"/>
      <c r="FW52" s="104"/>
      <c r="FX52" s="104">
        <f>データ!BH7</f>
        <v>17.899999999999999</v>
      </c>
      <c r="FY52" s="104"/>
      <c r="FZ52" s="104"/>
      <c r="GA52" s="104"/>
      <c r="GB52" s="104"/>
      <c r="GC52" s="104"/>
      <c r="GD52" s="104"/>
      <c r="GE52" s="104"/>
      <c r="GF52" s="104"/>
      <c r="GG52" s="104"/>
      <c r="GH52" s="104"/>
      <c r="GI52" s="104"/>
      <c r="GJ52" s="104"/>
      <c r="GK52" s="104"/>
      <c r="GL52" s="104"/>
      <c r="GM52" s="104"/>
      <c r="GN52" s="104"/>
      <c r="GO52" s="104"/>
      <c r="GP52" s="104"/>
      <c r="GQ52" s="104">
        <f>データ!BI7</f>
        <v>1.6</v>
      </c>
      <c r="GR52" s="104"/>
      <c r="GS52" s="104"/>
      <c r="GT52" s="104"/>
      <c r="GU52" s="104"/>
      <c r="GV52" s="104"/>
      <c r="GW52" s="104"/>
      <c r="GX52" s="104"/>
      <c r="GY52" s="104"/>
      <c r="GZ52" s="104"/>
      <c r="HA52" s="104"/>
      <c r="HB52" s="104"/>
      <c r="HC52" s="104"/>
      <c r="HD52" s="104"/>
      <c r="HE52" s="104"/>
      <c r="HF52" s="104"/>
      <c r="HG52" s="104"/>
      <c r="HH52" s="104"/>
      <c r="HI52" s="104"/>
      <c r="HJ52" s="104">
        <f>データ!BJ7</f>
        <v>34.700000000000003</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1" t="s">
        <v>27</v>
      </c>
      <c r="IS52" s="102"/>
      <c r="IT52" s="102"/>
      <c r="IU52" s="102"/>
      <c r="IV52" s="102"/>
      <c r="IW52" s="102"/>
      <c r="IX52" s="102"/>
      <c r="IY52" s="102"/>
      <c r="IZ52" s="102"/>
      <c r="JA52" s="102"/>
      <c r="JB52" s="103"/>
      <c r="JC52" s="100">
        <f>データ!BQ7</f>
        <v>43837</v>
      </c>
      <c r="JD52" s="100"/>
      <c r="JE52" s="100"/>
      <c r="JF52" s="100"/>
      <c r="JG52" s="100"/>
      <c r="JH52" s="100"/>
      <c r="JI52" s="100"/>
      <c r="JJ52" s="100"/>
      <c r="JK52" s="100"/>
      <c r="JL52" s="100"/>
      <c r="JM52" s="100"/>
      <c r="JN52" s="100"/>
      <c r="JO52" s="100"/>
      <c r="JP52" s="100"/>
      <c r="JQ52" s="100"/>
      <c r="JR52" s="100"/>
      <c r="JS52" s="100"/>
      <c r="JT52" s="100"/>
      <c r="JU52" s="100"/>
      <c r="JV52" s="100">
        <f>データ!BR7</f>
        <v>37837</v>
      </c>
      <c r="JW52" s="100"/>
      <c r="JX52" s="100"/>
      <c r="JY52" s="100"/>
      <c r="JZ52" s="100"/>
      <c r="KA52" s="100"/>
      <c r="KB52" s="100"/>
      <c r="KC52" s="100"/>
      <c r="KD52" s="100"/>
      <c r="KE52" s="100"/>
      <c r="KF52" s="100"/>
      <c r="KG52" s="100"/>
      <c r="KH52" s="100"/>
      <c r="KI52" s="100"/>
      <c r="KJ52" s="100"/>
      <c r="KK52" s="100"/>
      <c r="KL52" s="100"/>
      <c r="KM52" s="100"/>
      <c r="KN52" s="100"/>
      <c r="KO52" s="100">
        <f>データ!BS7</f>
        <v>12508</v>
      </c>
      <c r="KP52" s="100"/>
      <c r="KQ52" s="100"/>
      <c r="KR52" s="100"/>
      <c r="KS52" s="100"/>
      <c r="KT52" s="100"/>
      <c r="KU52" s="100"/>
      <c r="KV52" s="100"/>
      <c r="KW52" s="100"/>
      <c r="KX52" s="100"/>
      <c r="KY52" s="100"/>
      <c r="KZ52" s="100"/>
      <c r="LA52" s="100"/>
      <c r="LB52" s="100"/>
      <c r="LC52" s="100"/>
      <c r="LD52" s="100"/>
      <c r="LE52" s="100"/>
      <c r="LF52" s="100"/>
      <c r="LG52" s="100"/>
      <c r="LH52" s="100">
        <f>データ!BT7</f>
        <v>1267</v>
      </c>
      <c r="LI52" s="100"/>
      <c r="LJ52" s="100"/>
      <c r="LK52" s="100"/>
      <c r="LL52" s="100"/>
      <c r="LM52" s="100"/>
      <c r="LN52" s="100"/>
      <c r="LO52" s="100"/>
      <c r="LP52" s="100"/>
      <c r="LQ52" s="100"/>
      <c r="LR52" s="100"/>
      <c r="LS52" s="100"/>
      <c r="LT52" s="100"/>
      <c r="LU52" s="100"/>
      <c r="LV52" s="100"/>
      <c r="LW52" s="100"/>
      <c r="LX52" s="100"/>
      <c r="LY52" s="100"/>
      <c r="LZ52" s="100"/>
      <c r="MA52" s="100">
        <f>データ!BU7</f>
        <v>18821</v>
      </c>
      <c r="MB52" s="100"/>
      <c r="MC52" s="100"/>
      <c r="MD52" s="100"/>
      <c r="ME52" s="100"/>
      <c r="MF52" s="100"/>
      <c r="MG52" s="100"/>
      <c r="MH52" s="100"/>
      <c r="MI52" s="100"/>
      <c r="MJ52" s="100"/>
      <c r="MK52" s="100"/>
      <c r="ML52" s="100"/>
      <c r="MM52" s="100"/>
      <c r="MN52" s="100"/>
      <c r="MO52" s="100"/>
      <c r="MP52" s="100"/>
      <c r="MQ52" s="100"/>
      <c r="MR52" s="100"/>
      <c r="MS52" s="100"/>
      <c r="MT52" s="4"/>
      <c r="MU52" s="4"/>
      <c r="MV52" s="4"/>
      <c r="MW52" s="4"/>
      <c r="MX52" s="4"/>
      <c r="MY52" s="4"/>
      <c r="MZ52" s="4"/>
      <c r="NA52" s="4"/>
      <c r="NB52" s="23"/>
      <c r="NC52" s="2"/>
      <c r="ND52" s="108"/>
      <c r="NE52" s="109"/>
      <c r="NF52" s="109"/>
      <c r="NG52" s="109"/>
      <c r="NH52" s="109"/>
      <c r="NI52" s="109"/>
      <c r="NJ52" s="109"/>
      <c r="NK52" s="109"/>
      <c r="NL52" s="109"/>
      <c r="NM52" s="109"/>
      <c r="NN52" s="109"/>
      <c r="NO52" s="109"/>
      <c r="NP52" s="109"/>
      <c r="NQ52" s="109"/>
      <c r="NR52" s="110"/>
    </row>
    <row r="53" spans="1:382" ht="13.5" customHeight="1" x14ac:dyDescent="0.15">
      <c r="A53" s="2"/>
      <c r="B53" s="22"/>
      <c r="C53" s="4"/>
      <c r="D53" s="4"/>
      <c r="E53" s="4"/>
      <c r="F53" s="4"/>
      <c r="G53" s="4"/>
      <c r="H53" s="4"/>
      <c r="I53" s="28"/>
      <c r="J53" s="101" t="s">
        <v>29</v>
      </c>
      <c r="K53" s="102"/>
      <c r="L53" s="102"/>
      <c r="M53" s="102"/>
      <c r="N53" s="102"/>
      <c r="O53" s="102"/>
      <c r="P53" s="102"/>
      <c r="Q53" s="102"/>
      <c r="R53" s="102"/>
      <c r="S53" s="102"/>
      <c r="T53" s="103"/>
      <c r="U53" s="100">
        <f>データ!AZ7</f>
        <v>158</v>
      </c>
      <c r="V53" s="100"/>
      <c r="W53" s="100"/>
      <c r="X53" s="100"/>
      <c r="Y53" s="100"/>
      <c r="Z53" s="100"/>
      <c r="AA53" s="100"/>
      <c r="AB53" s="100"/>
      <c r="AC53" s="100"/>
      <c r="AD53" s="100"/>
      <c r="AE53" s="100"/>
      <c r="AF53" s="100"/>
      <c r="AG53" s="100"/>
      <c r="AH53" s="100"/>
      <c r="AI53" s="100"/>
      <c r="AJ53" s="100"/>
      <c r="AK53" s="100"/>
      <c r="AL53" s="100"/>
      <c r="AM53" s="100"/>
      <c r="AN53" s="100">
        <f>データ!BA7</f>
        <v>117</v>
      </c>
      <c r="AO53" s="100"/>
      <c r="AP53" s="100"/>
      <c r="AQ53" s="100"/>
      <c r="AR53" s="100"/>
      <c r="AS53" s="100"/>
      <c r="AT53" s="100"/>
      <c r="AU53" s="100"/>
      <c r="AV53" s="100"/>
      <c r="AW53" s="100"/>
      <c r="AX53" s="100"/>
      <c r="AY53" s="100"/>
      <c r="AZ53" s="100"/>
      <c r="BA53" s="100"/>
      <c r="BB53" s="100"/>
      <c r="BC53" s="100"/>
      <c r="BD53" s="100"/>
      <c r="BE53" s="100"/>
      <c r="BF53" s="100"/>
      <c r="BG53" s="100">
        <f>データ!BB7</f>
        <v>96</v>
      </c>
      <c r="BH53" s="100"/>
      <c r="BI53" s="100"/>
      <c r="BJ53" s="100"/>
      <c r="BK53" s="100"/>
      <c r="BL53" s="100"/>
      <c r="BM53" s="100"/>
      <c r="BN53" s="100"/>
      <c r="BO53" s="100"/>
      <c r="BP53" s="100"/>
      <c r="BQ53" s="100"/>
      <c r="BR53" s="100"/>
      <c r="BS53" s="100"/>
      <c r="BT53" s="100"/>
      <c r="BU53" s="100"/>
      <c r="BV53" s="100"/>
      <c r="BW53" s="100"/>
      <c r="BX53" s="100"/>
      <c r="BY53" s="100"/>
      <c r="BZ53" s="100">
        <f>データ!BC7</f>
        <v>37</v>
      </c>
      <c r="CA53" s="100"/>
      <c r="CB53" s="100"/>
      <c r="CC53" s="100"/>
      <c r="CD53" s="100"/>
      <c r="CE53" s="100"/>
      <c r="CF53" s="100"/>
      <c r="CG53" s="100"/>
      <c r="CH53" s="100"/>
      <c r="CI53" s="100"/>
      <c r="CJ53" s="100"/>
      <c r="CK53" s="100"/>
      <c r="CL53" s="100"/>
      <c r="CM53" s="100"/>
      <c r="CN53" s="100"/>
      <c r="CO53" s="100"/>
      <c r="CP53" s="100"/>
      <c r="CQ53" s="100"/>
      <c r="CR53" s="100"/>
      <c r="CS53" s="100">
        <f>データ!BD7</f>
        <v>9617</v>
      </c>
      <c r="CT53" s="100"/>
      <c r="CU53" s="100"/>
      <c r="CV53" s="100"/>
      <c r="CW53" s="100"/>
      <c r="CX53" s="100"/>
      <c r="CY53" s="100"/>
      <c r="CZ53" s="100"/>
      <c r="DA53" s="100"/>
      <c r="DB53" s="100"/>
      <c r="DC53" s="100"/>
      <c r="DD53" s="100"/>
      <c r="DE53" s="100"/>
      <c r="DF53" s="100"/>
      <c r="DG53" s="100"/>
      <c r="DH53" s="100"/>
      <c r="DI53" s="100"/>
      <c r="DJ53" s="100"/>
      <c r="DK53" s="100"/>
      <c r="DL53" s="29"/>
      <c r="DM53" s="29"/>
      <c r="DN53" s="29"/>
      <c r="DO53" s="29"/>
      <c r="DP53" s="29"/>
      <c r="DQ53" s="29"/>
      <c r="DR53" s="29"/>
      <c r="DS53" s="29"/>
      <c r="DT53" s="29"/>
      <c r="DU53" s="29"/>
      <c r="DV53" s="29"/>
      <c r="DW53" s="29"/>
      <c r="DX53" s="29"/>
      <c r="DY53" s="29"/>
      <c r="DZ53" s="29"/>
      <c r="EA53" s="101" t="s">
        <v>29</v>
      </c>
      <c r="EB53" s="102"/>
      <c r="EC53" s="102"/>
      <c r="ED53" s="102"/>
      <c r="EE53" s="102"/>
      <c r="EF53" s="102"/>
      <c r="EG53" s="102"/>
      <c r="EH53" s="102"/>
      <c r="EI53" s="102"/>
      <c r="EJ53" s="102"/>
      <c r="EK53" s="103"/>
      <c r="EL53" s="104">
        <f>データ!BK7</f>
        <v>15</v>
      </c>
      <c r="EM53" s="104"/>
      <c r="EN53" s="104"/>
      <c r="EO53" s="104"/>
      <c r="EP53" s="104"/>
      <c r="EQ53" s="104"/>
      <c r="ER53" s="104"/>
      <c r="ES53" s="104"/>
      <c r="ET53" s="104"/>
      <c r="EU53" s="104"/>
      <c r="EV53" s="104"/>
      <c r="EW53" s="104"/>
      <c r="EX53" s="104"/>
      <c r="EY53" s="104"/>
      <c r="EZ53" s="104"/>
      <c r="FA53" s="104"/>
      <c r="FB53" s="104"/>
      <c r="FC53" s="104"/>
      <c r="FD53" s="104"/>
      <c r="FE53" s="104">
        <f>データ!BL7</f>
        <v>11.7</v>
      </c>
      <c r="FF53" s="104"/>
      <c r="FG53" s="104"/>
      <c r="FH53" s="104"/>
      <c r="FI53" s="104"/>
      <c r="FJ53" s="104"/>
      <c r="FK53" s="104"/>
      <c r="FL53" s="104"/>
      <c r="FM53" s="104"/>
      <c r="FN53" s="104"/>
      <c r="FO53" s="104"/>
      <c r="FP53" s="104"/>
      <c r="FQ53" s="104"/>
      <c r="FR53" s="104"/>
      <c r="FS53" s="104"/>
      <c r="FT53" s="104"/>
      <c r="FU53" s="104"/>
      <c r="FV53" s="104"/>
      <c r="FW53" s="104"/>
      <c r="FX53" s="104">
        <f>データ!BM7</f>
        <v>9.6</v>
      </c>
      <c r="FY53" s="104"/>
      <c r="FZ53" s="104"/>
      <c r="GA53" s="104"/>
      <c r="GB53" s="104"/>
      <c r="GC53" s="104"/>
      <c r="GD53" s="104"/>
      <c r="GE53" s="104"/>
      <c r="GF53" s="104"/>
      <c r="GG53" s="104"/>
      <c r="GH53" s="104"/>
      <c r="GI53" s="104"/>
      <c r="GJ53" s="104"/>
      <c r="GK53" s="104"/>
      <c r="GL53" s="104"/>
      <c r="GM53" s="104"/>
      <c r="GN53" s="104"/>
      <c r="GO53" s="104"/>
      <c r="GP53" s="104"/>
      <c r="GQ53" s="104">
        <f>データ!BN7</f>
        <v>2.2000000000000002</v>
      </c>
      <c r="GR53" s="104"/>
      <c r="GS53" s="104"/>
      <c r="GT53" s="104"/>
      <c r="GU53" s="104"/>
      <c r="GV53" s="104"/>
      <c r="GW53" s="104"/>
      <c r="GX53" s="104"/>
      <c r="GY53" s="104"/>
      <c r="GZ53" s="104"/>
      <c r="HA53" s="104"/>
      <c r="HB53" s="104"/>
      <c r="HC53" s="104"/>
      <c r="HD53" s="104"/>
      <c r="HE53" s="104"/>
      <c r="HF53" s="104"/>
      <c r="HG53" s="104"/>
      <c r="HH53" s="104"/>
      <c r="HI53" s="104"/>
      <c r="HJ53" s="104">
        <f>データ!BO7</f>
        <v>-74.8</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1" t="s">
        <v>29</v>
      </c>
      <c r="IS53" s="102"/>
      <c r="IT53" s="102"/>
      <c r="IU53" s="102"/>
      <c r="IV53" s="102"/>
      <c r="IW53" s="102"/>
      <c r="IX53" s="102"/>
      <c r="IY53" s="102"/>
      <c r="IZ53" s="102"/>
      <c r="JA53" s="102"/>
      <c r="JB53" s="103"/>
      <c r="JC53" s="100">
        <f>データ!BV7</f>
        <v>37773</v>
      </c>
      <c r="JD53" s="100"/>
      <c r="JE53" s="100"/>
      <c r="JF53" s="100"/>
      <c r="JG53" s="100"/>
      <c r="JH53" s="100"/>
      <c r="JI53" s="100"/>
      <c r="JJ53" s="100"/>
      <c r="JK53" s="100"/>
      <c r="JL53" s="100"/>
      <c r="JM53" s="100"/>
      <c r="JN53" s="100"/>
      <c r="JO53" s="100"/>
      <c r="JP53" s="100"/>
      <c r="JQ53" s="100"/>
      <c r="JR53" s="100"/>
      <c r="JS53" s="100"/>
      <c r="JT53" s="100"/>
      <c r="JU53" s="100"/>
      <c r="JV53" s="100">
        <f>データ!BW7</f>
        <v>33351</v>
      </c>
      <c r="JW53" s="100"/>
      <c r="JX53" s="100"/>
      <c r="JY53" s="100"/>
      <c r="JZ53" s="100"/>
      <c r="KA53" s="100"/>
      <c r="KB53" s="100"/>
      <c r="KC53" s="100"/>
      <c r="KD53" s="100"/>
      <c r="KE53" s="100"/>
      <c r="KF53" s="100"/>
      <c r="KG53" s="100"/>
      <c r="KH53" s="100"/>
      <c r="KI53" s="100"/>
      <c r="KJ53" s="100"/>
      <c r="KK53" s="100"/>
      <c r="KL53" s="100"/>
      <c r="KM53" s="100"/>
      <c r="KN53" s="100"/>
      <c r="KO53" s="100">
        <f>データ!BX7</f>
        <v>18755</v>
      </c>
      <c r="KP53" s="100"/>
      <c r="KQ53" s="100"/>
      <c r="KR53" s="100"/>
      <c r="KS53" s="100"/>
      <c r="KT53" s="100"/>
      <c r="KU53" s="100"/>
      <c r="KV53" s="100"/>
      <c r="KW53" s="100"/>
      <c r="KX53" s="100"/>
      <c r="KY53" s="100"/>
      <c r="KZ53" s="100"/>
      <c r="LA53" s="100"/>
      <c r="LB53" s="100"/>
      <c r="LC53" s="100"/>
      <c r="LD53" s="100"/>
      <c r="LE53" s="100"/>
      <c r="LF53" s="100"/>
      <c r="LG53" s="100"/>
      <c r="LH53" s="100">
        <f>データ!BY7</f>
        <v>16100</v>
      </c>
      <c r="LI53" s="100"/>
      <c r="LJ53" s="100"/>
      <c r="LK53" s="100"/>
      <c r="LL53" s="100"/>
      <c r="LM53" s="100"/>
      <c r="LN53" s="100"/>
      <c r="LO53" s="100"/>
      <c r="LP53" s="100"/>
      <c r="LQ53" s="100"/>
      <c r="LR53" s="100"/>
      <c r="LS53" s="100"/>
      <c r="LT53" s="100"/>
      <c r="LU53" s="100"/>
      <c r="LV53" s="100"/>
      <c r="LW53" s="100"/>
      <c r="LX53" s="100"/>
      <c r="LY53" s="100"/>
      <c r="LZ53" s="100"/>
      <c r="MA53" s="100">
        <f>データ!BZ7</f>
        <v>4993</v>
      </c>
      <c r="MB53" s="100"/>
      <c r="MC53" s="100"/>
      <c r="MD53" s="100"/>
      <c r="ME53" s="100"/>
      <c r="MF53" s="100"/>
      <c r="MG53" s="100"/>
      <c r="MH53" s="100"/>
      <c r="MI53" s="100"/>
      <c r="MJ53" s="100"/>
      <c r="MK53" s="100"/>
      <c r="ML53" s="100"/>
      <c r="MM53" s="100"/>
      <c r="MN53" s="100"/>
      <c r="MO53" s="100"/>
      <c r="MP53" s="100"/>
      <c r="MQ53" s="100"/>
      <c r="MR53" s="100"/>
      <c r="MS53" s="100"/>
      <c r="MT53" s="4"/>
      <c r="MU53" s="4"/>
      <c r="MV53" s="4"/>
      <c r="MW53" s="4"/>
      <c r="MX53" s="4"/>
      <c r="MY53" s="4"/>
      <c r="MZ53" s="4"/>
      <c r="NA53" s="4"/>
      <c r="NB53" s="23"/>
      <c r="NC53" s="2"/>
      <c r="ND53" s="108"/>
      <c r="NE53" s="109"/>
      <c r="NF53" s="109"/>
      <c r="NG53" s="109"/>
      <c r="NH53" s="109"/>
      <c r="NI53" s="109"/>
      <c r="NJ53" s="109"/>
      <c r="NK53" s="109"/>
      <c r="NL53" s="109"/>
      <c r="NM53" s="109"/>
      <c r="NN53" s="109"/>
      <c r="NO53" s="109"/>
      <c r="NP53" s="109"/>
      <c r="NQ53" s="109"/>
      <c r="NR53" s="110"/>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8"/>
      <c r="NE54" s="109"/>
      <c r="NF54" s="109"/>
      <c r="NG54" s="109"/>
      <c r="NH54" s="109"/>
      <c r="NI54" s="109"/>
      <c r="NJ54" s="109"/>
      <c r="NK54" s="109"/>
      <c r="NL54" s="109"/>
      <c r="NM54" s="109"/>
      <c r="NN54" s="109"/>
      <c r="NO54" s="109"/>
      <c r="NP54" s="109"/>
      <c r="NQ54" s="109"/>
      <c r="NR54" s="110"/>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8"/>
      <c r="NE55" s="109"/>
      <c r="NF55" s="109"/>
      <c r="NG55" s="109"/>
      <c r="NH55" s="109"/>
      <c r="NI55" s="109"/>
      <c r="NJ55" s="109"/>
      <c r="NK55" s="109"/>
      <c r="NL55" s="109"/>
      <c r="NM55" s="109"/>
      <c r="NN55" s="109"/>
      <c r="NO55" s="109"/>
      <c r="NP55" s="109"/>
      <c r="NQ55" s="109"/>
      <c r="NR55" s="110"/>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8"/>
      <c r="NE56" s="109"/>
      <c r="NF56" s="109"/>
      <c r="NG56" s="109"/>
      <c r="NH56" s="109"/>
      <c r="NI56" s="109"/>
      <c r="NJ56" s="109"/>
      <c r="NK56" s="109"/>
      <c r="NL56" s="109"/>
      <c r="NM56" s="109"/>
      <c r="NN56" s="109"/>
      <c r="NO56" s="109"/>
      <c r="NP56" s="109"/>
      <c r="NQ56" s="109"/>
      <c r="NR56" s="110"/>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8"/>
      <c r="NE57" s="109"/>
      <c r="NF57" s="109"/>
      <c r="NG57" s="109"/>
      <c r="NH57" s="109"/>
      <c r="NI57" s="109"/>
      <c r="NJ57" s="109"/>
      <c r="NK57" s="109"/>
      <c r="NL57" s="109"/>
      <c r="NM57" s="109"/>
      <c r="NN57" s="109"/>
      <c r="NO57" s="109"/>
      <c r="NP57" s="109"/>
      <c r="NQ57" s="109"/>
      <c r="NR57" s="110"/>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8"/>
      <c r="NE58" s="109"/>
      <c r="NF58" s="109"/>
      <c r="NG58" s="109"/>
      <c r="NH58" s="109"/>
      <c r="NI58" s="109"/>
      <c r="NJ58" s="109"/>
      <c r="NK58" s="109"/>
      <c r="NL58" s="109"/>
      <c r="NM58" s="109"/>
      <c r="NN58" s="109"/>
      <c r="NO58" s="109"/>
      <c r="NP58" s="109"/>
      <c r="NQ58" s="109"/>
      <c r="NR58" s="110"/>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8"/>
      <c r="NE59" s="109"/>
      <c r="NF59" s="109"/>
      <c r="NG59" s="109"/>
      <c r="NH59" s="109"/>
      <c r="NI59" s="109"/>
      <c r="NJ59" s="109"/>
      <c r="NK59" s="109"/>
      <c r="NL59" s="109"/>
      <c r="NM59" s="109"/>
      <c r="NN59" s="109"/>
      <c r="NO59" s="109"/>
      <c r="NP59" s="109"/>
      <c r="NQ59" s="109"/>
      <c r="NR59" s="110"/>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08"/>
      <c r="NE60" s="109"/>
      <c r="NF60" s="109"/>
      <c r="NG60" s="109"/>
      <c r="NH60" s="109"/>
      <c r="NI60" s="109"/>
      <c r="NJ60" s="109"/>
      <c r="NK60" s="109"/>
      <c r="NL60" s="109"/>
      <c r="NM60" s="109"/>
      <c r="NN60" s="109"/>
      <c r="NO60" s="109"/>
      <c r="NP60" s="109"/>
      <c r="NQ60" s="109"/>
      <c r="NR60" s="110"/>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08"/>
      <c r="NE61" s="109"/>
      <c r="NF61" s="109"/>
      <c r="NG61" s="109"/>
      <c r="NH61" s="109"/>
      <c r="NI61" s="109"/>
      <c r="NJ61" s="109"/>
      <c r="NK61" s="109"/>
      <c r="NL61" s="109"/>
      <c r="NM61" s="109"/>
      <c r="NN61" s="109"/>
      <c r="NO61" s="109"/>
      <c r="NP61" s="109"/>
      <c r="NQ61" s="109"/>
      <c r="NR61" s="110"/>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8"/>
      <c r="NE62" s="109"/>
      <c r="NF62" s="109"/>
      <c r="NG62" s="109"/>
      <c r="NH62" s="109"/>
      <c r="NI62" s="109"/>
      <c r="NJ62" s="109"/>
      <c r="NK62" s="109"/>
      <c r="NL62" s="109"/>
      <c r="NM62" s="109"/>
      <c r="NN62" s="109"/>
      <c r="NO62" s="109"/>
      <c r="NP62" s="109"/>
      <c r="NQ62" s="109"/>
      <c r="NR62" s="110"/>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8"/>
      <c r="NE63" s="109"/>
      <c r="NF63" s="109"/>
      <c r="NG63" s="109"/>
      <c r="NH63" s="109"/>
      <c r="NI63" s="109"/>
      <c r="NJ63" s="109"/>
      <c r="NK63" s="109"/>
      <c r="NL63" s="109"/>
      <c r="NM63" s="109"/>
      <c r="NN63" s="109"/>
      <c r="NO63" s="109"/>
      <c r="NP63" s="109"/>
      <c r="NQ63" s="109"/>
      <c r="NR63" s="110"/>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8" t="s">
        <v>124</v>
      </c>
      <c r="NE66" s="109"/>
      <c r="NF66" s="109"/>
      <c r="NG66" s="109"/>
      <c r="NH66" s="109"/>
      <c r="NI66" s="109"/>
      <c r="NJ66" s="109"/>
      <c r="NK66" s="109"/>
      <c r="NL66" s="109"/>
      <c r="NM66" s="109"/>
      <c r="NN66" s="109"/>
      <c r="NO66" s="109"/>
      <c r="NP66" s="109"/>
      <c r="NQ66" s="109"/>
      <c r="NR66" s="110"/>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8"/>
      <c r="NE67" s="109"/>
      <c r="NF67" s="109"/>
      <c r="NG67" s="109"/>
      <c r="NH67" s="109"/>
      <c r="NI67" s="109"/>
      <c r="NJ67" s="109"/>
      <c r="NK67" s="109"/>
      <c r="NL67" s="109"/>
      <c r="NM67" s="109"/>
      <c r="NN67" s="109"/>
      <c r="NO67" s="109"/>
      <c r="NP67" s="109"/>
      <c r="NQ67" s="109"/>
      <c r="NR67" s="110"/>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8"/>
      <c r="NE68" s="109"/>
      <c r="NF68" s="109"/>
      <c r="NG68" s="109"/>
      <c r="NH68" s="109"/>
      <c r="NI68" s="109"/>
      <c r="NJ68" s="109"/>
      <c r="NK68" s="109"/>
      <c r="NL68" s="109"/>
      <c r="NM68" s="109"/>
      <c r="NN68" s="109"/>
      <c r="NO68" s="109"/>
      <c r="NP68" s="109"/>
      <c r="NQ68" s="109"/>
      <c r="NR68" s="110"/>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8"/>
      <c r="NE69" s="109"/>
      <c r="NF69" s="109"/>
      <c r="NG69" s="109"/>
      <c r="NH69" s="109"/>
      <c r="NI69" s="109"/>
      <c r="NJ69" s="109"/>
      <c r="NK69" s="109"/>
      <c r="NL69" s="109"/>
      <c r="NM69" s="109"/>
      <c r="NN69" s="109"/>
      <c r="NO69" s="109"/>
      <c r="NP69" s="109"/>
      <c r="NQ69" s="109"/>
      <c r="NR69" s="110"/>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8"/>
      <c r="NE70" s="109"/>
      <c r="NF70" s="109"/>
      <c r="NG70" s="109"/>
      <c r="NH70" s="109"/>
      <c r="NI70" s="109"/>
      <c r="NJ70" s="109"/>
      <c r="NK70" s="109"/>
      <c r="NL70" s="109"/>
      <c r="NM70" s="109"/>
      <c r="NN70" s="109"/>
      <c r="NO70" s="109"/>
      <c r="NP70" s="109"/>
      <c r="NQ70" s="109"/>
      <c r="NR70" s="110"/>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8"/>
      <c r="NE71" s="109"/>
      <c r="NF71" s="109"/>
      <c r="NG71" s="109"/>
      <c r="NH71" s="109"/>
      <c r="NI71" s="109"/>
      <c r="NJ71" s="109"/>
      <c r="NK71" s="109"/>
      <c r="NL71" s="109"/>
      <c r="NM71" s="109"/>
      <c r="NN71" s="109"/>
      <c r="NO71" s="109"/>
      <c r="NP71" s="109"/>
      <c r="NQ71" s="109"/>
      <c r="NR71" s="110"/>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8"/>
      <c r="NE72" s="109"/>
      <c r="NF72" s="109"/>
      <c r="NG72" s="109"/>
      <c r="NH72" s="109"/>
      <c r="NI72" s="109"/>
      <c r="NJ72" s="109"/>
      <c r="NK72" s="109"/>
      <c r="NL72" s="109"/>
      <c r="NM72" s="109"/>
      <c r="NN72" s="109"/>
      <c r="NO72" s="109"/>
      <c r="NP72" s="109"/>
      <c r="NQ72" s="109"/>
      <c r="NR72" s="110"/>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8"/>
      <c r="NE73" s="109"/>
      <c r="NF73" s="109"/>
      <c r="NG73" s="109"/>
      <c r="NH73" s="109"/>
      <c r="NI73" s="109"/>
      <c r="NJ73" s="109"/>
      <c r="NK73" s="109"/>
      <c r="NL73" s="109"/>
      <c r="NM73" s="109"/>
      <c r="NN73" s="109"/>
      <c r="NO73" s="109"/>
      <c r="NP73" s="109"/>
      <c r="NQ73" s="109"/>
      <c r="NR73" s="110"/>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8"/>
      <c r="NE74" s="109"/>
      <c r="NF74" s="109"/>
      <c r="NG74" s="109"/>
      <c r="NH74" s="109"/>
      <c r="NI74" s="109"/>
      <c r="NJ74" s="109"/>
      <c r="NK74" s="109"/>
      <c r="NL74" s="109"/>
      <c r="NM74" s="109"/>
      <c r="NN74" s="109"/>
      <c r="NO74" s="109"/>
      <c r="NP74" s="109"/>
      <c r="NQ74" s="109"/>
      <c r="NR74" s="110"/>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8"/>
      <c r="NE75" s="109"/>
      <c r="NF75" s="109"/>
      <c r="NG75" s="109"/>
      <c r="NH75" s="109"/>
      <c r="NI75" s="109"/>
      <c r="NJ75" s="109"/>
      <c r="NK75" s="109"/>
      <c r="NL75" s="109"/>
      <c r="NM75" s="109"/>
      <c r="NN75" s="109"/>
      <c r="NO75" s="109"/>
      <c r="NP75" s="109"/>
      <c r="NQ75" s="109"/>
      <c r="NR75" s="110"/>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297989</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8"/>
      <c r="NE76" s="109"/>
      <c r="NF76" s="109"/>
      <c r="NG76" s="109"/>
      <c r="NH76" s="109"/>
      <c r="NI76" s="109"/>
      <c r="NJ76" s="109"/>
      <c r="NK76" s="109"/>
      <c r="NL76" s="109"/>
      <c r="NM76" s="109"/>
      <c r="NN76" s="109"/>
      <c r="NO76" s="109"/>
      <c r="NP76" s="109"/>
      <c r="NQ76" s="109"/>
      <c r="NR76" s="110"/>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125.7</v>
      </c>
      <c r="KB77" s="81"/>
      <c r="KC77" s="81"/>
      <c r="KD77" s="81"/>
      <c r="KE77" s="81"/>
      <c r="KF77" s="81"/>
      <c r="KG77" s="81"/>
      <c r="KH77" s="81"/>
      <c r="KI77" s="81"/>
      <c r="KJ77" s="81"/>
      <c r="KK77" s="81"/>
      <c r="KL77" s="81"/>
      <c r="KM77" s="81"/>
      <c r="KN77" s="81"/>
      <c r="KO77" s="82"/>
      <c r="KP77" s="80">
        <f>データ!DA7</f>
        <v>81.099999999999994</v>
      </c>
      <c r="KQ77" s="81"/>
      <c r="KR77" s="81"/>
      <c r="KS77" s="81"/>
      <c r="KT77" s="81"/>
      <c r="KU77" s="81"/>
      <c r="KV77" s="81"/>
      <c r="KW77" s="81"/>
      <c r="KX77" s="81"/>
      <c r="KY77" s="81"/>
      <c r="KZ77" s="81"/>
      <c r="LA77" s="81"/>
      <c r="LB77" s="81"/>
      <c r="LC77" s="81"/>
      <c r="LD77" s="82"/>
      <c r="LE77" s="80">
        <f>データ!DB7</f>
        <v>80.8</v>
      </c>
      <c r="LF77" s="81"/>
      <c r="LG77" s="81"/>
      <c r="LH77" s="81"/>
      <c r="LI77" s="81"/>
      <c r="LJ77" s="81"/>
      <c r="LK77" s="81"/>
      <c r="LL77" s="81"/>
      <c r="LM77" s="81"/>
      <c r="LN77" s="81"/>
      <c r="LO77" s="81"/>
      <c r="LP77" s="81"/>
      <c r="LQ77" s="81"/>
      <c r="LR77" s="81"/>
      <c r="LS77" s="82"/>
      <c r="LT77" s="80">
        <f>データ!DC7</f>
        <v>80.3</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8"/>
      <c r="NE77" s="109"/>
      <c r="NF77" s="109"/>
      <c r="NG77" s="109"/>
      <c r="NH77" s="109"/>
      <c r="NI77" s="109"/>
      <c r="NJ77" s="109"/>
      <c r="NK77" s="109"/>
      <c r="NL77" s="109"/>
      <c r="NM77" s="109"/>
      <c r="NN77" s="109"/>
      <c r="NO77" s="109"/>
      <c r="NP77" s="109"/>
      <c r="NQ77" s="109"/>
      <c r="NR77" s="110"/>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8"/>
      <c r="NE78" s="109"/>
      <c r="NF78" s="109"/>
      <c r="NG78" s="109"/>
      <c r="NH78" s="109"/>
      <c r="NI78" s="109"/>
      <c r="NJ78" s="109"/>
      <c r="NK78" s="109"/>
      <c r="NL78" s="109"/>
      <c r="NM78" s="109"/>
      <c r="NN78" s="109"/>
      <c r="NO78" s="109"/>
      <c r="NP78" s="109"/>
      <c r="NQ78" s="109"/>
      <c r="NR78" s="110"/>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8"/>
      <c r="NE79" s="109"/>
      <c r="NF79" s="109"/>
      <c r="NG79" s="109"/>
      <c r="NH79" s="109"/>
      <c r="NI79" s="109"/>
      <c r="NJ79" s="109"/>
      <c r="NK79" s="109"/>
      <c r="NL79" s="109"/>
      <c r="NM79" s="109"/>
      <c r="NN79" s="109"/>
      <c r="NO79" s="109"/>
      <c r="NP79" s="109"/>
      <c r="NQ79" s="109"/>
      <c r="NR79" s="110"/>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8"/>
      <c r="NE80" s="109"/>
      <c r="NF80" s="109"/>
      <c r="NG80" s="109"/>
      <c r="NH80" s="109"/>
      <c r="NI80" s="109"/>
      <c r="NJ80" s="109"/>
      <c r="NK80" s="109"/>
      <c r="NL80" s="109"/>
      <c r="NM80" s="109"/>
      <c r="NN80" s="109"/>
      <c r="NO80" s="109"/>
      <c r="NP80" s="109"/>
      <c r="NQ80" s="109"/>
      <c r="NR80" s="110"/>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8"/>
      <c r="NE81" s="109"/>
      <c r="NF81" s="109"/>
      <c r="NG81" s="109"/>
      <c r="NH81" s="109"/>
      <c r="NI81" s="109"/>
      <c r="NJ81" s="109"/>
      <c r="NK81" s="109"/>
      <c r="NL81" s="109"/>
      <c r="NM81" s="109"/>
      <c r="NN81" s="109"/>
      <c r="NO81" s="109"/>
      <c r="NP81" s="109"/>
      <c r="NQ81" s="109"/>
      <c r="NR81" s="110"/>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uaojToQYHWsQsJC07XtY9/2LzIuz2BgAImF0OgSPf0KDiw2PYhhZ28Cv4Xwb7L4tHZAi+NXJNaqNu7jfjGPc+A==" saltValue="Mh5DeaHYl86seoYJRvZSl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44" t="s">
        <v>64</v>
      </c>
      <c r="AK4" s="144"/>
      <c r="AL4" s="144"/>
      <c r="AM4" s="144"/>
      <c r="AN4" s="144"/>
      <c r="AO4" s="144"/>
      <c r="AP4" s="144"/>
      <c r="AQ4" s="144"/>
      <c r="AR4" s="144"/>
      <c r="AS4" s="144"/>
      <c r="AT4" s="144"/>
      <c r="AU4" s="145" t="s">
        <v>65</v>
      </c>
      <c r="AV4" s="144"/>
      <c r="AW4" s="144"/>
      <c r="AX4" s="144"/>
      <c r="AY4" s="144"/>
      <c r="AZ4" s="144"/>
      <c r="BA4" s="144"/>
      <c r="BB4" s="144"/>
      <c r="BC4" s="144"/>
      <c r="BD4" s="144"/>
      <c r="BE4" s="144"/>
      <c r="BF4" s="144" t="s">
        <v>66</v>
      </c>
      <c r="BG4" s="144"/>
      <c r="BH4" s="144"/>
      <c r="BI4" s="144"/>
      <c r="BJ4" s="144"/>
      <c r="BK4" s="144"/>
      <c r="BL4" s="144"/>
      <c r="BM4" s="144"/>
      <c r="BN4" s="144"/>
      <c r="BO4" s="144"/>
      <c r="BP4" s="144"/>
      <c r="BQ4" s="145" t="s">
        <v>67</v>
      </c>
      <c r="BR4" s="144"/>
      <c r="BS4" s="144"/>
      <c r="BT4" s="144"/>
      <c r="BU4" s="144"/>
      <c r="BV4" s="144"/>
      <c r="BW4" s="144"/>
      <c r="BX4" s="144"/>
      <c r="BY4" s="144"/>
      <c r="BZ4" s="144"/>
      <c r="CA4" s="144"/>
      <c r="CB4" s="144" t="s">
        <v>68</v>
      </c>
      <c r="CC4" s="144"/>
      <c r="CD4" s="144"/>
      <c r="CE4" s="144"/>
      <c r="CF4" s="144"/>
      <c r="CG4" s="144"/>
      <c r="CH4" s="144"/>
      <c r="CI4" s="144"/>
      <c r="CJ4" s="144"/>
      <c r="CK4" s="144"/>
      <c r="CL4" s="144"/>
      <c r="CM4" s="146" t="s">
        <v>69</v>
      </c>
      <c r="CN4" s="146" t="s">
        <v>70</v>
      </c>
      <c r="CO4" s="137" t="s">
        <v>71</v>
      </c>
      <c r="CP4" s="138"/>
      <c r="CQ4" s="138"/>
      <c r="CR4" s="138"/>
      <c r="CS4" s="138"/>
      <c r="CT4" s="138"/>
      <c r="CU4" s="138"/>
      <c r="CV4" s="138"/>
      <c r="CW4" s="138"/>
      <c r="CX4" s="138"/>
      <c r="CY4" s="139"/>
      <c r="CZ4" s="144" t="s">
        <v>72</v>
      </c>
      <c r="DA4" s="144"/>
      <c r="DB4" s="144"/>
      <c r="DC4" s="144"/>
      <c r="DD4" s="144"/>
      <c r="DE4" s="144"/>
      <c r="DF4" s="144"/>
      <c r="DG4" s="144"/>
      <c r="DH4" s="144"/>
      <c r="DI4" s="144"/>
      <c r="DJ4" s="14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90</v>
      </c>
      <c r="AW5" s="59" t="s">
        <v>100</v>
      </c>
      <c r="AX5" s="59" t="s">
        <v>92</v>
      </c>
      <c r="AY5" s="59" t="s">
        <v>93</v>
      </c>
      <c r="AZ5" s="59" t="s">
        <v>94</v>
      </c>
      <c r="BA5" s="59" t="s">
        <v>95</v>
      </c>
      <c r="BB5" s="59" t="s">
        <v>96</v>
      </c>
      <c r="BC5" s="59" t="s">
        <v>97</v>
      </c>
      <c r="BD5" s="59" t="s">
        <v>98</v>
      </c>
      <c r="BE5" s="59" t="s">
        <v>99</v>
      </c>
      <c r="BF5" s="59" t="s">
        <v>89</v>
      </c>
      <c r="BG5" s="59" t="s">
        <v>90</v>
      </c>
      <c r="BH5" s="59" t="s">
        <v>100</v>
      </c>
      <c r="BI5" s="59" t="s">
        <v>92</v>
      </c>
      <c r="BJ5" s="59" t="s">
        <v>93</v>
      </c>
      <c r="BK5" s="59" t="s">
        <v>94</v>
      </c>
      <c r="BL5" s="59" t="s">
        <v>95</v>
      </c>
      <c r="BM5" s="59" t="s">
        <v>96</v>
      </c>
      <c r="BN5" s="59" t="s">
        <v>97</v>
      </c>
      <c r="BO5" s="59" t="s">
        <v>98</v>
      </c>
      <c r="BP5" s="59" t="s">
        <v>99</v>
      </c>
      <c r="BQ5" s="59" t="s">
        <v>89</v>
      </c>
      <c r="BR5" s="59" t="s">
        <v>90</v>
      </c>
      <c r="BS5" s="59" t="s">
        <v>100</v>
      </c>
      <c r="BT5" s="59" t="s">
        <v>101</v>
      </c>
      <c r="BU5" s="59" t="s">
        <v>93</v>
      </c>
      <c r="BV5" s="59" t="s">
        <v>94</v>
      </c>
      <c r="BW5" s="59" t="s">
        <v>95</v>
      </c>
      <c r="BX5" s="59" t="s">
        <v>96</v>
      </c>
      <c r="BY5" s="59" t="s">
        <v>97</v>
      </c>
      <c r="BZ5" s="59" t="s">
        <v>98</v>
      </c>
      <c r="CA5" s="59" t="s">
        <v>99</v>
      </c>
      <c r="CB5" s="59" t="s">
        <v>89</v>
      </c>
      <c r="CC5" s="59" t="s">
        <v>90</v>
      </c>
      <c r="CD5" s="59" t="s">
        <v>100</v>
      </c>
      <c r="CE5" s="59" t="s">
        <v>101</v>
      </c>
      <c r="CF5" s="59" t="s">
        <v>93</v>
      </c>
      <c r="CG5" s="59" t="s">
        <v>94</v>
      </c>
      <c r="CH5" s="59" t="s">
        <v>95</v>
      </c>
      <c r="CI5" s="59" t="s">
        <v>96</v>
      </c>
      <c r="CJ5" s="59" t="s">
        <v>97</v>
      </c>
      <c r="CK5" s="59" t="s">
        <v>98</v>
      </c>
      <c r="CL5" s="59" t="s">
        <v>99</v>
      </c>
      <c r="CM5" s="147"/>
      <c r="CN5" s="147"/>
      <c r="CO5" s="59" t="s">
        <v>89</v>
      </c>
      <c r="CP5" s="59" t="s">
        <v>90</v>
      </c>
      <c r="CQ5" s="59" t="s">
        <v>100</v>
      </c>
      <c r="CR5" s="59" t="s">
        <v>92</v>
      </c>
      <c r="CS5" s="59" t="s">
        <v>93</v>
      </c>
      <c r="CT5" s="59" t="s">
        <v>94</v>
      </c>
      <c r="CU5" s="59" t="s">
        <v>95</v>
      </c>
      <c r="CV5" s="59" t="s">
        <v>96</v>
      </c>
      <c r="CW5" s="59" t="s">
        <v>97</v>
      </c>
      <c r="CX5" s="59" t="s">
        <v>98</v>
      </c>
      <c r="CY5" s="59" t="s">
        <v>99</v>
      </c>
      <c r="CZ5" s="59" t="s">
        <v>89</v>
      </c>
      <c r="DA5" s="59" t="s">
        <v>90</v>
      </c>
      <c r="DB5" s="59" t="s">
        <v>100</v>
      </c>
      <c r="DC5" s="59" t="s">
        <v>92</v>
      </c>
      <c r="DD5" s="59" t="s">
        <v>93</v>
      </c>
      <c r="DE5" s="59" t="s">
        <v>94</v>
      </c>
      <c r="DF5" s="59" t="s">
        <v>95</v>
      </c>
      <c r="DG5" s="59" t="s">
        <v>96</v>
      </c>
      <c r="DH5" s="59" t="s">
        <v>97</v>
      </c>
      <c r="DI5" s="59" t="s">
        <v>98</v>
      </c>
      <c r="DJ5" s="59" t="s">
        <v>35</v>
      </c>
      <c r="DK5" s="59" t="s">
        <v>89</v>
      </c>
      <c r="DL5" s="59" t="s">
        <v>90</v>
      </c>
      <c r="DM5" s="59" t="s">
        <v>100</v>
      </c>
      <c r="DN5" s="59" t="s">
        <v>92</v>
      </c>
      <c r="DO5" s="59" t="s">
        <v>93</v>
      </c>
      <c r="DP5" s="59" t="s">
        <v>94</v>
      </c>
      <c r="DQ5" s="59" t="s">
        <v>95</v>
      </c>
      <c r="DR5" s="59" t="s">
        <v>96</v>
      </c>
      <c r="DS5" s="59" t="s">
        <v>97</v>
      </c>
      <c r="DT5" s="59" t="s">
        <v>98</v>
      </c>
      <c r="DU5" s="59" t="s">
        <v>99</v>
      </c>
    </row>
    <row r="6" spans="1:125" s="66" customFormat="1" x14ac:dyDescent="0.15">
      <c r="A6" s="49" t="s">
        <v>102</v>
      </c>
      <c r="B6" s="60">
        <f>B8</f>
        <v>2020</v>
      </c>
      <c r="C6" s="60">
        <f t="shared" ref="C6:X6" si="1">C8</f>
        <v>271004</v>
      </c>
      <c r="D6" s="60">
        <f t="shared" si="1"/>
        <v>47</v>
      </c>
      <c r="E6" s="60">
        <f t="shared" si="1"/>
        <v>14</v>
      </c>
      <c r="F6" s="60">
        <f t="shared" si="1"/>
        <v>0</v>
      </c>
      <c r="G6" s="60">
        <f t="shared" si="1"/>
        <v>10</v>
      </c>
      <c r="H6" s="60" t="str">
        <f>SUBSTITUTE(H8,"　","")</f>
        <v>大阪府大阪市</v>
      </c>
      <c r="I6" s="60" t="str">
        <f t="shared" si="1"/>
        <v>豊崎地下駐車場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23</v>
      </c>
      <c r="S6" s="62" t="str">
        <f t="shared" si="1"/>
        <v>商業施設</v>
      </c>
      <c r="T6" s="62" t="str">
        <f t="shared" si="1"/>
        <v>有</v>
      </c>
      <c r="U6" s="63">
        <f t="shared" si="1"/>
        <v>6460</v>
      </c>
      <c r="V6" s="63">
        <f t="shared" si="1"/>
        <v>120</v>
      </c>
      <c r="W6" s="63">
        <f t="shared" si="1"/>
        <v>500</v>
      </c>
      <c r="X6" s="62" t="str">
        <f t="shared" si="1"/>
        <v>利用料金制</v>
      </c>
      <c r="Y6" s="64">
        <f>IF(Y8="-",NA(),Y8)</f>
        <v>90</v>
      </c>
      <c r="Z6" s="64">
        <f t="shared" ref="Z6:AH6" si="2">IF(Z8="-",NA(),Z8)</f>
        <v>115</v>
      </c>
      <c r="AA6" s="64">
        <f t="shared" si="2"/>
        <v>121.5</v>
      </c>
      <c r="AB6" s="64">
        <f t="shared" si="2"/>
        <v>101.5</v>
      </c>
      <c r="AC6" s="64">
        <f t="shared" si="2"/>
        <v>152.80000000000001</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63</v>
      </c>
      <c r="BG6" s="64">
        <f t="shared" ref="BG6:BO6" si="5">IF(BG8="-",NA(),BG8)</f>
        <v>54</v>
      </c>
      <c r="BH6" s="64">
        <f t="shared" si="5"/>
        <v>17.899999999999999</v>
      </c>
      <c r="BI6" s="64">
        <f t="shared" si="5"/>
        <v>1.6</v>
      </c>
      <c r="BJ6" s="64">
        <f t="shared" si="5"/>
        <v>34.700000000000003</v>
      </c>
      <c r="BK6" s="64">
        <f t="shared" si="5"/>
        <v>15</v>
      </c>
      <c r="BL6" s="64">
        <f t="shared" si="5"/>
        <v>11.7</v>
      </c>
      <c r="BM6" s="64">
        <f t="shared" si="5"/>
        <v>9.6</v>
      </c>
      <c r="BN6" s="64">
        <f t="shared" si="5"/>
        <v>2.2000000000000002</v>
      </c>
      <c r="BO6" s="64">
        <f t="shared" si="5"/>
        <v>-74.8</v>
      </c>
      <c r="BP6" s="61" t="str">
        <f>IF(BP8="-","",IF(BP8="-","【-】","【"&amp;SUBSTITUTE(TEXT(BP8,"#,##0.0"),"-","△")&amp;"】"))</f>
        <v>【△65.9】</v>
      </c>
      <c r="BQ6" s="65">
        <f>IF(BQ8="-",NA(),BQ8)</f>
        <v>43837</v>
      </c>
      <c r="BR6" s="65">
        <f t="shared" ref="BR6:BZ6" si="6">IF(BR8="-",NA(),BR8)</f>
        <v>37837</v>
      </c>
      <c r="BS6" s="65">
        <f t="shared" si="6"/>
        <v>12508</v>
      </c>
      <c r="BT6" s="65">
        <f t="shared" si="6"/>
        <v>1267</v>
      </c>
      <c r="BU6" s="65">
        <f t="shared" si="6"/>
        <v>18821</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103</v>
      </c>
      <c r="CM6" s="63">
        <f t="shared" ref="CM6:CN6" si="7">CM8</f>
        <v>0</v>
      </c>
      <c r="CN6" s="63">
        <f t="shared" si="7"/>
        <v>297989</v>
      </c>
      <c r="CO6" s="64"/>
      <c r="CP6" s="64"/>
      <c r="CQ6" s="64"/>
      <c r="CR6" s="64"/>
      <c r="CS6" s="64"/>
      <c r="CT6" s="64"/>
      <c r="CU6" s="64"/>
      <c r="CV6" s="64"/>
      <c r="CW6" s="64"/>
      <c r="CX6" s="64"/>
      <c r="CY6" s="61" t="s">
        <v>103</v>
      </c>
      <c r="CZ6" s="64">
        <f>IF(CZ8="-",NA(),CZ8)</f>
        <v>125.7</v>
      </c>
      <c r="DA6" s="64">
        <f t="shared" ref="DA6:DI6" si="8">IF(DA8="-",NA(),DA8)</f>
        <v>81.099999999999994</v>
      </c>
      <c r="DB6" s="64">
        <f t="shared" si="8"/>
        <v>80.8</v>
      </c>
      <c r="DC6" s="64">
        <f t="shared" si="8"/>
        <v>80.3</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120.8</v>
      </c>
      <c r="DL6" s="64">
        <f t="shared" ref="DL6:DT6" si="9">IF(DL8="-",NA(),DL8)</f>
        <v>120</v>
      </c>
      <c r="DM6" s="64">
        <f t="shared" si="9"/>
        <v>122.5</v>
      </c>
      <c r="DN6" s="64">
        <f t="shared" si="9"/>
        <v>119.2</v>
      </c>
      <c r="DO6" s="64">
        <f t="shared" si="9"/>
        <v>91.7</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104</v>
      </c>
      <c r="B7" s="60">
        <f t="shared" ref="B7:X7" si="10">B8</f>
        <v>2020</v>
      </c>
      <c r="C7" s="60">
        <f t="shared" si="10"/>
        <v>271004</v>
      </c>
      <c r="D7" s="60">
        <f t="shared" si="10"/>
        <v>47</v>
      </c>
      <c r="E7" s="60">
        <f t="shared" si="10"/>
        <v>14</v>
      </c>
      <c r="F7" s="60">
        <f t="shared" si="10"/>
        <v>0</v>
      </c>
      <c r="G7" s="60">
        <f t="shared" si="10"/>
        <v>10</v>
      </c>
      <c r="H7" s="60" t="str">
        <f t="shared" si="10"/>
        <v>大阪府　大阪市</v>
      </c>
      <c r="I7" s="60" t="str">
        <f t="shared" si="10"/>
        <v>豊崎地下駐車場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23</v>
      </c>
      <c r="S7" s="62" t="str">
        <f t="shared" si="10"/>
        <v>商業施設</v>
      </c>
      <c r="T7" s="62" t="str">
        <f t="shared" si="10"/>
        <v>有</v>
      </c>
      <c r="U7" s="63">
        <f t="shared" si="10"/>
        <v>6460</v>
      </c>
      <c r="V7" s="63">
        <f t="shared" si="10"/>
        <v>120</v>
      </c>
      <c r="W7" s="63">
        <f t="shared" si="10"/>
        <v>500</v>
      </c>
      <c r="X7" s="62" t="str">
        <f t="shared" si="10"/>
        <v>利用料金制</v>
      </c>
      <c r="Y7" s="64">
        <f>Y8</f>
        <v>90</v>
      </c>
      <c r="Z7" s="64">
        <f t="shared" ref="Z7:AH7" si="11">Z8</f>
        <v>115</v>
      </c>
      <c r="AA7" s="64">
        <f t="shared" si="11"/>
        <v>121.5</v>
      </c>
      <c r="AB7" s="64">
        <f t="shared" si="11"/>
        <v>101.5</v>
      </c>
      <c r="AC7" s="64">
        <f t="shared" si="11"/>
        <v>152.80000000000001</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63</v>
      </c>
      <c r="BG7" s="64">
        <f t="shared" ref="BG7:BO7" si="14">BG8</f>
        <v>54</v>
      </c>
      <c r="BH7" s="64">
        <f t="shared" si="14"/>
        <v>17.899999999999999</v>
      </c>
      <c r="BI7" s="64">
        <f t="shared" si="14"/>
        <v>1.6</v>
      </c>
      <c r="BJ7" s="64">
        <f t="shared" si="14"/>
        <v>34.700000000000003</v>
      </c>
      <c r="BK7" s="64">
        <f t="shared" si="14"/>
        <v>15</v>
      </c>
      <c r="BL7" s="64">
        <f t="shared" si="14"/>
        <v>11.7</v>
      </c>
      <c r="BM7" s="64">
        <f t="shared" si="14"/>
        <v>9.6</v>
      </c>
      <c r="BN7" s="64">
        <f t="shared" si="14"/>
        <v>2.2000000000000002</v>
      </c>
      <c r="BO7" s="64">
        <f t="shared" si="14"/>
        <v>-74.8</v>
      </c>
      <c r="BP7" s="61"/>
      <c r="BQ7" s="65">
        <f>BQ8</f>
        <v>43837</v>
      </c>
      <c r="BR7" s="65">
        <f t="shared" ref="BR7:BZ7" si="15">BR8</f>
        <v>37837</v>
      </c>
      <c r="BS7" s="65">
        <f t="shared" si="15"/>
        <v>12508</v>
      </c>
      <c r="BT7" s="65">
        <f t="shared" si="15"/>
        <v>1267</v>
      </c>
      <c r="BU7" s="65">
        <f t="shared" si="15"/>
        <v>18821</v>
      </c>
      <c r="BV7" s="65">
        <f t="shared" si="15"/>
        <v>37773</v>
      </c>
      <c r="BW7" s="65">
        <f t="shared" si="15"/>
        <v>33351</v>
      </c>
      <c r="BX7" s="65">
        <f t="shared" si="15"/>
        <v>18755</v>
      </c>
      <c r="BY7" s="65">
        <f t="shared" si="15"/>
        <v>16100</v>
      </c>
      <c r="BZ7" s="65">
        <f t="shared" si="15"/>
        <v>4993</v>
      </c>
      <c r="CA7" s="63"/>
      <c r="CB7" s="64" t="s">
        <v>105</v>
      </c>
      <c r="CC7" s="64" t="s">
        <v>105</v>
      </c>
      <c r="CD7" s="64" t="s">
        <v>105</v>
      </c>
      <c r="CE7" s="64" t="s">
        <v>105</v>
      </c>
      <c r="CF7" s="64" t="s">
        <v>105</v>
      </c>
      <c r="CG7" s="64" t="s">
        <v>105</v>
      </c>
      <c r="CH7" s="64" t="s">
        <v>105</v>
      </c>
      <c r="CI7" s="64" t="s">
        <v>105</v>
      </c>
      <c r="CJ7" s="64" t="s">
        <v>105</v>
      </c>
      <c r="CK7" s="64" t="s">
        <v>103</v>
      </c>
      <c r="CL7" s="61"/>
      <c r="CM7" s="63">
        <f>CM8</f>
        <v>0</v>
      </c>
      <c r="CN7" s="63">
        <f>CN8</f>
        <v>297989</v>
      </c>
      <c r="CO7" s="64" t="s">
        <v>105</v>
      </c>
      <c r="CP7" s="64" t="s">
        <v>105</v>
      </c>
      <c r="CQ7" s="64" t="s">
        <v>105</v>
      </c>
      <c r="CR7" s="64" t="s">
        <v>105</v>
      </c>
      <c r="CS7" s="64" t="s">
        <v>105</v>
      </c>
      <c r="CT7" s="64" t="s">
        <v>105</v>
      </c>
      <c r="CU7" s="64" t="s">
        <v>105</v>
      </c>
      <c r="CV7" s="64" t="s">
        <v>105</v>
      </c>
      <c r="CW7" s="64" t="s">
        <v>105</v>
      </c>
      <c r="CX7" s="64" t="s">
        <v>103</v>
      </c>
      <c r="CY7" s="61"/>
      <c r="CZ7" s="64">
        <f>CZ8</f>
        <v>125.7</v>
      </c>
      <c r="DA7" s="64">
        <f t="shared" ref="DA7:DI7" si="16">DA8</f>
        <v>81.099999999999994</v>
      </c>
      <c r="DB7" s="64">
        <f t="shared" si="16"/>
        <v>80.8</v>
      </c>
      <c r="DC7" s="64">
        <f t="shared" si="16"/>
        <v>80.3</v>
      </c>
      <c r="DD7" s="64">
        <f t="shared" si="16"/>
        <v>0</v>
      </c>
      <c r="DE7" s="64">
        <f t="shared" si="16"/>
        <v>320.39999999999998</v>
      </c>
      <c r="DF7" s="64">
        <f t="shared" si="16"/>
        <v>243</v>
      </c>
      <c r="DG7" s="64">
        <f t="shared" si="16"/>
        <v>193.1</v>
      </c>
      <c r="DH7" s="64">
        <f t="shared" si="16"/>
        <v>163.69999999999999</v>
      </c>
      <c r="DI7" s="64">
        <f t="shared" si="16"/>
        <v>117.8</v>
      </c>
      <c r="DJ7" s="61"/>
      <c r="DK7" s="64">
        <f>DK8</f>
        <v>120.8</v>
      </c>
      <c r="DL7" s="64">
        <f t="shared" ref="DL7:DT7" si="17">DL8</f>
        <v>120</v>
      </c>
      <c r="DM7" s="64">
        <f t="shared" si="17"/>
        <v>122.5</v>
      </c>
      <c r="DN7" s="64">
        <f t="shared" si="17"/>
        <v>119.2</v>
      </c>
      <c r="DO7" s="64">
        <f t="shared" si="17"/>
        <v>91.7</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271004</v>
      </c>
      <c r="D8" s="67">
        <v>47</v>
      </c>
      <c r="E8" s="67">
        <v>14</v>
      </c>
      <c r="F8" s="67">
        <v>0</v>
      </c>
      <c r="G8" s="67">
        <v>10</v>
      </c>
      <c r="H8" s="67" t="s">
        <v>106</v>
      </c>
      <c r="I8" s="67" t="s">
        <v>107</v>
      </c>
      <c r="J8" s="67" t="s">
        <v>108</v>
      </c>
      <c r="K8" s="67" t="s">
        <v>109</v>
      </c>
      <c r="L8" s="67" t="s">
        <v>110</v>
      </c>
      <c r="M8" s="67" t="s">
        <v>111</v>
      </c>
      <c r="N8" s="67" t="s">
        <v>112</v>
      </c>
      <c r="O8" s="68" t="s">
        <v>113</v>
      </c>
      <c r="P8" s="69" t="s">
        <v>114</v>
      </c>
      <c r="Q8" s="69" t="s">
        <v>115</v>
      </c>
      <c r="R8" s="70">
        <v>23</v>
      </c>
      <c r="S8" s="69" t="s">
        <v>116</v>
      </c>
      <c r="T8" s="69" t="s">
        <v>117</v>
      </c>
      <c r="U8" s="70">
        <v>6460</v>
      </c>
      <c r="V8" s="70">
        <v>120</v>
      </c>
      <c r="W8" s="70">
        <v>500</v>
      </c>
      <c r="X8" s="69" t="s">
        <v>118</v>
      </c>
      <c r="Y8" s="71">
        <v>90</v>
      </c>
      <c r="Z8" s="71">
        <v>115</v>
      </c>
      <c r="AA8" s="71">
        <v>121.5</v>
      </c>
      <c r="AB8" s="71">
        <v>101.5</v>
      </c>
      <c r="AC8" s="71">
        <v>152.80000000000001</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63</v>
      </c>
      <c r="BG8" s="71">
        <v>54</v>
      </c>
      <c r="BH8" s="71">
        <v>17.899999999999999</v>
      </c>
      <c r="BI8" s="71">
        <v>1.6</v>
      </c>
      <c r="BJ8" s="71">
        <v>34.700000000000003</v>
      </c>
      <c r="BK8" s="71">
        <v>15</v>
      </c>
      <c r="BL8" s="71">
        <v>11.7</v>
      </c>
      <c r="BM8" s="71">
        <v>9.6</v>
      </c>
      <c r="BN8" s="71">
        <v>2.2000000000000002</v>
      </c>
      <c r="BO8" s="71">
        <v>-74.8</v>
      </c>
      <c r="BP8" s="68">
        <v>-65.900000000000006</v>
      </c>
      <c r="BQ8" s="72">
        <v>43837</v>
      </c>
      <c r="BR8" s="72">
        <v>37837</v>
      </c>
      <c r="BS8" s="72">
        <v>12508</v>
      </c>
      <c r="BT8" s="73">
        <v>1267</v>
      </c>
      <c r="BU8" s="73">
        <v>18821</v>
      </c>
      <c r="BV8" s="72">
        <v>37773</v>
      </c>
      <c r="BW8" s="72">
        <v>33351</v>
      </c>
      <c r="BX8" s="72">
        <v>18755</v>
      </c>
      <c r="BY8" s="72">
        <v>16100</v>
      </c>
      <c r="BZ8" s="72">
        <v>4993</v>
      </c>
      <c r="CA8" s="70">
        <v>3932</v>
      </c>
      <c r="CB8" s="71" t="s">
        <v>110</v>
      </c>
      <c r="CC8" s="71" t="s">
        <v>110</v>
      </c>
      <c r="CD8" s="71" t="s">
        <v>110</v>
      </c>
      <c r="CE8" s="71" t="s">
        <v>110</v>
      </c>
      <c r="CF8" s="71" t="s">
        <v>110</v>
      </c>
      <c r="CG8" s="71" t="s">
        <v>110</v>
      </c>
      <c r="CH8" s="71" t="s">
        <v>110</v>
      </c>
      <c r="CI8" s="71" t="s">
        <v>110</v>
      </c>
      <c r="CJ8" s="71" t="s">
        <v>110</v>
      </c>
      <c r="CK8" s="71" t="s">
        <v>110</v>
      </c>
      <c r="CL8" s="68" t="s">
        <v>110</v>
      </c>
      <c r="CM8" s="70">
        <v>0</v>
      </c>
      <c r="CN8" s="70">
        <v>297989</v>
      </c>
      <c r="CO8" s="71" t="s">
        <v>110</v>
      </c>
      <c r="CP8" s="71" t="s">
        <v>110</v>
      </c>
      <c r="CQ8" s="71" t="s">
        <v>110</v>
      </c>
      <c r="CR8" s="71" t="s">
        <v>110</v>
      </c>
      <c r="CS8" s="71" t="s">
        <v>110</v>
      </c>
      <c r="CT8" s="71" t="s">
        <v>110</v>
      </c>
      <c r="CU8" s="71" t="s">
        <v>110</v>
      </c>
      <c r="CV8" s="71" t="s">
        <v>110</v>
      </c>
      <c r="CW8" s="71" t="s">
        <v>110</v>
      </c>
      <c r="CX8" s="71" t="s">
        <v>110</v>
      </c>
      <c r="CY8" s="68" t="s">
        <v>110</v>
      </c>
      <c r="CZ8" s="71">
        <v>125.7</v>
      </c>
      <c r="DA8" s="71">
        <v>81.099999999999994</v>
      </c>
      <c r="DB8" s="71">
        <v>80.8</v>
      </c>
      <c r="DC8" s="71">
        <v>80.3</v>
      </c>
      <c r="DD8" s="71">
        <v>0</v>
      </c>
      <c r="DE8" s="71">
        <v>320.39999999999998</v>
      </c>
      <c r="DF8" s="71">
        <v>243</v>
      </c>
      <c r="DG8" s="71">
        <v>193.1</v>
      </c>
      <c r="DH8" s="71">
        <v>163.69999999999999</v>
      </c>
      <c r="DI8" s="71">
        <v>117.8</v>
      </c>
      <c r="DJ8" s="68">
        <v>183.4</v>
      </c>
      <c r="DK8" s="71">
        <v>120.8</v>
      </c>
      <c r="DL8" s="71">
        <v>120</v>
      </c>
      <c r="DM8" s="71">
        <v>122.5</v>
      </c>
      <c r="DN8" s="71">
        <v>119.2</v>
      </c>
      <c r="DO8" s="71">
        <v>91.7</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2022-01-14T09:57:33Z</cp:lastPrinted>
  <dcterms:created xsi:type="dcterms:W3CDTF">2021-12-17T06:04:57Z</dcterms:created>
  <dcterms:modified xsi:type="dcterms:W3CDTF">2022-01-14T09:57:34Z</dcterms:modified>
  <cp:category/>
</cp:coreProperties>
</file>