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R02年決算（R3作業）\099_経営比較分析表\07_公表に向けて\団体回答\駐車場\指定都市\大阪市\"/>
    </mc:Choice>
  </mc:AlternateContent>
  <xr:revisionPtr revIDLastSave="0" documentId="14_{C65B9428-41A8-435F-88B6-24BA41CBE04B}" xr6:coauthVersionLast="36" xr6:coauthVersionMax="36" xr10:uidLastSave="{00000000-0000-0000-0000-000000000000}"/>
  <workbookProtection workbookPassword="9D77"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BZ30" i="4"/>
  <c r="GQ51" i="4"/>
  <c r="LH30" i="4"/>
  <c r="IE76" i="4"/>
  <c r="BZ51" i="4"/>
  <c r="GQ30" i="4"/>
  <c r="HP76" i="4"/>
  <c r="FX30" i="4"/>
  <c r="BG30" i="4"/>
  <c r="KO51" i="4"/>
  <c r="AV76" i="4"/>
  <c r="LE76" i="4"/>
  <c r="FX51" i="4"/>
  <c r="KO30" i="4"/>
  <c r="BG51" i="4"/>
  <c r="FE51" i="4"/>
  <c r="HA76" i="4"/>
  <c r="AN51" i="4"/>
  <c r="FE30" i="4"/>
  <c r="AN30" i="4"/>
  <c r="AG76" i="4"/>
  <c r="JV51" i="4"/>
  <c r="KP76" i="4"/>
  <c r="JV30" i="4"/>
  <c r="KA76" i="4"/>
  <c r="EL51" i="4"/>
  <c r="JC30" i="4"/>
  <c r="GL76" i="4"/>
  <c r="EL30" i="4"/>
  <c r="JC51" i="4"/>
  <c r="U51" i="4"/>
  <c r="U30" i="4"/>
  <c r="R76"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<sst xmlns="http://schemas.openxmlformats.org/spreadsheetml/2006/main" count="278" uniqueCount="141">
  <si>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</si>
  <si>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</si>
  <si>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</si>
  <si>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</si>
  <si>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</si>
  <si>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</si>
  <si>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</si>
  <si>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</si>
  <si>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</si>
  <si>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</si>
  <si>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</si>
  <si>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</si>
  <si>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</si>
  <si>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</si>
  <si>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</si>
  <si>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</si>
  <si>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</si>
  <si>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</si>
  <si>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</si>
  <si>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</si>
  <si>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</si>
  <si>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</si>
  <si>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</si>
  <si>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</si>
  <si>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</si>
  <si>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</si>
  <si>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</si>
  <si>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</si>
  <si>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</si>
  <si>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</si>
  <si>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</si>
  <si>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</si>
  <si>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</si>
  <si>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</si>
  <si>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</si>
  <si>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</si>
  <si>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</si>
  <si>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</si>
  <si>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</si>
  <si>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</si>
  <si>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</si>
  <si>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</si>
  <si>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</si>
  <si>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</si>
  <si>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</si>
  <si>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</si>
  <si>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</si>
  <si>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</si>
  <si>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</si>
  <si>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</si>
  <si>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</si>
  <si>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</si>
  <si>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</si>
  <si>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</si>
  <si>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</si>
  <si>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</si>
  <si>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</si>
  <si>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</si>
  <si>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</si>
  <si>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</si>
  <si>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</si>
  <si>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</si>
  <si>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</si>
  <si>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</si>
  <si>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</si>
  <si>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</si>
  <si>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</si>
  <si>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</si>
  <si>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</si>
  <si>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</si>
  <si>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</si>
  <si>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</si>
  <si>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</si>
  <si>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</si>
  <si>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</si>
  <si>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</si>
  <si>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</si>
  <si>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</si>
  <si>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</si>
  <si>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</si>
  <si>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</si>
  <si>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</si>
  <si>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</si>
  <si>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</si>
  <si>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</si>
  <si>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</si>
  <si>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</si>
  <si>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</si>
  <si>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</si>
  <si>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</si>
  <si>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</si>
  <si>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</si>
  <si>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</si>
  <si>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</si>
  <si>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</si>
  <si>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</si>
  <si>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</si>
  <si>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</si>
  <si>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</si>
  <si>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</si>
  <si>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</si>
  <si>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</si>
  <si>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</si>
  <si>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</si>
  <si>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当該値(N-4)</t>
    <phoneticPr fontId="5"/>
  </si>
  <si>
    <t>当該値(N)</t>
    <phoneticPr fontId="5"/>
  </si>
  <si>
    <t>当該値(N-4)</t>
    <phoneticPr fontId="5"/>
  </si>
  <si>
    <t>当該値(N-2)</t>
    <phoneticPr fontId="5"/>
  </si>
  <si>
    <t>当該値(N-4)</t>
    <phoneticPr fontId="5"/>
  </si>
  <si>
    <t>当該値(N-3)</t>
    <phoneticPr fontId="5"/>
  </si>
  <si>
    <t>当該値(N-2)</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</si>
  <si>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</si>
  <si>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</si>
  <si>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</si>
  <si>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</si>
  <si>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</si>
  <si>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</si>
  <si>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</si>
  <si>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</si>
  <si>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</si>
  <si>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</si>
  <si>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</si>
  <si>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</si>
  <si>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</si>
  <si>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</si>
  <si>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</si>
  <si>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</si>
  <si>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</si>
  <si>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</si>
  <si>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</si>
  <si>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</si>
  <si>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</si>
  <si>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</si>
  <si>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</si>
  <si>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</si>
  <si>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</si>
  <si>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5"/>
  </si>
  <si>
    <t>・①収益的収支比率は、黒字であれば100％以上となる指標です。類似施設と比較した場合に、低い水準となっておりますが、R2は設備更新の支出があり減少しております。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・⑤EBITDAとは、営業収益と同様、その経年の推移を見て企業の収益が継続して成長しているかどうかを判断するための指標です。①と同様、設備更新の支出があり減少しております。
・H28は大阪市の修繕費等の経費支出が含まれておりません。</t>
    <rPh sb="31" eb="33">
      <t>ルイジ</t>
    </rPh>
    <rPh sb="33" eb="35">
      <t>シセツ</t>
    </rPh>
    <rPh sb="36" eb="38">
      <t>ヒカク</t>
    </rPh>
    <rPh sb="40" eb="42">
      <t>バアイ</t>
    </rPh>
    <rPh sb="44" eb="45">
      <t>ヒク</t>
    </rPh>
    <rPh sb="46" eb="48">
      <t>スイジュン</t>
    </rPh>
    <rPh sb="61" eb="63">
      <t>セツビ</t>
    </rPh>
    <rPh sb="63" eb="65">
      <t>コウシン</t>
    </rPh>
    <rPh sb="66" eb="68">
      <t>シシュツ</t>
    </rPh>
    <rPh sb="71" eb="73">
      <t>ゲンショウ</t>
    </rPh>
    <rPh sb="84" eb="85">
      <t>タ</t>
    </rPh>
    <rPh sb="85" eb="87">
      <t>カイケイ</t>
    </rPh>
    <rPh sb="87" eb="90">
      <t>ホジョキン</t>
    </rPh>
    <rPh sb="130" eb="132">
      <t>ルイジ</t>
    </rPh>
    <rPh sb="132" eb="134">
      <t>シセツ</t>
    </rPh>
    <rPh sb="135" eb="137">
      <t>ヒカク</t>
    </rPh>
    <rPh sb="139" eb="140">
      <t>タカ</t>
    </rPh>
    <rPh sb="141" eb="143">
      <t>スイジュン</t>
    </rPh>
    <rPh sb="216" eb="218">
      <t>ドウヨウ</t>
    </rPh>
    <rPh sb="219" eb="221">
      <t>セツビ</t>
    </rPh>
    <rPh sb="221" eb="223">
      <t>コウシン</t>
    </rPh>
    <rPh sb="224" eb="226">
      <t>シシュツ</t>
    </rPh>
    <rPh sb="229" eb="231">
      <t>ゲンショウ</t>
    </rPh>
    <phoneticPr fontId="15"/>
  </si>
  <si>
    <t>・⑦上汐地下駐車場は道路付属物（道路法第2条第2項）であり、敷地の地価を計上しておりません。
・⑧設備投資見込額は、今後10年間で見込む建設改良費・修繕費等の金額です。上汐地下駐車場については、R2に企業債を完済したことから、駐車場収入で更新費用を賄っていくことが可能です。（設備投資見込額はR3.6.30現在のものです）
・⑩企業債残高対料金収入比率は、料金収入に対する企業債残高の割合であり、企業債残高の規模を表す指標です。類似施設と比較し収入に占める起債の割合が大きくなっておりましたが、R2で完済しております。</t>
    <rPh sb="100" eb="102">
      <t>キギョウ</t>
    </rPh>
    <rPh sb="102" eb="103">
      <t>サイ</t>
    </rPh>
    <rPh sb="104" eb="106">
      <t>カンサイ</t>
    </rPh>
    <rPh sb="132" eb="134">
      <t>カノウ</t>
    </rPh>
    <rPh sb="164" eb="166">
      <t>キギョウ</t>
    </rPh>
    <rPh sb="166" eb="167">
      <t>サイ</t>
    </rPh>
    <rPh sb="167" eb="169">
      <t>ザンダカ</t>
    </rPh>
    <rPh sb="169" eb="170">
      <t>タイ</t>
    </rPh>
    <rPh sb="170" eb="172">
      <t>リョウキン</t>
    </rPh>
    <rPh sb="172" eb="174">
      <t>シュウニュウ</t>
    </rPh>
    <rPh sb="174" eb="176">
      <t>ヒリツ</t>
    </rPh>
    <rPh sb="178" eb="180">
      <t>リョウキン</t>
    </rPh>
    <rPh sb="180" eb="182">
      <t>シュウニュウ</t>
    </rPh>
    <rPh sb="183" eb="184">
      <t>タイ</t>
    </rPh>
    <rPh sb="186" eb="188">
      <t>キギョウ</t>
    </rPh>
    <rPh sb="188" eb="189">
      <t>サイ</t>
    </rPh>
    <rPh sb="189" eb="191">
      <t>ザンダカ</t>
    </rPh>
    <rPh sb="192" eb="194">
      <t>ワリアイ</t>
    </rPh>
    <rPh sb="198" eb="200">
      <t>キギョウ</t>
    </rPh>
    <rPh sb="200" eb="201">
      <t>サイ</t>
    </rPh>
    <rPh sb="201" eb="203">
      <t>ザンダカ</t>
    </rPh>
    <rPh sb="204" eb="206">
      <t>キボ</t>
    </rPh>
    <rPh sb="207" eb="208">
      <t>アラワ</t>
    </rPh>
    <rPh sb="209" eb="211">
      <t>シヒョウ</t>
    </rPh>
    <rPh sb="228" eb="230">
      <t>キサイ</t>
    </rPh>
    <rPh sb="250" eb="252">
      <t>カンサイ</t>
    </rPh>
    <phoneticPr fontId="15"/>
  </si>
  <si>
    <t>・各種利用促進策を実施し、収益増に向けた効率的な駐車場運営に努めてまいります。
・R2に企業債を完済したため、維持管理コストを適切な金額に抑えることで、単年度当たりの収支状況はより改善していくものと思われます。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3" eb="15">
      <t>シュウエキ</t>
    </rPh>
    <rPh sb="44" eb="46">
      <t>キギョウ</t>
    </rPh>
    <rPh sb="46" eb="47">
      <t>サイ</t>
    </rPh>
    <rPh sb="48" eb="50">
      <t>カンサイ</t>
    </rPh>
    <rPh sb="55" eb="57">
      <t>イジ</t>
    </rPh>
    <rPh sb="57" eb="59">
      <t>カンリ</t>
    </rPh>
    <rPh sb="63" eb="65">
      <t>テキセツ</t>
    </rPh>
    <rPh sb="66" eb="68">
      <t>キンガク</t>
    </rPh>
    <rPh sb="69" eb="70">
      <t>オサ</t>
    </rPh>
    <rPh sb="76" eb="79">
      <t>タンネンド</t>
    </rPh>
    <rPh sb="79" eb="80">
      <t>ア</t>
    </rPh>
    <rPh sb="83" eb="85">
      <t>シュウシ</t>
    </rPh>
    <rPh sb="85" eb="87">
      <t>ジョウキョウ</t>
    </rPh>
    <rPh sb="90" eb="92">
      <t>カイゼン</t>
    </rPh>
    <rPh sb="99" eb="100">
      <t>オモ</t>
    </rPh>
    <rPh sb="107" eb="109">
      <t>ウエシオ</t>
    </rPh>
    <rPh sb="109" eb="111">
      <t>チカ</t>
    </rPh>
    <phoneticPr fontId="15"/>
  </si>
  <si>
    <t>上汐地下駐車場</t>
    <rPh sb="2" eb="4">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</si>
</sst>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40</c:v>
                </c:pt>
                <c:pt idx="1">
                  <c:v>13.4</c:v>
                </c:pt>
                <c:pt idx="2">
                  <c:v>61.7</c:v>
                </c:pt>
                <c:pt idx="3">
                  <c:v>116</c:v>
                </c:pt>
                <c:pt idx="4">
                  <c:v>95.5</c:v>
                </c:pt>
              </c:numCache>
            </c:numRef>
          </c:val>
          <c:extLst>
            <c:ext xmlns:c16="http://schemas.microsoft.com/office/drawing/2014/chart" uri="{C3380CC4-5D6E-409C-BE32-E72D297353CC}">
              <c16:uniqueId val="{00000000-F9A1-490F-9401-31699A3CAD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F9A1-490F-9401-31699A3CAD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598.9</c:v>
                </c:pt>
                <c:pt idx="1">
                  <c:v>367.8</c:v>
                </c:pt>
                <c:pt idx="2">
                  <c:v>237.5</c:v>
                </c:pt>
                <c:pt idx="3">
                  <c:v>211.2</c:v>
                </c:pt>
                <c:pt idx="4">
                  <c:v>0</c:v>
                </c:pt>
              </c:numCache>
            </c:numRef>
          </c:val>
          <c:extLst>
            <c:ext xmlns:c16="http://schemas.microsoft.com/office/drawing/2014/chart" uri="{C3380CC4-5D6E-409C-BE32-E72D297353CC}">
              <c16:uniqueId val="{00000000-8E8B-4E1F-A8F2-35358BB909B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8E8B-4E1F-A8F2-35358BB909B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F9A-4286-B174-B9D3DA3DF24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9A-4286-B174-B9D3DA3DF24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48C-408B-8FB8-99DC0757CF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8C-408B-8FB8-99DC0757CF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BD-457E-8D6D-FAD557D2E9F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9CBD-457E-8D6D-FAD557D2E9F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ED4-4580-B4CF-24B2218725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BED4-4580-B4CF-24B2218725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62.1</c:v>
                </c:pt>
                <c:pt idx="1">
                  <c:v>60.5</c:v>
                </c:pt>
                <c:pt idx="2">
                  <c:v>66.099999999999994</c:v>
                </c:pt>
                <c:pt idx="3">
                  <c:v>66.099999999999994</c:v>
                </c:pt>
                <c:pt idx="4">
                  <c:v>79.8</c:v>
                </c:pt>
              </c:numCache>
            </c:numRef>
          </c:val>
          <c:extLst>
            <c:ext xmlns:c16="http://schemas.microsoft.com/office/drawing/2014/chart" uri="{C3380CC4-5D6E-409C-BE32-E72D297353CC}">
              <c16:uniqueId val="{00000000-8B62-4F9F-B372-278775DBF91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8B62-4F9F-B372-278775DBF91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35</c:v>
                </c:pt>
                <c:pt idx="1">
                  <c:v>34.799999999999997</c:v>
                </c:pt>
                <c:pt idx="2">
                  <c:v>28.5</c:v>
                </c:pt>
                <c:pt idx="3">
                  <c:v>31.1</c:v>
                </c:pt>
                <c:pt idx="4">
                  <c:v>-4.5</c:v>
                </c:pt>
              </c:numCache>
            </c:numRef>
          </c:val>
          <c:extLst>
            <c:ext xmlns:c16="http://schemas.microsoft.com/office/drawing/2014/chart" uri="{C3380CC4-5D6E-409C-BE32-E72D297353CC}">
              <c16:uniqueId val="{00000000-0E37-4660-8527-2783CFFF8B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0E37-4660-8527-2783CFFF8B7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15541</c:v>
                </c:pt>
                <c:pt idx="1">
                  <c:v>14507</c:v>
                </c:pt>
                <c:pt idx="2">
                  <c:v>11870</c:v>
                </c:pt>
                <c:pt idx="3">
                  <c:v>12855</c:v>
                </c:pt>
                <c:pt idx="4">
                  <c:v>-2073</c:v>
                </c:pt>
              </c:numCache>
            </c:numRef>
          </c:val>
          <c:extLst>
            <c:ext xmlns:c16="http://schemas.microsoft.com/office/drawing/2014/chart" uri="{C3380CC4-5D6E-409C-BE32-E72D297353CC}">
              <c16:uniqueId val="{00000000-060C-431D-B16D-5636F63346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060C-431D-B16D-5636F63346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大阪府大阪市　上汐地下駐車場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6460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40</v>
      </c>
      <c r="V31" s="110"/>
      <c r="W31" s="110"/>
      <c r="X31" s="110"/>
      <c r="Y31" s="110"/>
      <c r="Z31" s="110"/>
      <c r="AA31" s="110"/>
      <c r="AB31" s="110"/>
      <c r="AC31" s="110"/>
      <c r="AD31" s="110"/>
      <c r="AE31" s="110"/>
      <c r="AF31" s="110"/>
      <c r="AG31" s="110"/>
      <c r="AH31" s="110"/>
      <c r="AI31" s="110"/>
      <c r="AJ31" s="110"/>
      <c r="AK31" s="110"/>
      <c r="AL31" s="110"/>
      <c r="AM31" s="110"/>
      <c r="AN31" s="110">
        <f>データ!Z7</f>
        <v>13.4</v>
      </c>
      <c r="AO31" s="110"/>
      <c r="AP31" s="110"/>
      <c r="AQ31" s="110"/>
      <c r="AR31" s="110"/>
      <c r="AS31" s="110"/>
      <c r="AT31" s="110"/>
      <c r="AU31" s="110"/>
      <c r="AV31" s="110"/>
      <c r="AW31" s="110"/>
      <c r="AX31" s="110"/>
      <c r="AY31" s="110"/>
      <c r="AZ31" s="110"/>
      <c r="BA31" s="110"/>
      <c r="BB31" s="110"/>
      <c r="BC31" s="110"/>
      <c r="BD31" s="110"/>
      <c r="BE31" s="110"/>
      <c r="BF31" s="110"/>
      <c r="BG31" s="110">
        <f>データ!AA7</f>
        <v>61.7</v>
      </c>
      <c r="BH31" s="110"/>
      <c r="BI31" s="110"/>
      <c r="BJ31" s="110"/>
      <c r="BK31" s="110"/>
      <c r="BL31" s="110"/>
      <c r="BM31" s="110"/>
      <c r="BN31" s="110"/>
      <c r="BO31" s="110"/>
      <c r="BP31" s="110"/>
      <c r="BQ31" s="110"/>
      <c r="BR31" s="110"/>
      <c r="BS31" s="110"/>
      <c r="BT31" s="110"/>
      <c r="BU31" s="110"/>
      <c r="BV31" s="110"/>
      <c r="BW31" s="110"/>
      <c r="BX31" s="110"/>
      <c r="BY31" s="110"/>
      <c r="BZ31" s="110">
        <f>データ!AB7</f>
        <v>116</v>
      </c>
      <c r="CA31" s="110"/>
      <c r="CB31" s="110"/>
      <c r="CC31" s="110"/>
      <c r="CD31" s="110"/>
      <c r="CE31" s="110"/>
      <c r="CF31" s="110"/>
      <c r="CG31" s="110"/>
      <c r="CH31" s="110"/>
      <c r="CI31" s="110"/>
      <c r="CJ31" s="110"/>
      <c r="CK31" s="110"/>
      <c r="CL31" s="110"/>
      <c r="CM31" s="110"/>
      <c r="CN31" s="110"/>
      <c r="CO31" s="110"/>
      <c r="CP31" s="110"/>
      <c r="CQ31" s="110"/>
      <c r="CR31" s="110"/>
      <c r="CS31" s="110">
        <f>データ!AC7</f>
        <v>95.5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62.1</v>
      </c>
      <c r="JD31" s="81"/>
      <c r="JE31" s="81"/>
      <c r="JF31" s="81"/>
      <c r="JG31" s="81"/>
      <c r="JH31" s="81"/>
      <c r="JI31" s="81"/>
      <c r="JJ31" s="81"/>
      <c r="JK31" s="81"/>
      <c r="JL31" s="81"/>
      <c r="JM31" s="81"/>
      <c r="JN31" s="81"/>
      <c r="JO31" s="81"/>
      <c r="JP31" s="81"/>
      <c r="JQ31" s="81"/>
      <c r="JR31" s="81"/>
      <c r="JS31" s="81"/>
      <c r="JT31" s="81"/>
      <c r="JU31" s="82"/>
      <c r="JV31" s="80">
        <f>データ!DL7</f>
        <v>60.5</v>
      </c>
      <c r="JW31" s="81"/>
      <c r="JX31" s="81"/>
      <c r="JY31" s="81"/>
      <c r="JZ31" s="81"/>
      <c r="KA31" s="81"/>
      <c r="KB31" s="81"/>
      <c r="KC31" s="81"/>
      <c r="KD31" s="81"/>
      <c r="KE31" s="81"/>
      <c r="KF31" s="81"/>
      <c r="KG31" s="81"/>
      <c r="KH31" s="81"/>
      <c r="KI31" s="81"/>
      <c r="KJ31" s="81"/>
      <c r="KK31" s="81"/>
      <c r="KL31" s="81"/>
      <c r="KM31" s="81"/>
      <c r="KN31" s="82"/>
      <c r="KO31" s="80">
        <f>データ!DM7</f>
        <v>66.099999999999994</v>
      </c>
      <c r="KP31" s="81"/>
      <c r="KQ31" s="81"/>
      <c r="KR31" s="81"/>
      <c r="KS31" s="81"/>
      <c r="KT31" s="81"/>
      <c r="KU31" s="81"/>
      <c r="KV31" s="81"/>
      <c r="KW31" s="81"/>
      <c r="KX31" s="81"/>
      <c r="KY31" s="81"/>
      <c r="KZ31" s="81"/>
      <c r="LA31" s="81"/>
      <c r="LB31" s="81"/>
      <c r="LC31" s="81"/>
      <c r="LD31" s="81"/>
      <c r="LE31" s="81"/>
      <c r="LF31" s="81"/>
      <c r="LG31" s="82"/>
      <c r="LH31" s="80">
        <f>データ!DN7</f>
        <v>66.099999999999994</v>
      </c>
      <c r="LI31" s="81"/>
      <c r="LJ31" s="81"/>
      <c r="LK31" s="81"/>
      <c r="LL31" s="81"/>
      <c r="LM31" s="81"/>
      <c r="LN31" s="81"/>
      <c r="LO31" s="81"/>
      <c r="LP31" s="81"/>
      <c r="LQ31" s="81"/>
      <c r="LR31" s="81"/>
      <c r="LS31" s="81"/>
      <c r="LT31" s="81"/>
      <c r="LU31" s="81"/>
      <c r="LV31" s="81"/>
      <c r="LW31" s="81"/>
      <c r="LX31" s="81"/>
      <c r="LY31" s="81"/>
      <c r="LZ31" s="82"/>
      <c r="MA31" s="80">
        <f>データ!DO7</f>
        <v>79.8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35</v>
      </c>
      <c r="EM52" s="110"/>
      <c r="EN52" s="110"/>
      <c r="EO52" s="110"/>
      <c r="EP52" s="110"/>
      <c r="EQ52" s="110"/>
      <c r="ER52" s="110"/>
      <c r="ES52" s="110"/>
      <c r="ET52" s="110"/>
      <c r="EU52" s="110"/>
      <c r="EV52" s="110"/>
      <c r="EW52" s="110"/>
      <c r="EX52" s="110"/>
      <c r="EY52" s="110"/>
      <c r="EZ52" s="110"/>
      <c r="FA52" s="110"/>
      <c r="FB52" s="110"/>
      <c r="FC52" s="110"/>
      <c r="FD52" s="110"/>
      <c r="FE52" s="110">
        <f>データ!BG7</f>
        <v>34.799999999999997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28.5</v>
      </c>
      <c r="FY52" s="110"/>
      <c r="FZ52" s="110"/>
      <c r="GA52" s="110"/>
      <c r="GB52" s="110"/>
      <c r="GC52" s="110"/>
      <c r="GD52" s="110"/>
      <c r="GE52" s="110"/>
      <c r="GF52" s="110"/>
      <c r="GG52" s="110"/>
      <c r="GH52" s="110"/>
      <c r="GI52" s="110"/>
      <c r="GJ52" s="110"/>
      <c r="GK52" s="110"/>
      <c r="GL52" s="110"/>
      <c r="GM52" s="110"/>
      <c r="GN52" s="110"/>
      <c r="GO52" s="110"/>
      <c r="GP52" s="110"/>
      <c r="GQ52" s="110">
        <f>データ!BI7</f>
        <v>31.1</v>
      </c>
      <c r="GR52" s="110"/>
      <c r="GS52" s="110"/>
      <c r="GT52" s="110"/>
      <c r="GU52" s="110"/>
      <c r="GV52" s="110"/>
      <c r="GW52" s="110"/>
      <c r="GX52" s="110"/>
      <c r="GY52" s="110"/>
      <c r="GZ52" s="110"/>
      <c r="HA52" s="110"/>
      <c r="HB52" s="110"/>
      <c r="HC52" s="110"/>
      <c r="HD52" s="110"/>
      <c r="HE52" s="110"/>
      <c r="HF52" s="110"/>
      <c r="HG52" s="110"/>
      <c r="HH52" s="110"/>
      <c r="HI52" s="110"/>
      <c r="HJ52" s="110">
        <f>データ!BJ7</f>
        <v>-4.5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15541</v>
      </c>
      <c r="JD52" s="106"/>
      <c r="JE52" s="106"/>
      <c r="JF52" s="106"/>
      <c r="JG52" s="106"/>
      <c r="JH52" s="106"/>
      <c r="JI52" s="106"/>
      <c r="JJ52" s="106"/>
      <c r="JK52" s="106"/>
      <c r="JL52" s="106"/>
      <c r="JM52" s="106"/>
      <c r="JN52" s="106"/>
      <c r="JO52" s="106"/>
      <c r="JP52" s="106"/>
      <c r="JQ52" s="106"/>
      <c r="JR52" s="106"/>
      <c r="JS52" s="106"/>
      <c r="JT52" s="106"/>
      <c r="JU52" s="106"/>
      <c r="JV52" s="106">
        <f>データ!BR7</f>
        <v>14507</v>
      </c>
      <c r="JW52" s="106"/>
      <c r="JX52" s="106"/>
      <c r="JY52" s="106"/>
      <c r="JZ52" s="106"/>
      <c r="KA52" s="106"/>
      <c r="KB52" s="106"/>
      <c r="KC52" s="106"/>
      <c r="KD52" s="106"/>
      <c r="KE52" s="106"/>
      <c r="KF52" s="106"/>
      <c r="KG52" s="106"/>
      <c r="KH52" s="106"/>
      <c r="KI52" s="106"/>
      <c r="KJ52" s="106"/>
      <c r="KK52" s="106"/>
      <c r="KL52" s="106"/>
      <c r="KM52" s="106"/>
      <c r="KN52" s="106"/>
      <c r="KO52" s="106">
        <f>データ!BS7</f>
        <v>11870</v>
      </c>
      <c r="KP52" s="106"/>
      <c r="KQ52" s="106"/>
      <c r="KR52" s="106"/>
      <c r="KS52" s="106"/>
      <c r="KT52" s="106"/>
      <c r="KU52" s="106"/>
      <c r="KV52" s="106"/>
      <c r="KW52" s="106"/>
      <c r="KX52" s="106"/>
      <c r="KY52" s="106"/>
      <c r="KZ52" s="106"/>
      <c r="LA52" s="106"/>
      <c r="LB52" s="106"/>
      <c r="LC52" s="106"/>
      <c r="LD52" s="106"/>
      <c r="LE52" s="106"/>
      <c r="LF52" s="106"/>
      <c r="LG52" s="106"/>
      <c r="LH52" s="106">
        <f>データ!BT7</f>
        <v>12855</v>
      </c>
      <c r="LI52" s="106"/>
      <c r="LJ52" s="106"/>
      <c r="LK52" s="106"/>
      <c r="LL52" s="106"/>
      <c r="LM52" s="106"/>
      <c r="LN52" s="106"/>
      <c r="LO52" s="106"/>
      <c r="LP52" s="106"/>
      <c r="LQ52" s="106"/>
      <c r="LR52" s="106"/>
      <c r="LS52" s="106"/>
      <c r="LT52" s="106"/>
      <c r="LU52" s="106"/>
      <c r="LV52" s="106"/>
      <c r="LW52" s="106"/>
      <c r="LX52" s="106"/>
      <c r="LY52" s="106"/>
      <c r="LZ52" s="106"/>
      <c r="MA52" s="106">
        <f>データ!BU7</f>
        <v>-2073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350684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598.9</v>
      </c>
      <c r="KB77" s="81"/>
      <c r="KC77" s="81"/>
      <c r="KD77" s="81"/>
      <c r="KE77" s="81"/>
      <c r="KF77" s="81"/>
      <c r="KG77" s="81"/>
      <c r="KH77" s="81"/>
      <c r="KI77" s="81"/>
      <c r="KJ77" s="81"/>
      <c r="KK77" s="81"/>
      <c r="KL77" s="81"/>
      <c r="KM77" s="81"/>
      <c r="KN77" s="81"/>
      <c r="KO77" s="82"/>
      <c r="KP77" s="80">
        <f>データ!DA7</f>
        <v>367.8</v>
      </c>
      <c r="KQ77" s="81"/>
      <c r="KR77" s="81"/>
      <c r="KS77" s="81"/>
      <c r="KT77" s="81"/>
      <c r="KU77" s="81"/>
      <c r="KV77" s="81"/>
      <c r="KW77" s="81"/>
      <c r="KX77" s="81"/>
      <c r="KY77" s="81"/>
      <c r="KZ77" s="81"/>
      <c r="LA77" s="81"/>
      <c r="LB77" s="81"/>
      <c r="LC77" s="81"/>
      <c r="LD77" s="82"/>
      <c r="LE77" s="80">
        <f>データ!DB7</f>
        <v>237.5</v>
      </c>
      <c r="LF77" s="81"/>
      <c r="LG77" s="81"/>
      <c r="LH77" s="81"/>
      <c r="LI77" s="81"/>
      <c r="LJ77" s="81"/>
      <c r="LK77" s="81"/>
      <c r="LL77" s="81"/>
      <c r="LM77" s="81"/>
      <c r="LN77" s="81"/>
      <c r="LO77" s="81"/>
      <c r="LP77" s="81"/>
      <c r="LQ77" s="81"/>
      <c r="LR77" s="81"/>
      <c r="LS77" s="82"/>
      <c r="LT77" s="80">
        <f>データ!DC7</f>
        <v>211.2</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rprCZ7u3pk/0lHWmi+hMjEDha/azZjvr7xxmnhQDBM+B2V6woSraVADNqbYFn5StKYdM5TEukjM2/5yvJNBLg==" saltValue="1gt+4ZjSGkWhaZUiPPZyF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I9" sqref="I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89</v>
      </c>
      <c r="AV5" s="59" t="s">
        <v>101</v>
      </c>
      <c r="AW5" s="59" t="s">
        <v>91</v>
      </c>
      <c r="AX5" s="59" t="s">
        <v>103</v>
      </c>
      <c r="AY5" s="59" t="s">
        <v>93</v>
      </c>
      <c r="AZ5" s="59" t="s">
        <v>94</v>
      </c>
      <c r="BA5" s="59" t="s">
        <v>95</v>
      </c>
      <c r="BB5" s="59" t="s">
        <v>96</v>
      </c>
      <c r="BC5" s="59" t="s">
        <v>97</v>
      </c>
      <c r="BD5" s="59" t="s">
        <v>98</v>
      </c>
      <c r="BE5" s="59" t="s">
        <v>99</v>
      </c>
      <c r="BF5" s="59" t="s">
        <v>104</v>
      </c>
      <c r="BG5" s="59" t="s">
        <v>101</v>
      </c>
      <c r="BH5" s="59" t="s">
        <v>91</v>
      </c>
      <c r="BI5" s="59" t="s">
        <v>103</v>
      </c>
      <c r="BJ5" s="59" t="s">
        <v>105</v>
      </c>
      <c r="BK5" s="59" t="s">
        <v>94</v>
      </c>
      <c r="BL5" s="59" t="s">
        <v>95</v>
      </c>
      <c r="BM5" s="59" t="s">
        <v>96</v>
      </c>
      <c r="BN5" s="59" t="s">
        <v>97</v>
      </c>
      <c r="BO5" s="59" t="s">
        <v>98</v>
      </c>
      <c r="BP5" s="59" t="s">
        <v>99</v>
      </c>
      <c r="BQ5" s="59" t="s">
        <v>106</v>
      </c>
      <c r="BR5" s="59" t="s">
        <v>101</v>
      </c>
      <c r="BS5" s="59" t="s">
        <v>107</v>
      </c>
      <c r="BT5" s="59" t="s">
        <v>92</v>
      </c>
      <c r="BU5" s="59" t="s">
        <v>105</v>
      </c>
      <c r="BV5" s="59" t="s">
        <v>94</v>
      </c>
      <c r="BW5" s="59" t="s">
        <v>95</v>
      </c>
      <c r="BX5" s="59" t="s">
        <v>96</v>
      </c>
      <c r="BY5" s="59" t="s">
        <v>97</v>
      </c>
      <c r="BZ5" s="59" t="s">
        <v>98</v>
      </c>
      <c r="CA5" s="59" t="s">
        <v>99</v>
      </c>
      <c r="CB5" s="59" t="s">
        <v>108</v>
      </c>
      <c r="CC5" s="59" t="s">
        <v>109</v>
      </c>
      <c r="CD5" s="59" t="s">
        <v>110</v>
      </c>
      <c r="CE5" s="59" t="s">
        <v>103</v>
      </c>
      <c r="CF5" s="59" t="s">
        <v>111</v>
      </c>
      <c r="CG5" s="59" t="s">
        <v>94</v>
      </c>
      <c r="CH5" s="59" t="s">
        <v>95</v>
      </c>
      <c r="CI5" s="59" t="s">
        <v>96</v>
      </c>
      <c r="CJ5" s="59" t="s">
        <v>97</v>
      </c>
      <c r="CK5" s="59" t="s">
        <v>98</v>
      </c>
      <c r="CL5" s="59" t="s">
        <v>99</v>
      </c>
      <c r="CM5" s="150"/>
      <c r="CN5" s="150"/>
      <c r="CO5" s="59" t="s">
        <v>89</v>
      </c>
      <c r="CP5" s="59" t="s">
        <v>101</v>
      </c>
      <c r="CQ5" s="59" t="s">
        <v>110</v>
      </c>
      <c r="CR5" s="59" t="s">
        <v>112</v>
      </c>
      <c r="CS5" s="59" t="s">
        <v>111</v>
      </c>
      <c r="CT5" s="59" t="s">
        <v>94</v>
      </c>
      <c r="CU5" s="59" t="s">
        <v>95</v>
      </c>
      <c r="CV5" s="59" t="s">
        <v>96</v>
      </c>
      <c r="CW5" s="59" t="s">
        <v>97</v>
      </c>
      <c r="CX5" s="59" t="s">
        <v>98</v>
      </c>
      <c r="CY5" s="59" t="s">
        <v>99</v>
      </c>
      <c r="CZ5" s="59" t="s">
        <v>108</v>
      </c>
      <c r="DA5" s="59" t="s">
        <v>109</v>
      </c>
      <c r="DB5" s="59" t="s">
        <v>91</v>
      </c>
      <c r="DC5" s="59" t="s">
        <v>92</v>
      </c>
      <c r="DD5" s="59" t="s">
        <v>93</v>
      </c>
      <c r="DE5" s="59" t="s">
        <v>94</v>
      </c>
      <c r="DF5" s="59" t="s">
        <v>95</v>
      </c>
      <c r="DG5" s="59" t="s">
        <v>96</v>
      </c>
      <c r="DH5" s="59" t="s">
        <v>97</v>
      </c>
      <c r="DI5" s="59" t="s">
        <v>98</v>
      </c>
      <c r="DJ5" s="59" t="s">
        <v>35</v>
      </c>
      <c r="DK5" s="59" t="s">
        <v>100</v>
      </c>
      <c r="DL5" s="59" t="s">
        <v>109</v>
      </c>
      <c r="DM5" s="59" t="s">
        <v>113</v>
      </c>
      <c r="DN5" s="59" t="s">
        <v>103</v>
      </c>
      <c r="DO5" s="59" t="s">
        <v>102</v>
      </c>
      <c r="DP5" s="59" t="s">
        <v>94</v>
      </c>
      <c r="DQ5" s="59" t="s">
        <v>95</v>
      </c>
      <c r="DR5" s="59" t="s">
        <v>96</v>
      </c>
      <c r="DS5" s="59" t="s">
        <v>97</v>
      </c>
      <c r="DT5" s="59" t="s">
        <v>98</v>
      </c>
      <c r="DU5" s="59" t="s">
        <v>99</v>
      </c>
    </row>
    <row r="6" spans="1:125" s="66" customFormat="1" x14ac:dyDescent="0.2">
      <c r="A6" s="49" t="s">
        <v>114</v>
      </c>
      <c r="B6" s="60">
        <f>B8</f>
        <v>2020</v>
      </c>
      <c r="C6" s="60">
        <f t="shared" ref="C6:X6" si="1">C8</f>
        <v>271004</v>
      </c>
      <c r="D6" s="60">
        <f t="shared" si="1"/>
        <v>47</v>
      </c>
      <c r="E6" s="60">
        <f t="shared" si="1"/>
        <v>14</v>
      </c>
      <c r="F6" s="60">
        <f t="shared" si="1"/>
        <v>0</v>
      </c>
      <c r="G6" s="60">
        <f t="shared" si="1"/>
        <v>15</v>
      </c>
      <c r="H6" s="60" t="str">
        <f>SUBSTITUTE(H8,"　","")</f>
        <v>大阪府大阪市</v>
      </c>
      <c r="I6" s="60" t="str">
        <f t="shared" si="1"/>
        <v>上汐地下駐車場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22</v>
      </c>
      <c r="S6" s="62" t="str">
        <f t="shared" si="1"/>
        <v>公共施設</v>
      </c>
      <c r="T6" s="62" t="str">
        <f t="shared" si="1"/>
        <v>有</v>
      </c>
      <c r="U6" s="63">
        <f t="shared" si="1"/>
        <v>6460</v>
      </c>
      <c r="V6" s="63">
        <f t="shared" si="1"/>
        <v>124</v>
      </c>
      <c r="W6" s="63">
        <f t="shared" si="1"/>
        <v>400</v>
      </c>
      <c r="X6" s="62" t="str">
        <f t="shared" si="1"/>
        <v>利用料金制</v>
      </c>
      <c r="Y6" s="64">
        <f>IF(Y8="-",NA(),Y8)</f>
        <v>40</v>
      </c>
      <c r="Z6" s="64">
        <f t="shared" ref="Z6:AH6" si="2">IF(Z8="-",NA(),Z8)</f>
        <v>13.4</v>
      </c>
      <c r="AA6" s="64">
        <f t="shared" si="2"/>
        <v>61.7</v>
      </c>
      <c r="AB6" s="64">
        <f t="shared" si="2"/>
        <v>116</v>
      </c>
      <c r="AC6" s="64">
        <f t="shared" si="2"/>
        <v>95.5</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35</v>
      </c>
      <c r="BG6" s="64">
        <f t="shared" ref="BG6:BO6" si="5">IF(BG8="-",NA(),BG8)</f>
        <v>34.799999999999997</v>
      </c>
      <c r="BH6" s="64">
        <f t="shared" si="5"/>
        <v>28.5</v>
      </c>
      <c r="BI6" s="64">
        <f t="shared" si="5"/>
        <v>31.1</v>
      </c>
      <c r="BJ6" s="64">
        <f t="shared" si="5"/>
        <v>-4.5</v>
      </c>
      <c r="BK6" s="64">
        <f t="shared" si="5"/>
        <v>14.1</v>
      </c>
      <c r="BL6" s="64">
        <f t="shared" si="5"/>
        <v>5.4</v>
      </c>
      <c r="BM6" s="64">
        <f t="shared" si="5"/>
        <v>0.3</v>
      </c>
      <c r="BN6" s="64">
        <f t="shared" si="5"/>
        <v>-8.8000000000000007</v>
      </c>
      <c r="BO6" s="64">
        <f t="shared" si="5"/>
        <v>-26.1</v>
      </c>
      <c r="BP6" s="61" t="str">
        <f>IF(BP8="-","",IF(BP8="-","【-】","【"&amp;SUBSTITUTE(TEXT(BP8,"#,##0.0"),"-","△")&amp;"】"))</f>
        <v>【△65.9】</v>
      </c>
      <c r="BQ6" s="65">
        <f>IF(BQ8="-",NA(),BQ8)</f>
        <v>15541</v>
      </c>
      <c r="BR6" s="65">
        <f t="shared" ref="BR6:BZ6" si="6">IF(BR8="-",NA(),BR8)</f>
        <v>14507</v>
      </c>
      <c r="BS6" s="65">
        <f t="shared" si="6"/>
        <v>11870</v>
      </c>
      <c r="BT6" s="65">
        <f t="shared" si="6"/>
        <v>12855</v>
      </c>
      <c r="BU6" s="65">
        <f t="shared" si="6"/>
        <v>-2073</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115</v>
      </c>
      <c r="CM6" s="63">
        <f t="shared" ref="CM6:CN6" si="7">CM8</f>
        <v>0</v>
      </c>
      <c r="CN6" s="63">
        <f t="shared" si="7"/>
        <v>350684</v>
      </c>
      <c r="CO6" s="64"/>
      <c r="CP6" s="64"/>
      <c r="CQ6" s="64"/>
      <c r="CR6" s="64"/>
      <c r="CS6" s="64"/>
      <c r="CT6" s="64"/>
      <c r="CU6" s="64"/>
      <c r="CV6" s="64"/>
      <c r="CW6" s="64"/>
      <c r="CX6" s="64"/>
      <c r="CY6" s="61" t="s">
        <v>115</v>
      </c>
      <c r="CZ6" s="64">
        <f>IF(CZ8="-",NA(),CZ8)</f>
        <v>598.9</v>
      </c>
      <c r="DA6" s="64">
        <f t="shared" ref="DA6:DI6" si="8">IF(DA8="-",NA(),DA8)</f>
        <v>367.8</v>
      </c>
      <c r="DB6" s="64">
        <f t="shared" si="8"/>
        <v>237.5</v>
      </c>
      <c r="DC6" s="64">
        <f t="shared" si="8"/>
        <v>211.2</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62.1</v>
      </c>
      <c r="DL6" s="64">
        <f t="shared" ref="DL6:DT6" si="9">IF(DL8="-",NA(),DL8)</f>
        <v>60.5</v>
      </c>
      <c r="DM6" s="64">
        <f t="shared" si="9"/>
        <v>66.099999999999994</v>
      </c>
      <c r="DN6" s="64">
        <f t="shared" si="9"/>
        <v>66.099999999999994</v>
      </c>
      <c r="DO6" s="64">
        <f t="shared" si="9"/>
        <v>79.8</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2">
      <c r="A7" s="49" t="s">
        <v>116</v>
      </c>
      <c r="B7" s="60">
        <f t="shared" ref="B7:X7" si="10">B8</f>
        <v>2020</v>
      </c>
      <c r="C7" s="60">
        <f t="shared" si="10"/>
        <v>271004</v>
      </c>
      <c r="D7" s="60">
        <f t="shared" si="10"/>
        <v>47</v>
      </c>
      <c r="E7" s="60">
        <f t="shared" si="10"/>
        <v>14</v>
      </c>
      <c r="F7" s="60">
        <f t="shared" si="10"/>
        <v>0</v>
      </c>
      <c r="G7" s="60">
        <f t="shared" si="10"/>
        <v>15</v>
      </c>
      <c r="H7" s="60" t="str">
        <f t="shared" si="10"/>
        <v>大阪府　大阪市</v>
      </c>
      <c r="I7" s="60" t="str">
        <f t="shared" si="10"/>
        <v>上汐地下駐車場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22</v>
      </c>
      <c r="S7" s="62" t="str">
        <f t="shared" si="10"/>
        <v>公共施設</v>
      </c>
      <c r="T7" s="62" t="str">
        <f t="shared" si="10"/>
        <v>有</v>
      </c>
      <c r="U7" s="63">
        <f t="shared" si="10"/>
        <v>6460</v>
      </c>
      <c r="V7" s="63">
        <f t="shared" si="10"/>
        <v>124</v>
      </c>
      <c r="W7" s="63">
        <f t="shared" si="10"/>
        <v>400</v>
      </c>
      <c r="X7" s="62" t="str">
        <f t="shared" si="10"/>
        <v>利用料金制</v>
      </c>
      <c r="Y7" s="64">
        <f>Y8</f>
        <v>40</v>
      </c>
      <c r="Z7" s="64">
        <f t="shared" ref="Z7:AH7" si="11">Z8</f>
        <v>13.4</v>
      </c>
      <c r="AA7" s="64">
        <f t="shared" si="11"/>
        <v>61.7</v>
      </c>
      <c r="AB7" s="64">
        <f t="shared" si="11"/>
        <v>116</v>
      </c>
      <c r="AC7" s="64">
        <f t="shared" si="11"/>
        <v>95.5</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35</v>
      </c>
      <c r="BG7" s="64">
        <f t="shared" ref="BG7:BO7" si="14">BG8</f>
        <v>34.799999999999997</v>
      </c>
      <c r="BH7" s="64">
        <f t="shared" si="14"/>
        <v>28.5</v>
      </c>
      <c r="BI7" s="64">
        <f t="shared" si="14"/>
        <v>31.1</v>
      </c>
      <c r="BJ7" s="64">
        <f t="shared" si="14"/>
        <v>-4.5</v>
      </c>
      <c r="BK7" s="64">
        <f t="shared" si="14"/>
        <v>14.1</v>
      </c>
      <c r="BL7" s="64">
        <f t="shared" si="14"/>
        <v>5.4</v>
      </c>
      <c r="BM7" s="64">
        <f t="shared" si="14"/>
        <v>0.3</v>
      </c>
      <c r="BN7" s="64">
        <f t="shared" si="14"/>
        <v>-8.8000000000000007</v>
      </c>
      <c r="BO7" s="64">
        <f t="shared" si="14"/>
        <v>-26.1</v>
      </c>
      <c r="BP7" s="61"/>
      <c r="BQ7" s="65">
        <f>BQ8</f>
        <v>15541</v>
      </c>
      <c r="BR7" s="65">
        <f t="shared" ref="BR7:BZ7" si="15">BR8</f>
        <v>14507</v>
      </c>
      <c r="BS7" s="65">
        <f t="shared" si="15"/>
        <v>11870</v>
      </c>
      <c r="BT7" s="65">
        <f t="shared" si="15"/>
        <v>12855</v>
      </c>
      <c r="BU7" s="65">
        <f t="shared" si="15"/>
        <v>-2073</v>
      </c>
      <c r="BV7" s="65">
        <f t="shared" si="15"/>
        <v>20639</v>
      </c>
      <c r="BW7" s="65">
        <f t="shared" si="15"/>
        <v>17398</v>
      </c>
      <c r="BX7" s="65">
        <f t="shared" si="15"/>
        <v>17894</v>
      </c>
      <c r="BY7" s="65">
        <f t="shared" si="15"/>
        <v>5568</v>
      </c>
      <c r="BZ7" s="65">
        <f t="shared" si="15"/>
        <v>2220</v>
      </c>
      <c r="CA7" s="63"/>
      <c r="CB7" s="64" t="s">
        <v>117</v>
      </c>
      <c r="CC7" s="64" t="s">
        <v>117</v>
      </c>
      <c r="CD7" s="64" t="s">
        <v>117</v>
      </c>
      <c r="CE7" s="64" t="s">
        <v>117</v>
      </c>
      <c r="CF7" s="64" t="s">
        <v>117</v>
      </c>
      <c r="CG7" s="64" t="s">
        <v>117</v>
      </c>
      <c r="CH7" s="64" t="s">
        <v>117</v>
      </c>
      <c r="CI7" s="64" t="s">
        <v>117</v>
      </c>
      <c r="CJ7" s="64" t="s">
        <v>117</v>
      </c>
      <c r="CK7" s="64" t="s">
        <v>115</v>
      </c>
      <c r="CL7" s="61"/>
      <c r="CM7" s="63">
        <f>CM8</f>
        <v>0</v>
      </c>
      <c r="CN7" s="63">
        <f>CN8</f>
        <v>350684</v>
      </c>
      <c r="CO7" s="64" t="s">
        <v>117</v>
      </c>
      <c r="CP7" s="64" t="s">
        <v>117</v>
      </c>
      <c r="CQ7" s="64" t="s">
        <v>117</v>
      </c>
      <c r="CR7" s="64" t="s">
        <v>117</v>
      </c>
      <c r="CS7" s="64" t="s">
        <v>117</v>
      </c>
      <c r="CT7" s="64" t="s">
        <v>117</v>
      </c>
      <c r="CU7" s="64" t="s">
        <v>117</v>
      </c>
      <c r="CV7" s="64" t="s">
        <v>117</v>
      </c>
      <c r="CW7" s="64" t="s">
        <v>117</v>
      </c>
      <c r="CX7" s="64" t="s">
        <v>118</v>
      </c>
      <c r="CY7" s="61"/>
      <c r="CZ7" s="64">
        <f>CZ8</f>
        <v>598.9</v>
      </c>
      <c r="DA7" s="64">
        <f t="shared" ref="DA7:DI7" si="16">DA8</f>
        <v>367.8</v>
      </c>
      <c r="DB7" s="64">
        <f t="shared" si="16"/>
        <v>237.5</v>
      </c>
      <c r="DC7" s="64">
        <f t="shared" si="16"/>
        <v>211.2</v>
      </c>
      <c r="DD7" s="64">
        <f t="shared" si="16"/>
        <v>0</v>
      </c>
      <c r="DE7" s="64">
        <f t="shared" si="16"/>
        <v>151.5</v>
      </c>
      <c r="DF7" s="64">
        <f t="shared" si="16"/>
        <v>137.6</v>
      </c>
      <c r="DG7" s="64">
        <f t="shared" si="16"/>
        <v>112.5</v>
      </c>
      <c r="DH7" s="64">
        <f t="shared" si="16"/>
        <v>119</v>
      </c>
      <c r="DI7" s="64">
        <f t="shared" si="16"/>
        <v>145.19999999999999</v>
      </c>
      <c r="DJ7" s="61"/>
      <c r="DK7" s="64">
        <f>DK8</f>
        <v>62.1</v>
      </c>
      <c r="DL7" s="64">
        <f t="shared" ref="DL7:DT7" si="17">DL8</f>
        <v>60.5</v>
      </c>
      <c r="DM7" s="64">
        <f t="shared" si="17"/>
        <v>66.099999999999994</v>
      </c>
      <c r="DN7" s="64">
        <f t="shared" si="17"/>
        <v>66.099999999999994</v>
      </c>
      <c r="DO7" s="64">
        <f t="shared" si="17"/>
        <v>79.8</v>
      </c>
      <c r="DP7" s="64">
        <f t="shared" si="17"/>
        <v>168.2</v>
      </c>
      <c r="DQ7" s="64">
        <f t="shared" si="17"/>
        <v>165.8</v>
      </c>
      <c r="DR7" s="64">
        <f t="shared" si="17"/>
        <v>164.3</v>
      </c>
      <c r="DS7" s="64">
        <f t="shared" si="17"/>
        <v>158</v>
      </c>
      <c r="DT7" s="64">
        <f t="shared" si="17"/>
        <v>131</v>
      </c>
      <c r="DU7" s="61"/>
    </row>
    <row r="8" spans="1:125" s="66" customFormat="1" x14ac:dyDescent="0.2">
      <c r="A8" s="49"/>
      <c r="B8" s="67">
        <v>2020</v>
      </c>
      <c r="C8" s="67">
        <v>271004</v>
      </c>
      <c r="D8" s="67">
        <v>47</v>
      </c>
      <c r="E8" s="67">
        <v>14</v>
      </c>
      <c r="F8" s="67">
        <v>0</v>
      </c>
      <c r="G8" s="67">
        <v>15</v>
      </c>
      <c r="H8" s="67" t="s">
        <v>119</v>
      </c>
      <c r="I8" s="67" t="s">
        <v>140</v>
      </c>
      <c r="J8" s="67" t="s">
        <v>120</v>
      </c>
      <c r="K8" s="67" t="s">
        <v>121</v>
      </c>
      <c r="L8" s="67" t="s">
        <v>122</v>
      </c>
      <c r="M8" s="67" t="s">
        <v>123</v>
      </c>
      <c r="N8" s="67" t="s">
        <v>124</v>
      </c>
      <c r="O8" s="68" t="s">
        <v>125</v>
      </c>
      <c r="P8" s="69" t="s">
        <v>126</v>
      </c>
      <c r="Q8" s="69" t="s">
        <v>127</v>
      </c>
      <c r="R8" s="70">
        <v>22</v>
      </c>
      <c r="S8" s="69" t="s">
        <v>128</v>
      </c>
      <c r="T8" s="69" t="s">
        <v>129</v>
      </c>
      <c r="U8" s="70">
        <v>6460</v>
      </c>
      <c r="V8" s="70">
        <v>124</v>
      </c>
      <c r="W8" s="70">
        <v>400</v>
      </c>
      <c r="X8" s="69" t="s">
        <v>130</v>
      </c>
      <c r="Y8" s="71">
        <v>40</v>
      </c>
      <c r="Z8" s="71">
        <v>13.4</v>
      </c>
      <c r="AA8" s="71">
        <v>61.7</v>
      </c>
      <c r="AB8" s="71">
        <v>116</v>
      </c>
      <c r="AC8" s="71">
        <v>95.5</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35</v>
      </c>
      <c r="BG8" s="71">
        <v>34.799999999999997</v>
      </c>
      <c r="BH8" s="71">
        <v>28.5</v>
      </c>
      <c r="BI8" s="71">
        <v>31.1</v>
      </c>
      <c r="BJ8" s="71">
        <v>-4.5</v>
      </c>
      <c r="BK8" s="71">
        <v>14.1</v>
      </c>
      <c r="BL8" s="71">
        <v>5.4</v>
      </c>
      <c r="BM8" s="71">
        <v>0.3</v>
      </c>
      <c r="BN8" s="71">
        <v>-8.8000000000000007</v>
      </c>
      <c r="BO8" s="71">
        <v>-26.1</v>
      </c>
      <c r="BP8" s="68">
        <v>-65.900000000000006</v>
      </c>
      <c r="BQ8" s="72">
        <v>15541</v>
      </c>
      <c r="BR8" s="72">
        <v>14507</v>
      </c>
      <c r="BS8" s="72">
        <v>11870</v>
      </c>
      <c r="BT8" s="73">
        <v>12855</v>
      </c>
      <c r="BU8" s="73">
        <v>-2073</v>
      </c>
      <c r="BV8" s="72">
        <v>20639</v>
      </c>
      <c r="BW8" s="72">
        <v>17398</v>
      </c>
      <c r="BX8" s="72">
        <v>17894</v>
      </c>
      <c r="BY8" s="72">
        <v>5568</v>
      </c>
      <c r="BZ8" s="72">
        <v>2220</v>
      </c>
      <c r="CA8" s="70">
        <v>3932</v>
      </c>
      <c r="CB8" s="71" t="s">
        <v>122</v>
      </c>
      <c r="CC8" s="71" t="s">
        <v>122</v>
      </c>
      <c r="CD8" s="71" t="s">
        <v>122</v>
      </c>
      <c r="CE8" s="71" t="s">
        <v>122</v>
      </c>
      <c r="CF8" s="71" t="s">
        <v>122</v>
      </c>
      <c r="CG8" s="71" t="s">
        <v>122</v>
      </c>
      <c r="CH8" s="71" t="s">
        <v>122</v>
      </c>
      <c r="CI8" s="71" t="s">
        <v>122</v>
      </c>
      <c r="CJ8" s="71" t="s">
        <v>122</v>
      </c>
      <c r="CK8" s="71" t="s">
        <v>122</v>
      </c>
      <c r="CL8" s="68" t="s">
        <v>122</v>
      </c>
      <c r="CM8" s="70">
        <v>0</v>
      </c>
      <c r="CN8" s="70">
        <v>350684</v>
      </c>
      <c r="CO8" s="71" t="s">
        <v>122</v>
      </c>
      <c r="CP8" s="71" t="s">
        <v>122</v>
      </c>
      <c r="CQ8" s="71" t="s">
        <v>122</v>
      </c>
      <c r="CR8" s="71" t="s">
        <v>122</v>
      </c>
      <c r="CS8" s="71" t="s">
        <v>122</v>
      </c>
      <c r="CT8" s="71" t="s">
        <v>122</v>
      </c>
      <c r="CU8" s="71" t="s">
        <v>122</v>
      </c>
      <c r="CV8" s="71" t="s">
        <v>122</v>
      </c>
      <c r="CW8" s="71" t="s">
        <v>122</v>
      </c>
      <c r="CX8" s="71" t="s">
        <v>122</v>
      </c>
      <c r="CY8" s="68" t="s">
        <v>122</v>
      </c>
      <c r="CZ8" s="71">
        <v>598.9</v>
      </c>
      <c r="DA8" s="71">
        <v>367.8</v>
      </c>
      <c r="DB8" s="71">
        <v>237.5</v>
      </c>
      <c r="DC8" s="71">
        <v>211.2</v>
      </c>
      <c r="DD8" s="71">
        <v>0</v>
      </c>
      <c r="DE8" s="71">
        <v>151.5</v>
      </c>
      <c r="DF8" s="71">
        <v>137.6</v>
      </c>
      <c r="DG8" s="71">
        <v>112.5</v>
      </c>
      <c r="DH8" s="71">
        <v>119</v>
      </c>
      <c r="DI8" s="71">
        <v>145.19999999999999</v>
      </c>
      <c r="DJ8" s="68">
        <v>183.4</v>
      </c>
      <c r="DK8" s="71">
        <v>62.1</v>
      </c>
      <c r="DL8" s="71">
        <v>60.5</v>
      </c>
      <c r="DM8" s="71">
        <v>66.099999999999994</v>
      </c>
      <c r="DN8" s="71">
        <v>66.099999999999994</v>
      </c>
      <c r="DO8" s="71">
        <v>79.8</v>
      </c>
      <c r="DP8" s="71">
        <v>168.2</v>
      </c>
      <c r="DQ8" s="71">
        <v>165.8</v>
      </c>
      <c r="DR8" s="71">
        <v>164.3</v>
      </c>
      <c r="DS8" s="71">
        <v>158</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英佑(912330)</cp:lastModifiedBy>
  <cp:lastPrinted>2022-01-14T10:07:05Z</cp:lastPrinted>
  <dcterms:created xsi:type="dcterms:W3CDTF">2021-12-17T06:04:59Z</dcterms:created>
  <dcterms:modified xsi:type="dcterms:W3CDTF">2022-02-07T09:02:59Z</dcterms:modified>
  <cp:category/>
</cp:coreProperties>
</file>