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5_R03年度\02_公営企業に係る経営比較分析表（令和２年度決算）の分析等\02_回答\【経営比較分析表】2020_271004_47_140\"/>
    </mc:Choice>
  </mc:AlternateContent>
  <workbookProtection workbookAlgorithmName="SHA-512" workbookHashValue="gLup1mC72hJ0W4iEj9BVTM6pa3eYdhDsP19iGDcwugI400XcvHgDeHc8zftVLdq11BHFefP3i0JFyHwnLlCqTw==" workbookSaltValue="0spHQnfbg/kHUt+91WRe9g=="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MA51" i="4"/>
  <c r="IT76" i="4"/>
  <c r="CS51" i="4"/>
  <c r="HJ30" i="4"/>
  <c r="CS30" i="4"/>
  <c r="C11" i="5"/>
  <c r="D11" i="5"/>
  <c r="E11" i="5"/>
  <c r="B11" i="5"/>
  <c r="BK76" i="4" l="1"/>
  <c r="LH51" i="4"/>
  <c r="LT76" i="4"/>
  <c r="GQ51" i="4"/>
  <c r="LH30" i="4"/>
  <c r="IE76" i="4"/>
  <c r="BZ51" i="4"/>
  <c r="GQ30" i="4"/>
  <c r="BZ30" i="4"/>
  <c r="BG30" i="4"/>
  <c r="KO30" i="4"/>
  <c r="AV76" i="4"/>
  <c r="KO51" i="4"/>
  <c r="LE76" i="4"/>
  <c r="FX51" i="4"/>
  <c r="HP76" i="4"/>
  <c r="BG51" i="4"/>
  <c r="FX30" i="4"/>
  <c r="KP76" i="4"/>
  <c r="FE51" i="4"/>
  <c r="HA76" i="4"/>
  <c r="AN51" i="4"/>
  <c r="FE30" i="4"/>
  <c r="AG76" i="4"/>
  <c r="JV30" i="4"/>
  <c r="AN30" i="4"/>
  <c r="JV51" i="4"/>
  <c r="KA76" i="4"/>
  <c r="EL51" i="4"/>
  <c r="JC30" i="4"/>
  <c r="U30" i="4"/>
  <c r="GL76" i="4"/>
  <c r="U51" i="4"/>
  <c r="EL30" i="4"/>
  <c r="R76" i="4"/>
  <c r="JC51" i="4"/>
</calcChain>
</file>

<file path=xl/sharedStrings.xml><?xml version="1.0" encoding="utf-8"?>
<sst xmlns="http://schemas.openxmlformats.org/spreadsheetml/2006/main" count="278" uniqueCount="137">
  <si>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</si>
  <si>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</si>
  <si>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</si>
  <si>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</si>
  <si>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</si>
  <si>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</si>
  <si>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</si>
  <si>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</si>
  <si>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</si>
  <si>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</si>
  <si>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</si>
  <si>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</si>
  <si>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</si>
  <si>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</si>
  <si>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</si>
  <si>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</si>
  <si>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</si>
  <si>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</si>
  <si>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</si>
  <si>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</si>
  <si>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</si>
  <si>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</si>
  <si>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</si>
  <si>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</si>
  <si>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</si>
  <si>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</si>
  <si>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</si>
  <si>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</si>
  <si>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</si>
  <si>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</si>
  <si>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</si>
  <si>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</si>
  <si>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</si>
  <si>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</si>
  <si>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</si>
  <si>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</si>
  <si>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</si>
  <si>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</si>
  <si>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</si>
  <si>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</si>
  <si>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</si>
  <si>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</si>
  <si>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</si>
  <si>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</si>
  <si>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</si>
  <si>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</si>
  <si>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</si>
  <si>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</si>
  <si>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</si>
  <si>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</si>
  <si>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</si>
  <si>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</si>
  <si>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</si>
  <si>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</si>
  <si>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</si>
  <si>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</si>
  <si>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</si>
  <si>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</si>
  <si>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</si>
  <si>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</si>
  <si>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</si>
  <si>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</si>
  <si>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</si>
  <si>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</si>
  <si>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</si>
  <si>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</si>
  <si>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</si>
  <si>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</si>
  <si>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</si>
  <si>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</si>
  <si>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</si>
  <si>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</si>
  <si>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</si>
  <si>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</si>
  <si>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</si>
  <si>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</si>
  <si>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</si>
  <si>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</si>
  <si>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</si>
  <si>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</si>
  <si>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</si>
  <si>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</si>
  <si>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</si>
  <si>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</si>
  <si>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</si>
  <si>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</si>
  <si>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</si>
  <si>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</si>
  <si>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</si>
  <si>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</si>
  <si>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</si>
  <si>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</si>
  <si>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</si>
  <si>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</si>
  <si>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</si>
  <si>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</si>
  <si>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</si>
  <si>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</si>
  <si>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</si>
  <si>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</si>
  <si>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</si>
  <si>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当該値(N-4)</t>
    <phoneticPr fontId="5"/>
  </si>
  <si>
    <t>当該値(N-2)</t>
    <phoneticPr fontId="5"/>
  </si>
  <si>
    <t>当該値(N-1)</t>
    <phoneticPr fontId="5"/>
  </si>
  <si>
    <t>当該値(N)</t>
    <phoneticPr fontId="5"/>
  </si>
  <si>
    <t>当該値(N-4)</t>
    <phoneticPr fontId="5"/>
  </si>
  <si>
    <t>当該値(N-3)</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</si>
  <si>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</si>
  <si>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</si>
  <si>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</si>
  <si>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</si>
  <si>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</si>
  <si>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</si>
  <si>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</si>
  <si>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</si>
  <si>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大阪府　大阪市</t>
  </si>
  <si>
    <t>安土町地下駐車場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</si>
  <si>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</si>
  <si>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</si>
  <si>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</si>
  <si>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</si>
  <si>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</si>
  <si>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</si>
  <si>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</si>
  <si>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</si>
  <si>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</si>
  <si>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</si>
  <si>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</si>
  <si>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</si>
  <si>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</si>
  <si>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</si>
  <si>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</si>
  <si>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</si>
  <si>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・⑦安土町地下駐車場は、現時点において周辺の駐車需要を充たすために必要な施設であり、駐車場用地以外の用途転用は予定していません。
・⑧設備投資見込額は、今後10年間で見込む建設改良費・修繕費等の金額です。安土町地下駐車場については、今後駐車場収入で更新費用を賄ったうえで収支黒が発生していく見込みです（設備投資見込額はR3.6.30現在のものです）。
・⑩企業債の残高はありません。</t>
    <rPh sb="2" eb="7">
      <t>アヅチマチチカ</t>
    </rPh>
    <rPh sb="102" eb="104">
      <t>アヅチ</t>
    </rPh>
    <rPh sb="104" eb="105">
      <t>マチ</t>
    </rPh>
    <phoneticPr fontId="16"/>
  </si>
  <si>
    <t>・各種利用促進策を実施し、収益増に向けた効率的な駐車場運営を行っています。
・収支状況は、上記のとおり、類似施設と比較して低い水準であります。今後も機械設備の更新工事費等管理コストは多額であると考えられます。また、コロナ禍の影響により減少していることから、周辺商業施設との提携や、適切な料金設定を行うことで、収益をさらに増加させるとともに、更新工事の時期、内容を精査し、維持管理コストを適切な水準に抑え、収支向上を図ってまいります。
・安土町地下駐車場は、大阪市駐車基本計画を基に市内の路上駐車違反防止のため本市が管理運営を行っており、今後も同目的達成のため、本市が管理を継続していく方針です。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61" eb="62">
      <t>ヒク</t>
    </rPh>
    <rPh sb="91" eb="93">
      <t>タガク</t>
    </rPh>
    <rPh sb="110" eb="111">
      <t>カ</t>
    </rPh>
    <rPh sb="112" eb="114">
      <t>エイキョウ</t>
    </rPh>
    <rPh sb="117" eb="119">
      <t>ゲンショウ</t>
    </rPh>
    <rPh sb="218" eb="220">
      <t>アヅチ</t>
    </rPh>
    <rPh sb="220" eb="221">
      <t>マチ</t>
    </rPh>
    <rPh sb="221" eb="223">
      <t>チカ</t>
    </rPh>
    <phoneticPr fontId="16"/>
  </si>
  <si>
    <t>・①収益的収支比率は、黒字であれば100％以上となる指標です。類似団体と比べて同程度の水準で推移しておりますが、H30は設備更新が多額であったため、低い水準となっておりますが、R1・R2は同水準となっております。
・②③他会計補助金は発生しておりません。
・④売上高GOP比率は、施設の営業に関する収益性を表す指標です。類似施設と比較し、R2は大きく上回っております。
・⑤EBITDAとは、営業収益と同様、その経年の推移を見て企業の収益が継続して成長しているかどうかを判断するための指標です。類似施設と比べて低い数値で推移しておりますが、H30が低い数値であったのは、設備更新が他の年度と比較し多額であったためです。
・H28は大阪市の修繕費等の経費支出が含まれておりません。</t>
    <rPh sb="39" eb="42">
      <t>ドウテイド</t>
    </rPh>
    <rPh sb="60" eb="62">
      <t>セツビ</t>
    </rPh>
    <rPh sb="62" eb="64">
      <t>コウシン</t>
    </rPh>
    <rPh sb="65" eb="67">
      <t>タガク</t>
    </rPh>
    <rPh sb="74" eb="75">
      <t>ヒク</t>
    </rPh>
    <rPh sb="76" eb="78">
      <t>スイジュン</t>
    </rPh>
    <rPh sb="94" eb="97">
      <t>ドウスイジュン</t>
    </rPh>
    <rPh sb="160" eb="164">
      <t>ルイジシセツ</t>
    </rPh>
    <rPh sb="165" eb="167">
      <t>ヒカク</t>
    </rPh>
    <rPh sb="172" eb="173">
      <t>オオ</t>
    </rPh>
    <rPh sb="175" eb="177">
      <t>ウワマワ</t>
    </rPh>
    <rPh sb="274" eb="275">
      <t xml:space="preserve">ヒクイ </t>
    </rPh>
    <rPh sb="285" eb="287">
      <t>セツビ</t>
    </rPh>
    <rPh sb="287" eb="289">
      <t>コウシン</t>
    </rPh>
    <rPh sb="290" eb="291">
      <t>タ</t>
    </rPh>
    <rPh sb="292" eb="294">
      <t>ネンド</t>
    </rPh>
    <rPh sb="295" eb="297">
      <t>ヒカク</t>
    </rPh>
    <rPh sb="298" eb="300">
      <t>タガク</t>
    </rPh>
    <phoneticPr fontId="5"/>
  </si>
  <si>
    <t>・⑪収容台数に対する一日当たり平均駐車台数の割合をいいます。
　類似施設と比べて数値が低くなっておりますが、大阪市内の繁華街に位置しており、長時間利用の車両が多いことが要因です。また、R2はコロナ禍の影響により減少しております。</t>
    <rPh sb="2" eb="7">
      <t>アヅチマチチカアヅチマチ</t>
    </rPh>
    <rPh sb="98" eb="99">
      <t>カ</t>
    </rPh>
    <rPh sb="100" eb="102">
      <t>エイキョウ</t>
    </rPh>
    <rPh sb="105" eb="107">
      <t>ゲンショウ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</si>
</sst>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7" fillId="0" borderId="9" xfId="2" applyFont="1" applyBorder="1" applyAlignment="1" applyProtection="1">
      <alignment horizontal="left" vertical="top" wrapText="1"/>
      <protection locked="0"/>
    </xf>
    <xf numFmtId="0" fontId="17" fillId="0" borderId="0" xfId="2" applyFont="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7" fillId="0" borderId="11"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15" fillId="0" borderId="9" xfId="2" applyFont="1" applyBorder="1" applyAlignment="1" applyProtection="1">
      <alignment horizontal="left" vertical="top" wrapText="1"/>
      <protection locked="0"/>
    </xf>
    <xf numFmtId="0" fontId="15" fillId="0" borderId="0" xfId="2" applyFont="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228</c:v>
                </c:pt>
                <c:pt idx="1">
                  <c:v>143.9</c:v>
                </c:pt>
                <c:pt idx="2">
                  <c:v>85.4</c:v>
                </c:pt>
                <c:pt idx="3">
                  <c:v>114</c:v>
                </c:pt>
                <c:pt idx="4">
                  <c:v>94.9</c:v>
                </c:pt>
              </c:numCache>
            </c:numRef>
          </c:val>
          <c:extLst>
            <c:ext xmlns:c16="http://schemas.microsoft.com/office/drawing/2014/chart" uri="{C3380CC4-5D6E-409C-BE32-E72D297353CC}">
              <c16:uniqueId val="{00000000-FE72-48DE-B408-C9AC371B68F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FE72-48DE-B408-C9AC371B68F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D0A-4D93-9D62-BD9F9281EF8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2D0A-4D93-9D62-BD9F9281EF8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6ABE-4493-B40D-85D27A442EB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ABE-4493-B40D-85D27A442EB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7A3A-4F58-B1A3-739BB957E5D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A3A-4F58-B1A3-739BB957E5D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A55-442F-952F-0F30E7FB389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DA55-442F-952F-0F30E7FB389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FE6-4093-8F45-8908EC92B6E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EFE6-4093-8F45-8908EC92B6E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100.6</c:v>
                </c:pt>
                <c:pt idx="1">
                  <c:v>106.8</c:v>
                </c:pt>
                <c:pt idx="2">
                  <c:v>105</c:v>
                </c:pt>
                <c:pt idx="3">
                  <c:v>83.4</c:v>
                </c:pt>
                <c:pt idx="4">
                  <c:v>77.2</c:v>
                </c:pt>
              </c:numCache>
            </c:numRef>
          </c:val>
          <c:extLst>
            <c:ext xmlns:c16="http://schemas.microsoft.com/office/drawing/2014/chart" uri="{C3380CC4-5D6E-409C-BE32-E72D297353CC}">
              <c16:uniqueId val="{00000000-6993-498D-8726-7AB462AEFD5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6993-498D-8726-7AB462AEFD5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56</c:v>
                </c:pt>
                <c:pt idx="1">
                  <c:v>30.5</c:v>
                </c:pt>
                <c:pt idx="2">
                  <c:v>-17.2</c:v>
                </c:pt>
                <c:pt idx="3">
                  <c:v>12.3</c:v>
                </c:pt>
                <c:pt idx="4">
                  <c:v>-5.4</c:v>
                </c:pt>
              </c:numCache>
            </c:numRef>
          </c:val>
          <c:extLst>
            <c:ext xmlns:c16="http://schemas.microsoft.com/office/drawing/2014/chart" uri="{C3380CC4-5D6E-409C-BE32-E72D297353CC}">
              <c16:uniqueId val="{00000000-32F2-4836-BCDC-6068C9A4AA0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32F2-4836-BCDC-6068C9A4AA0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99527</c:v>
                </c:pt>
                <c:pt idx="1">
                  <c:v>59886</c:v>
                </c:pt>
                <c:pt idx="2">
                  <c:v>-33681</c:v>
                </c:pt>
                <c:pt idx="3">
                  <c:v>23202</c:v>
                </c:pt>
                <c:pt idx="4">
                  <c:v>-10429</c:v>
                </c:pt>
              </c:numCache>
            </c:numRef>
          </c:val>
          <c:extLst>
            <c:ext xmlns:c16="http://schemas.microsoft.com/office/drawing/2014/chart" uri="{C3380CC4-5D6E-409C-BE32-E72D297353CC}">
              <c16:uniqueId val="{00000000-A96A-4E19-85B6-33C0D6D1031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A96A-4E19-85B6-33C0D6D1031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D1" zoomScale="70" zoomScaleNormal="7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row>
    <row r="3" spans="1:382"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row>
    <row r="4" spans="1:382"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1" t="str">
        <f>データ!H6&amp;"　"&amp;データ!I6</f>
        <v>大阪府大阪市　安土町地下駐車場</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4" t="s">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6"/>
      <c r="AQ7" s="134" t="s">
        <v>2</v>
      </c>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6"/>
      <c r="CF7" s="134" t="s">
        <v>3</v>
      </c>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6"/>
      <c r="DU7" s="142" t="s">
        <v>4</v>
      </c>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37" t="s">
        <v>5</v>
      </c>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4"/>
      <c r="GZ7" s="4"/>
      <c r="HA7" s="4"/>
      <c r="HB7" s="4"/>
      <c r="HC7" s="4"/>
      <c r="HD7" s="4"/>
      <c r="HE7" s="4"/>
      <c r="HF7" s="4"/>
      <c r="HG7" s="4"/>
      <c r="HH7" s="4"/>
      <c r="HI7" s="4"/>
      <c r="HJ7" s="4"/>
      <c r="HK7" s="4"/>
      <c r="HL7" s="4"/>
      <c r="HM7" s="4"/>
      <c r="HN7" s="4"/>
      <c r="HO7" s="4"/>
      <c r="HP7" s="4"/>
      <c r="HQ7" s="4"/>
      <c r="HR7" s="4"/>
      <c r="HS7" s="4"/>
      <c r="HT7" s="4"/>
      <c r="HU7" s="4"/>
      <c r="HV7" s="4"/>
      <c r="HW7" s="4"/>
      <c r="HX7" s="137" t="s">
        <v>6</v>
      </c>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t="s">
        <v>7</v>
      </c>
      <c r="JR7" s="137"/>
      <c r="JS7" s="137"/>
      <c r="JT7" s="137"/>
      <c r="JU7" s="137"/>
      <c r="JV7" s="137"/>
      <c r="JW7" s="137"/>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t="s">
        <v>8</v>
      </c>
      <c r="LK7" s="137"/>
      <c r="LL7" s="137"/>
      <c r="LM7" s="137"/>
      <c r="LN7" s="137"/>
      <c r="LO7" s="137"/>
      <c r="LP7" s="137"/>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3"/>
      <c r="ND7" s="6" t="s">
        <v>9</v>
      </c>
      <c r="NE7" s="7"/>
      <c r="NF7" s="7"/>
      <c r="NG7" s="7"/>
      <c r="NH7" s="7"/>
      <c r="NI7" s="7"/>
      <c r="NJ7" s="7"/>
      <c r="NK7" s="7"/>
      <c r="NL7" s="7"/>
      <c r="NM7" s="7"/>
      <c r="NN7" s="7"/>
      <c r="NO7" s="7"/>
      <c r="NP7" s="7"/>
      <c r="NQ7" s="8"/>
    </row>
    <row r="8" spans="1:382"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データ!M7</f>
        <v>Ａ２Ｂ１</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t="str">
        <f>データ!N7</f>
        <v>非設置</v>
      </c>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4"/>
      <c r="GZ8" s="4"/>
      <c r="HA8" s="4"/>
      <c r="HB8" s="4"/>
      <c r="HC8" s="4"/>
      <c r="HD8" s="4"/>
      <c r="HE8" s="4"/>
      <c r="HF8" s="4"/>
      <c r="HG8" s="4"/>
      <c r="HH8" s="4"/>
      <c r="HI8" s="4"/>
      <c r="HJ8" s="4"/>
      <c r="HK8" s="4"/>
      <c r="HL8" s="4"/>
      <c r="HM8" s="4"/>
      <c r="HN8" s="4"/>
      <c r="HO8" s="4"/>
      <c r="HP8" s="4"/>
      <c r="HQ8" s="4"/>
      <c r="HR8" s="4"/>
      <c r="HS8" s="4"/>
      <c r="HT8" s="4"/>
      <c r="HU8" s="4"/>
      <c r="HV8" s="4"/>
      <c r="HW8" s="4"/>
      <c r="HX8" s="127" t="str">
        <f>データ!S7</f>
        <v>商業施設</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データ!T7</f>
        <v>有</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データ!U7</f>
        <v>9500</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3"/>
      <c r="ND8" s="132" t="s">
        <v>10</v>
      </c>
      <c r="NE8" s="133"/>
      <c r="NF8" s="9" t="s">
        <v>11</v>
      </c>
      <c r="NG8" s="10"/>
      <c r="NH8" s="10"/>
      <c r="NI8" s="10"/>
      <c r="NJ8" s="10"/>
      <c r="NK8" s="10"/>
      <c r="NL8" s="10"/>
      <c r="NM8" s="10"/>
      <c r="NN8" s="10"/>
      <c r="NO8" s="10"/>
      <c r="NP8" s="10"/>
      <c r="NQ8" s="11"/>
    </row>
    <row r="9" spans="1:382" ht="18.75" customHeight="1" x14ac:dyDescent="0.15">
      <c r="A9" s="2"/>
      <c r="B9" s="134" t="s">
        <v>12</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6"/>
      <c r="AQ9" s="134" t="s">
        <v>13</v>
      </c>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6"/>
      <c r="CF9" s="134" t="s">
        <v>14</v>
      </c>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6"/>
      <c r="DU9" s="137" t="s">
        <v>15</v>
      </c>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7" t="s">
        <v>16</v>
      </c>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t="s">
        <v>17</v>
      </c>
      <c r="JR9" s="137"/>
      <c r="JS9" s="137"/>
      <c r="JT9" s="137"/>
      <c r="JU9" s="137"/>
      <c r="JV9" s="137"/>
      <c r="JW9" s="137"/>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t="s">
        <v>18</v>
      </c>
      <c r="LK9" s="137"/>
      <c r="LL9" s="137"/>
      <c r="LM9" s="137"/>
      <c r="LN9" s="137"/>
      <c r="LO9" s="137"/>
      <c r="LP9" s="137"/>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3"/>
      <c r="ND9" s="138" t="s">
        <v>19</v>
      </c>
      <c r="NE9" s="139"/>
      <c r="NF9" s="12" t="s">
        <v>20</v>
      </c>
      <c r="NG9" s="13"/>
      <c r="NH9" s="13"/>
      <c r="NI9" s="13"/>
      <c r="NJ9" s="13"/>
      <c r="NK9" s="13"/>
      <c r="NL9" s="13"/>
      <c r="NM9" s="13"/>
      <c r="NN9" s="13"/>
      <c r="NO9" s="13"/>
      <c r="NP9" s="13"/>
      <c r="NQ9" s="14"/>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
        <v>123</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3" t="str">
        <f>データ!Q7</f>
        <v>地下式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f>データ!R7</f>
        <v>20</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6">
        <f>データ!V7</f>
        <v>500</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データ!W7</f>
        <v>400</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データ!X7</f>
        <v>利用料金制</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21</v>
      </c>
      <c r="NE10" s="129"/>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0" t="s">
        <v>23</v>
      </c>
      <c r="NE11" s="130"/>
      <c r="NF11" s="130"/>
      <c r="NG11" s="130"/>
      <c r="NH11" s="130"/>
      <c r="NI11" s="130"/>
      <c r="NJ11" s="130"/>
      <c r="NK11" s="130"/>
      <c r="NL11" s="130"/>
      <c r="NM11" s="130"/>
      <c r="NN11" s="130"/>
      <c r="NO11" s="130"/>
      <c r="NP11" s="130"/>
      <c r="NQ11" s="130"/>
      <c r="NR11" s="130"/>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0"/>
      <c r="NE12" s="130"/>
      <c r="NF12" s="130"/>
      <c r="NG12" s="130"/>
      <c r="NH12" s="130"/>
      <c r="NI12" s="130"/>
      <c r="NJ12" s="130"/>
      <c r="NK12" s="130"/>
      <c r="NL12" s="130"/>
      <c r="NM12" s="130"/>
      <c r="NN12" s="130"/>
      <c r="NO12" s="130"/>
      <c r="NP12" s="130"/>
      <c r="NQ12" s="130"/>
      <c r="NR12" s="130"/>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1"/>
      <c r="NE13" s="131"/>
      <c r="NF13" s="131"/>
      <c r="NG13" s="131"/>
      <c r="NH13" s="131"/>
      <c r="NI13" s="131"/>
      <c r="NJ13" s="131"/>
      <c r="NK13" s="131"/>
      <c r="NL13" s="131"/>
      <c r="NM13" s="131"/>
      <c r="NN13" s="131"/>
      <c r="NO13" s="131"/>
      <c r="NP13" s="131"/>
      <c r="NQ13" s="131"/>
      <c r="NR13" s="131"/>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14" t="s">
        <v>135</v>
      </c>
      <c r="NE15" s="115"/>
      <c r="NF15" s="115"/>
      <c r="NG15" s="115"/>
      <c r="NH15" s="115"/>
      <c r="NI15" s="115"/>
      <c r="NJ15" s="115"/>
      <c r="NK15" s="115"/>
      <c r="NL15" s="115"/>
      <c r="NM15" s="115"/>
      <c r="NN15" s="115"/>
      <c r="NO15" s="115"/>
      <c r="NP15" s="115"/>
      <c r="NQ15" s="115"/>
      <c r="NR15" s="116"/>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4"/>
      <c r="NE16" s="115"/>
      <c r="NF16" s="115"/>
      <c r="NG16" s="115"/>
      <c r="NH16" s="115"/>
      <c r="NI16" s="115"/>
      <c r="NJ16" s="115"/>
      <c r="NK16" s="115"/>
      <c r="NL16" s="115"/>
      <c r="NM16" s="115"/>
      <c r="NN16" s="115"/>
      <c r="NO16" s="115"/>
      <c r="NP16" s="115"/>
      <c r="NQ16" s="115"/>
      <c r="NR16" s="116"/>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4"/>
      <c r="NE17" s="115"/>
      <c r="NF17" s="115"/>
      <c r="NG17" s="115"/>
      <c r="NH17" s="115"/>
      <c r="NI17" s="115"/>
      <c r="NJ17" s="115"/>
      <c r="NK17" s="115"/>
      <c r="NL17" s="115"/>
      <c r="NM17" s="115"/>
      <c r="NN17" s="115"/>
      <c r="NO17" s="115"/>
      <c r="NP17" s="115"/>
      <c r="NQ17" s="115"/>
      <c r="NR17" s="116"/>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4"/>
      <c r="NE18" s="115"/>
      <c r="NF18" s="115"/>
      <c r="NG18" s="115"/>
      <c r="NH18" s="115"/>
      <c r="NI18" s="115"/>
      <c r="NJ18" s="115"/>
      <c r="NK18" s="115"/>
      <c r="NL18" s="115"/>
      <c r="NM18" s="115"/>
      <c r="NN18" s="115"/>
      <c r="NO18" s="115"/>
      <c r="NP18" s="115"/>
      <c r="NQ18" s="115"/>
      <c r="NR18" s="116"/>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4"/>
      <c r="NE19" s="115"/>
      <c r="NF19" s="115"/>
      <c r="NG19" s="115"/>
      <c r="NH19" s="115"/>
      <c r="NI19" s="115"/>
      <c r="NJ19" s="115"/>
      <c r="NK19" s="115"/>
      <c r="NL19" s="115"/>
      <c r="NM19" s="115"/>
      <c r="NN19" s="115"/>
      <c r="NO19" s="115"/>
      <c r="NP19" s="115"/>
      <c r="NQ19" s="115"/>
      <c r="NR19" s="116"/>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4"/>
      <c r="NE20" s="115"/>
      <c r="NF20" s="115"/>
      <c r="NG20" s="115"/>
      <c r="NH20" s="115"/>
      <c r="NI20" s="115"/>
      <c r="NJ20" s="115"/>
      <c r="NK20" s="115"/>
      <c r="NL20" s="115"/>
      <c r="NM20" s="115"/>
      <c r="NN20" s="115"/>
      <c r="NO20" s="115"/>
      <c r="NP20" s="115"/>
      <c r="NQ20" s="115"/>
      <c r="NR20" s="116"/>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4"/>
      <c r="NE21" s="115"/>
      <c r="NF21" s="115"/>
      <c r="NG21" s="115"/>
      <c r="NH21" s="115"/>
      <c r="NI21" s="115"/>
      <c r="NJ21" s="115"/>
      <c r="NK21" s="115"/>
      <c r="NL21" s="115"/>
      <c r="NM21" s="115"/>
      <c r="NN21" s="115"/>
      <c r="NO21" s="115"/>
      <c r="NP21" s="115"/>
      <c r="NQ21" s="115"/>
      <c r="NR21" s="116"/>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4"/>
      <c r="NE22" s="115"/>
      <c r="NF22" s="115"/>
      <c r="NG22" s="115"/>
      <c r="NH22" s="115"/>
      <c r="NI22" s="115"/>
      <c r="NJ22" s="115"/>
      <c r="NK22" s="115"/>
      <c r="NL22" s="115"/>
      <c r="NM22" s="115"/>
      <c r="NN22" s="115"/>
      <c r="NO22" s="115"/>
      <c r="NP22" s="115"/>
      <c r="NQ22" s="115"/>
      <c r="NR22" s="116"/>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4"/>
      <c r="NE23" s="115"/>
      <c r="NF23" s="115"/>
      <c r="NG23" s="115"/>
      <c r="NH23" s="115"/>
      <c r="NI23" s="115"/>
      <c r="NJ23" s="115"/>
      <c r="NK23" s="115"/>
      <c r="NL23" s="115"/>
      <c r="NM23" s="115"/>
      <c r="NN23" s="115"/>
      <c r="NO23" s="115"/>
      <c r="NP23" s="115"/>
      <c r="NQ23" s="115"/>
      <c r="NR23" s="116"/>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4"/>
      <c r="NE24" s="115"/>
      <c r="NF24" s="115"/>
      <c r="NG24" s="115"/>
      <c r="NH24" s="115"/>
      <c r="NI24" s="115"/>
      <c r="NJ24" s="115"/>
      <c r="NK24" s="115"/>
      <c r="NL24" s="115"/>
      <c r="NM24" s="115"/>
      <c r="NN24" s="115"/>
      <c r="NO24" s="115"/>
      <c r="NP24" s="115"/>
      <c r="NQ24" s="115"/>
      <c r="NR24" s="116"/>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4"/>
      <c r="NE25" s="115"/>
      <c r="NF25" s="115"/>
      <c r="NG25" s="115"/>
      <c r="NH25" s="115"/>
      <c r="NI25" s="115"/>
      <c r="NJ25" s="115"/>
      <c r="NK25" s="115"/>
      <c r="NL25" s="115"/>
      <c r="NM25" s="115"/>
      <c r="NN25" s="115"/>
      <c r="NO25" s="115"/>
      <c r="NP25" s="115"/>
      <c r="NQ25" s="115"/>
      <c r="NR25" s="116"/>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4"/>
      <c r="NE26" s="115"/>
      <c r="NF26" s="115"/>
      <c r="NG26" s="115"/>
      <c r="NH26" s="115"/>
      <c r="NI26" s="115"/>
      <c r="NJ26" s="115"/>
      <c r="NK26" s="115"/>
      <c r="NL26" s="115"/>
      <c r="NM26" s="115"/>
      <c r="NN26" s="115"/>
      <c r="NO26" s="115"/>
      <c r="NP26" s="115"/>
      <c r="NQ26" s="115"/>
      <c r="NR26" s="116"/>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4"/>
      <c r="NE27" s="115"/>
      <c r="NF27" s="115"/>
      <c r="NG27" s="115"/>
      <c r="NH27" s="115"/>
      <c r="NI27" s="115"/>
      <c r="NJ27" s="115"/>
      <c r="NK27" s="115"/>
      <c r="NL27" s="115"/>
      <c r="NM27" s="115"/>
      <c r="NN27" s="115"/>
      <c r="NO27" s="115"/>
      <c r="NP27" s="115"/>
      <c r="NQ27" s="115"/>
      <c r="NR27" s="116"/>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4"/>
      <c r="NE28" s="115"/>
      <c r="NF28" s="115"/>
      <c r="NG28" s="115"/>
      <c r="NH28" s="115"/>
      <c r="NI28" s="115"/>
      <c r="NJ28" s="115"/>
      <c r="NK28" s="115"/>
      <c r="NL28" s="115"/>
      <c r="NM28" s="115"/>
      <c r="NN28" s="115"/>
      <c r="NO28" s="115"/>
      <c r="NP28" s="115"/>
      <c r="NQ28" s="115"/>
      <c r="NR28" s="116"/>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4"/>
      <c r="NE29" s="115"/>
      <c r="NF29" s="115"/>
      <c r="NG29" s="115"/>
      <c r="NH29" s="115"/>
      <c r="NI29" s="115"/>
      <c r="NJ29" s="115"/>
      <c r="NK29" s="115"/>
      <c r="NL29" s="115"/>
      <c r="NM29" s="115"/>
      <c r="NN29" s="115"/>
      <c r="NO29" s="115"/>
      <c r="NP29" s="115"/>
      <c r="NQ29" s="115"/>
      <c r="NR29" s="116"/>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4"/>
      <c r="NE30" s="115"/>
      <c r="NF30" s="115"/>
      <c r="NG30" s="115"/>
      <c r="NH30" s="115"/>
      <c r="NI30" s="115"/>
      <c r="NJ30" s="115"/>
      <c r="NK30" s="115"/>
      <c r="NL30" s="115"/>
      <c r="NM30" s="115"/>
      <c r="NN30" s="115"/>
      <c r="NO30" s="115"/>
      <c r="NP30" s="115"/>
      <c r="NQ30" s="115"/>
      <c r="NR30" s="116"/>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228</v>
      </c>
      <c r="V31" s="110"/>
      <c r="W31" s="110"/>
      <c r="X31" s="110"/>
      <c r="Y31" s="110"/>
      <c r="Z31" s="110"/>
      <c r="AA31" s="110"/>
      <c r="AB31" s="110"/>
      <c r="AC31" s="110"/>
      <c r="AD31" s="110"/>
      <c r="AE31" s="110"/>
      <c r="AF31" s="110"/>
      <c r="AG31" s="110"/>
      <c r="AH31" s="110"/>
      <c r="AI31" s="110"/>
      <c r="AJ31" s="110"/>
      <c r="AK31" s="110"/>
      <c r="AL31" s="110"/>
      <c r="AM31" s="110"/>
      <c r="AN31" s="110">
        <f>データ!Z7</f>
        <v>143.9</v>
      </c>
      <c r="AO31" s="110"/>
      <c r="AP31" s="110"/>
      <c r="AQ31" s="110"/>
      <c r="AR31" s="110"/>
      <c r="AS31" s="110"/>
      <c r="AT31" s="110"/>
      <c r="AU31" s="110"/>
      <c r="AV31" s="110"/>
      <c r="AW31" s="110"/>
      <c r="AX31" s="110"/>
      <c r="AY31" s="110"/>
      <c r="AZ31" s="110"/>
      <c r="BA31" s="110"/>
      <c r="BB31" s="110"/>
      <c r="BC31" s="110"/>
      <c r="BD31" s="110"/>
      <c r="BE31" s="110"/>
      <c r="BF31" s="110"/>
      <c r="BG31" s="110">
        <f>データ!AA7</f>
        <v>85.4</v>
      </c>
      <c r="BH31" s="110"/>
      <c r="BI31" s="110"/>
      <c r="BJ31" s="110"/>
      <c r="BK31" s="110"/>
      <c r="BL31" s="110"/>
      <c r="BM31" s="110"/>
      <c r="BN31" s="110"/>
      <c r="BO31" s="110"/>
      <c r="BP31" s="110"/>
      <c r="BQ31" s="110"/>
      <c r="BR31" s="110"/>
      <c r="BS31" s="110"/>
      <c r="BT31" s="110"/>
      <c r="BU31" s="110"/>
      <c r="BV31" s="110"/>
      <c r="BW31" s="110"/>
      <c r="BX31" s="110"/>
      <c r="BY31" s="110"/>
      <c r="BZ31" s="110">
        <f>データ!AB7</f>
        <v>114</v>
      </c>
      <c r="CA31" s="110"/>
      <c r="CB31" s="110"/>
      <c r="CC31" s="110"/>
      <c r="CD31" s="110"/>
      <c r="CE31" s="110"/>
      <c r="CF31" s="110"/>
      <c r="CG31" s="110"/>
      <c r="CH31" s="110"/>
      <c r="CI31" s="110"/>
      <c r="CJ31" s="110"/>
      <c r="CK31" s="110"/>
      <c r="CL31" s="110"/>
      <c r="CM31" s="110"/>
      <c r="CN31" s="110"/>
      <c r="CO31" s="110"/>
      <c r="CP31" s="110"/>
      <c r="CQ31" s="110"/>
      <c r="CR31" s="110"/>
      <c r="CS31" s="110">
        <f>データ!AC7</f>
        <v>94.9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100.6</v>
      </c>
      <c r="JD31" s="81"/>
      <c r="JE31" s="81"/>
      <c r="JF31" s="81"/>
      <c r="JG31" s="81"/>
      <c r="JH31" s="81"/>
      <c r="JI31" s="81"/>
      <c r="JJ31" s="81"/>
      <c r="JK31" s="81"/>
      <c r="JL31" s="81"/>
      <c r="JM31" s="81"/>
      <c r="JN31" s="81"/>
      <c r="JO31" s="81"/>
      <c r="JP31" s="81"/>
      <c r="JQ31" s="81"/>
      <c r="JR31" s="81"/>
      <c r="JS31" s="81"/>
      <c r="JT31" s="81"/>
      <c r="JU31" s="82"/>
      <c r="JV31" s="80">
        <f>データ!DL7</f>
        <v>106.8</v>
      </c>
      <c r="JW31" s="81"/>
      <c r="JX31" s="81"/>
      <c r="JY31" s="81"/>
      <c r="JZ31" s="81"/>
      <c r="KA31" s="81"/>
      <c r="KB31" s="81"/>
      <c r="KC31" s="81"/>
      <c r="KD31" s="81"/>
      <c r="KE31" s="81"/>
      <c r="KF31" s="81"/>
      <c r="KG31" s="81"/>
      <c r="KH31" s="81"/>
      <c r="KI31" s="81"/>
      <c r="KJ31" s="81"/>
      <c r="KK31" s="81"/>
      <c r="KL31" s="81"/>
      <c r="KM31" s="81"/>
      <c r="KN31" s="82"/>
      <c r="KO31" s="80">
        <f>データ!DM7</f>
        <v>105</v>
      </c>
      <c r="KP31" s="81"/>
      <c r="KQ31" s="81"/>
      <c r="KR31" s="81"/>
      <c r="KS31" s="81"/>
      <c r="KT31" s="81"/>
      <c r="KU31" s="81"/>
      <c r="KV31" s="81"/>
      <c r="KW31" s="81"/>
      <c r="KX31" s="81"/>
      <c r="KY31" s="81"/>
      <c r="KZ31" s="81"/>
      <c r="LA31" s="81"/>
      <c r="LB31" s="81"/>
      <c r="LC31" s="81"/>
      <c r="LD31" s="81"/>
      <c r="LE31" s="81"/>
      <c r="LF31" s="81"/>
      <c r="LG31" s="82"/>
      <c r="LH31" s="80">
        <f>データ!DN7</f>
        <v>83.4</v>
      </c>
      <c r="LI31" s="81"/>
      <c r="LJ31" s="81"/>
      <c r="LK31" s="81"/>
      <c r="LL31" s="81"/>
      <c r="LM31" s="81"/>
      <c r="LN31" s="81"/>
      <c r="LO31" s="81"/>
      <c r="LP31" s="81"/>
      <c r="LQ31" s="81"/>
      <c r="LR31" s="81"/>
      <c r="LS31" s="81"/>
      <c r="LT31" s="81"/>
      <c r="LU31" s="81"/>
      <c r="LV31" s="81"/>
      <c r="LW31" s="81"/>
      <c r="LX31" s="81"/>
      <c r="LY31" s="81"/>
      <c r="LZ31" s="82"/>
      <c r="MA31" s="80">
        <f>データ!DO7</f>
        <v>77.2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206.5</v>
      </c>
      <c r="V32" s="110"/>
      <c r="W32" s="110"/>
      <c r="X32" s="110"/>
      <c r="Y32" s="110"/>
      <c r="Z32" s="110"/>
      <c r="AA32" s="110"/>
      <c r="AB32" s="110"/>
      <c r="AC32" s="110"/>
      <c r="AD32" s="110"/>
      <c r="AE32" s="110"/>
      <c r="AF32" s="110"/>
      <c r="AG32" s="110"/>
      <c r="AH32" s="110"/>
      <c r="AI32" s="110"/>
      <c r="AJ32" s="110"/>
      <c r="AK32" s="110"/>
      <c r="AL32" s="110"/>
      <c r="AM32" s="110"/>
      <c r="AN32" s="110">
        <f>データ!AE7</f>
        <v>124.4</v>
      </c>
      <c r="AO32" s="110"/>
      <c r="AP32" s="110"/>
      <c r="AQ32" s="110"/>
      <c r="AR32" s="110"/>
      <c r="AS32" s="110"/>
      <c r="AT32" s="110"/>
      <c r="AU32" s="110"/>
      <c r="AV32" s="110"/>
      <c r="AW32" s="110"/>
      <c r="AX32" s="110"/>
      <c r="AY32" s="110"/>
      <c r="AZ32" s="110"/>
      <c r="BA32" s="110"/>
      <c r="BB32" s="110"/>
      <c r="BC32" s="110"/>
      <c r="BD32" s="110"/>
      <c r="BE32" s="110"/>
      <c r="BF32" s="110"/>
      <c r="BG32" s="110">
        <f>データ!AF7</f>
        <v>126.3</v>
      </c>
      <c r="BH32" s="110"/>
      <c r="BI32" s="110"/>
      <c r="BJ32" s="110"/>
      <c r="BK32" s="110"/>
      <c r="BL32" s="110"/>
      <c r="BM32" s="110"/>
      <c r="BN32" s="110"/>
      <c r="BO32" s="110"/>
      <c r="BP32" s="110"/>
      <c r="BQ32" s="110"/>
      <c r="BR32" s="110"/>
      <c r="BS32" s="110"/>
      <c r="BT32" s="110"/>
      <c r="BU32" s="110"/>
      <c r="BV32" s="110"/>
      <c r="BW32" s="110"/>
      <c r="BX32" s="110"/>
      <c r="BY32" s="110"/>
      <c r="BZ32" s="110">
        <f>データ!AG7</f>
        <v>121.8</v>
      </c>
      <c r="CA32" s="110"/>
      <c r="CB32" s="110"/>
      <c r="CC32" s="110"/>
      <c r="CD32" s="110"/>
      <c r="CE32" s="110"/>
      <c r="CF32" s="110"/>
      <c r="CG32" s="110"/>
      <c r="CH32" s="110"/>
      <c r="CI32" s="110"/>
      <c r="CJ32" s="110"/>
      <c r="CK32" s="110"/>
      <c r="CL32" s="110"/>
      <c r="CM32" s="110"/>
      <c r="CN32" s="110"/>
      <c r="CO32" s="110"/>
      <c r="CP32" s="110"/>
      <c r="CQ32" s="110"/>
      <c r="CR32" s="110"/>
      <c r="CS32" s="110">
        <f>データ!AH7</f>
        <v>100.6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17.100000000000001</v>
      </c>
      <c r="EM32" s="110"/>
      <c r="EN32" s="110"/>
      <c r="EO32" s="110"/>
      <c r="EP32" s="110"/>
      <c r="EQ32" s="110"/>
      <c r="ER32" s="110"/>
      <c r="ES32" s="110"/>
      <c r="ET32" s="110"/>
      <c r="EU32" s="110"/>
      <c r="EV32" s="110"/>
      <c r="EW32" s="110"/>
      <c r="EX32" s="110"/>
      <c r="EY32" s="110"/>
      <c r="EZ32" s="110"/>
      <c r="FA32" s="110"/>
      <c r="FB32" s="110"/>
      <c r="FC32" s="110"/>
      <c r="FD32" s="110"/>
      <c r="FE32" s="110">
        <f>データ!AP7</f>
        <v>16.899999999999999</v>
      </c>
      <c r="FF32" s="110"/>
      <c r="FG32" s="110"/>
      <c r="FH32" s="110"/>
      <c r="FI32" s="110"/>
      <c r="FJ32" s="110"/>
      <c r="FK32" s="110"/>
      <c r="FL32" s="110"/>
      <c r="FM32" s="110"/>
      <c r="FN32" s="110"/>
      <c r="FO32" s="110"/>
      <c r="FP32" s="110"/>
      <c r="FQ32" s="110"/>
      <c r="FR32" s="110"/>
      <c r="FS32" s="110"/>
      <c r="FT32" s="110"/>
      <c r="FU32" s="110"/>
      <c r="FV32" s="110"/>
      <c r="FW32" s="110"/>
      <c r="FX32" s="110">
        <f>データ!AQ7</f>
        <v>12.1</v>
      </c>
      <c r="FY32" s="110"/>
      <c r="FZ32" s="110"/>
      <c r="GA32" s="110"/>
      <c r="GB32" s="110"/>
      <c r="GC32" s="110"/>
      <c r="GD32" s="110"/>
      <c r="GE32" s="110"/>
      <c r="GF32" s="110"/>
      <c r="GG32" s="110"/>
      <c r="GH32" s="110"/>
      <c r="GI32" s="110"/>
      <c r="GJ32" s="110"/>
      <c r="GK32" s="110"/>
      <c r="GL32" s="110"/>
      <c r="GM32" s="110"/>
      <c r="GN32" s="110"/>
      <c r="GO32" s="110"/>
      <c r="GP32" s="110"/>
      <c r="GQ32" s="110">
        <f>データ!AR7</f>
        <v>6.5</v>
      </c>
      <c r="GR32" s="110"/>
      <c r="GS32" s="110"/>
      <c r="GT32" s="110"/>
      <c r="GU32" s="110"/>
      <c r="GV32" s="110"/>
      <c r="GW32" s="110"/>
      <c r="GX32" s="110"/>
      <c r="GY32" s="110"/>
      <c r="GZ32" s="110"/>
      <c r="HA32" s="110"/>
      <c r="HB32" s="110"/>
      <c r="HC32" s="110"/>
      <c r="HD32" s="110"/>
      <c r="HE32" s="110"/>
      <c r="HF32" s="110"/>
      <c r="HG32" s="110"/>
      <c r="HH32" s="110"/>
      <c r="HI32" s="110"/>
      <c r="HJ32" s="110">
        <f>データ!AS7</f>
        <v>9.8000000000000007</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184.7</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188.2</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133</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56</v>
      </c>
      <c r="EM52" s="110"/>
      <c r="EN52" s="110"/>
      <c r="EO52" s="110"/>
      <c r="EP52" s="110"/>
      <c r="EQ52" s="110"/>
      <c r="ER52" s="110"/>
      <c r="ES52" s="110"/>
      <c r="ET52" s="110"/>
      <c r="EU52" s="110"/>
      <c r="EV52" s="110"/>
      <c r="EW52" s="110"/>
      <c r="EX52" s="110"/>
      <c r="EY52" s="110"/>
      <c r="EZ52" s="110"/>
      <c r="FA52" s="110"/>
      <c r="FB52" s="110"/>
      <c r="FC52" s="110"/>
      <c r="FD52" s="110"/>
      <c r="FE52" s="110">
        <f>データ!BG7</f>
        <v>30.5</v>
      </c>
      <c r="FF52" s="110"/>
      <c r="FG52" s="110"/>
      <c r="FH52" s="110"/>
      <c r="FI52" s="110"/>
      <c r="FJ52" s="110"/>
      <c r="FK52" s="110"/>
      <c r="FL52" s="110"/>
      <c r="FM52" s="110"/>
      <c r="FN52" s="110"/>
      <c r="FO52" s="110"/>
      <c r="FP52" s="110"/>
      <c r="FQ52" s="110"/>
      <c r="FR52" s="110"/>
      <c r="FS52" s="110"/>
      <c r="FT52" s="110"/>
      <c r="FU52" s="110"/>
      <c r="FV52" s="110"/>
      <c r="FW52" s="110"/>
      <c r="FX52" s="110">
        <f>データ!BH7</f>
        <v>-17.2</v>
      </c>
      <c r="FY52" s="110"/>
      <c r="FZ52" s="110"/>
      <c r="GA52" s="110"/>
      <c r="GB52" s="110"/>
      <c r="GC52" s="110"/>
      <c r="GD52" s="110"/>
      <c r="GE52" s="110"/>
      <c r="GF52" s="110"/>
      <c r="GG52" s="110"/>
      <c r="GH52" s="110"/>
      <c r="GI52" s="110"/>
      <c r="GJ52" s="110"/>
      <c r="GK52" s="110"/>
      <c r="GL52" s="110"/>
      <c r="GM52" s="110"/>
      <c r="GN52" s="110"/>
      <c r="GO52" s="110"/>
      <c r="GP52" s="110"/>
      <c r="GQ52" s="110">
        <f>データ!BI7</f>
        <v>12.3</v>
      </c>
      <c r="GR52" s="110"/>
      <c r="GS52" s="110"/>
      <c r="GT52" s="110"/>
      <c r="GU52" s="110"/>
      <c r="GV52" s="110"/>
      <c r="GW52" s="110"/>
      <c r="GX52" s="110"/>
      <c r="GY52" s="110"/>
      <c r="GZ52" s="110"/>
      <c r="HA52" s="110"/>
      <c r="HB52" s="110"/>
      <c r="HC52" s="110"/>
      <c r="HD52" s="110"/>
      <c r="HE52" s="110"/>
      <c r="HF52" s="110"/>
      <c r="HG52" s="110"/>
      <c r="HH52" s="110"/>
      <c r="HI52" s="110"/>
      <c r="HJ52" s="110">
        <f>データ!BJ7</f>
        <v>-5.4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99527</v>
      </c>
      <c r="JD52" s="106"/>
      <c r="JE52" s="106"/>
      <c r="JF52" s="106"/>
      <c r="JG52" s="106"/>
      <c r="JH52" s="106"/>
      <c r="JI52" s="106"/>
      <c r="JJ52" s="106"/>
      <c r="JK52" s="106"/>
      <c r="JL52" s="106"/>
      <c r="JM52" s="106"/>
      <c r="JN52" s="106"/>
      <c r="JO52" s="106"/>
      <c r="JP52" s="106"/>
      <c r="JQ52" s="106"/>
      <c r="JR52" s="106"/>
      <c r="JS52" s="106"/>
      <c r="JT52" s="106"/>
      <c r="JU52" s="106"/>
      <c r="JV52" s="106">
        <f>データ!BR7</f>
        <v>59886</v>
      </c>
      <c r="JW52" s="106"/>
      <c r="JX52" s="106"/>
      <c r="JY52" s="106"/>
      <c r="JZ52" s="106"/>
      <c r="KA52" s="106"/>
      <c r="KB52" s="106"/>
      <c r="KC52" s="106"/>
      <c r="KD52" s="106"/>
      <c r="KE52" s="106"/>
      <c r="KF52" s="106"/>
      <c r="KG52" s="106"/>
      <c r="KH52" s="106"/>
      <c r="KI52" s="106"/>
      <c r="KJ52" s="106"/>
      <c r="KK52" s="106"/>
      <c r="KL52" s="106"/>
      <c r="KM52" s="106"/>
      <c r="KN52" s="106"/>
      <c r="KO52" s="106">
        <f>データ!BS7</f>
        <v>-33681</v>
      </c>
      <c r="KP52" s="106"/>
      <c r="KQ52" s="106"/>
      <c r="KR52" s="106"/>
      <c r="KS52" s="106"/>
      <c r="KT52" s="106"/>
      <c r="KU52" s="106"/>
      <c r="KV52" s="106"/>
      <c r="KW52" s="106"/>
      <c r="KX52" s="106"/>
      <c r="KY52" s="106"/>
      <c r="KZ52" s="106"/>
      <c r="LA52" s="106"/>
      <c r="LB52" s="106"/>
      <c r="LC52" s="106"/>
      <c r="LD52" s="106"/>
      <c r="LE52" s="106"/>
      <c r="LF52" s="106"/>
      <c r="LG52" s="106"/>
      <c r="LH52" s="106">
        <f>データ!BT7</f>
        <v>23202</v>
      </c>
      <c r="LI52" s="106"/>
      <c r="LJ52" s="106"/>
      <c r="LK52" s="106"/>
      <c r="LL52" s="106"/>
      <c r="LM52" s="106"/>
      <c r="LN52" s="106"/>
      <c r="LO52" s="106"/>
      <c r="LP52" s="106"/>
      <c r="LQ52" s="106"/>
      <c r="LR52" s="106"/>
      <c r="LS52" s="106"/>
      <c r="LT52" s="106"/>
      <c r="LU52" s="106"/>
      <c r="LV52" s="106"/>
      <c r="LW52" s="106"/>
      <c r="LX52" s="106"/>
      <c r="LY52" s="106"/>
      <c r="LZ52" s="106"/>
      <c r="MA52" s="106">
        <f>データ!BU7</f>
        <v>-10429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158</v>
      </c>
      <c r="V53" s="106"/>
      <c r="W53" s="106"/>
      <c r="X53" s="106"/>
      <c r="Y53" s="106"/>
      <c r="Z53" s="106"/>
      <c r="AA53" s="106"/>
      <c r="AB53" s="106"/>
      <c r="AC53" s="106"/>
      <c r="AD53" s="106"/>
      <c r="AE53" s="106"/>
      <c r="AF53" s="106"/>
      <c r="AG53" s="106"/>
      <c r="AH53" s="106"/>
      <c r="AI53" s="106"/>
      <c r="AJ53" s="106"/>
      <c r="AK53" s="106"/>
      <c r="AL53" s="106"/>
      <c r="AM53" s="106"/>
      <c r="AN53" s="106">
        <f>データ!BA7</f>
        <v>117</v>
      </c>
      <c r="AO53" s="106"/>
      <c r="AP53" s="106"/>
      <c r="AQ53" s="106"/>
      <c r="AR53" s="106"/>
      <c r="AS53" s="106"/>
      <c r="AT53" s="106"/>
      <c r="AU53" s="106"/>
      <c r="AV53" s="106"/>
      <c r="AW53" s="106"/>
      <c r="AX53" s="106"/>
      <c r="AY53" s="106"/>
      <c r="AZ53" s="106"/>
      <c r="BA53" s="106"/>
      <c r="BB53" s="106"/>
      <c r="BC53" s="106"/>
      <c r="BD53" s="106"/>
      <c r="BE53" s="106"/>
      <c r="BF53" s="106"/>
      <c r="BG53" s="106">
        <f>データ!BB7</f>
        <v>96</v>
      </c>
      <c r="BH53" s="106"/>
      <c r="BI53" s="106"/>
      <c r="BJ53" s="106"/>
      <c r="BK53" s="106"/>
      <c r="BL53" s="106"/>
      <c r="BM53" s="106"/>
      <c r="BN53" s="106"/>
      <c r="BO53" s="106"/>
      <c r="BP53" s="106"/>
      <c r="BQ53" s="106"/>
      <c r="BR53" s="106"/>
      <c r="BS53" s="106"/>
      <c r="BT53" s="106"/>
      <c r="BU53" s="106"/>
      <c r="BV53" s="106"/>
      <c r="BW53" s="106"/>
      <c r="BX53" s="106"/>
      <c r="BY53" s="106"/>
      <c r="BZ53" s="106">
        <f>データ!BC7</f>
        <v>37</v>
      </c>
      <c r="CA53" s="106"/>
      <c r="CB53" s="106"/>
      <c r="CC53" s="106"/>
      <c r="CD53" s="106"/>
      <c r="CE53" s="106"/>
      <c r="CF53" s="106"/>
      <c r="CG53" s="106"/>
      <c r="CH53" s="106"/>
      <c r="CI53" s="106"/>
      <c r="CJ53" s="106"/>
      <c r="CK53" s="106"/>
      <c r="CL53" s="106"/>
      <c r="CM53" s="106"/>
      <c r="CN53" s="106"/>
      <c r="CO53" s="106"/>
      <c r="CP53" s="106"/>
      <c r="CQ53" s="106"/>
      <c r="CR53" s="106"/>
      <c r="CS53" s="106">
        <f>データ!BD7</f>
        <v>9617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15</v>
      </c>
      <c r="EM53" s="110"/>
      <c r="EN53" s="110"/>
      <c r="EO53" s="110"/>
      <c r="EP53" s="110"/>
      <c r="EQ53" s="110"/>
      <c r="ER53" s="110"/>
      <c r="ES53" s="110"/>
      <c r="ET53" s="110"/>
      <c r="EU53" s="110"/>
      <c r="EV53" s="110"/>
      <c r="EW53" s="110"/>
      <c r="EX53" s="110"/>
      <c r="EY53" s="110"/>
      <c r="EZ53" s="110"/>
      <c r="FA53" s="110"/>
      <c r="FB53" s="110"/>
      <c r="FC53" s="110"/>
      <c r="FD53" s="110"/>
      <c r="FE53" s="110">
        <f>データ!BL7</f>
        <v>11.7</v>
      </c>
      <c r="FF53" s="110"/>
      <c r="FG53" s="110"/>
      <c r="FH53" s="110"/>
      <c r="FI53" s="110"/>
      <c r="FJ53" s="110"/>
      <c r="FK53" s="110"/>
      <c r="FL53" s="110"/>
      <c r="FM53" s="110"/>
      <c r="FN53" s="110"/>
      <c r="FO53" s="110"/>
      <c r="FP53" s="110"/>
      <c r="FQ53" s="110"/>
      <c r="FR53" s="110"/>
      <c r="FS53" s="110"/>
      <c r="FT53" s="110"/>
      <c r="FU53" s="110"/>
      <c r="FV53" s="110"/>
      <c r="FW53" s="110"/>
      <c r="FX53" s="110">
        <f>データ!BM7</f>
        <v>9.6</v>
      </c>
      <c r="FY53" s="110"/>
      <c r="FZ53" s="110"/>
      <c r="GA53" s="110"/>
      <c r="GB53" s="110"/>
      <c r="GC53" s="110"/>
      <c r="GD53" s="110"/>
      <c r="GE53" s="110"/>
      <c r="GF53" s="110"/>
      <c r="GG53" s="110"/>
      <c r="GH53" s="110"/>
      <c r="GI53" s="110"/>
      <c r="GJ53" s="110"/>
      <c r="GK53" s="110"/>
      <c r="GL53" s="110"/>
      <c r="GM53" s="110"/>
      <c r="GN53" s="110"/>
      <c r="GO53" s="110"/>
      <c r="GP53" s="110"/>
      <c r="GQ53" s="110">
        <f>データ!BN7</f>
        <v>2.2000000000000002</v>
      </c>
      <c r="GR53" s="110"/>
      <c r="GS53" s="110"/>
      <c r="GT53" s="110"/>
      <c r="GU53" s="110"/>
      <c r="GV53" s="110"/>
      <c r="GW53" s="110"/>
      <c r="GX53" s="110"/>
      <c r="GY53" s="110"/>
      <c r="GZ53" s="110"/>
      <c r="HA53" s="110"/>
      <c r="HB53" s="110"/>
      <c r="HC53" s="110"/>
      <c r="HD53" s="110"/>
      <c r="HE53" s="110"/>
      <c r="HF53" s="110"/>
      <c r="HG53" s="110"/>
      <c r="HH53" s="110"/>
      <c r="HI53" s="110"/>
      <c r="HJ53" s="110">
        <f>データ!BO7</f>
        <v>-74.8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37773</v>
      </c>
      <c r="JD53" s="106"/>
      <c r="JE53" s="106"/>
      <c r="JF53" s="106"/>
      <c r="JG53" s="106"/>
      <c r="JH53" s="106"/>
      <c r="JI53" s="106"/>
      <c r="JJ53" s="106"/>
      <c r="JK53" s="106"/>
      <c r="JL53" s="106"/>
      <c r="JM53" s="106"/>
      <c r="JN53" s="106"/>
      <c r="JO53" s="106"/>
      <c r="JP53" s="106"/>
      <c r="JQ53" s="106"/>
      <c r="JR53" s="106"/>
      <c r="JS53" s="106"/>
      <c r="JT53" s="106"/>
      <c r="JU53" s="106"/>
      <c r="JV53" s="106">
        <f>データ!BW7</f>
        <v>33351</v>
      </c>
      <c r="JW53" s="106"/>
      <c r="JX53" s="106"/>
      <c r="JY53" s="106"/>
      <c r="JZ53" s="106"/>
      <c r="KA53" s="106"/>
      <c r="KB53" s="106"/>
      <c r="KC53" s="106"/>
      <c r="KD53" s="106"/>
      <c r="KE53" s="106"/>
      <c r="KF53" s="106"/>
      <c r="KG53" s="106"/>
      <c r="KH53" s="106"/>
      <c r="KI53" s="106"/>
      <c r="KJ53" s="106"/>
      <c r="KK53" s="106"/>
      <c r="KL53" s="106"/>
      <c r="KM53" s="106"/>
      <c r="KN53" s="106"/>
      <c r="KO53" s="106">
        <f>データ!BX7</f>
        <v>18755</v>
      </c>
      <c r="KP53" s="106"/>
      <c r="KQ53" s="106"/>
      <c r="KR53" s="106"/>
      <c r="KS53" s="106"/>
      <c r="KT53" s="106"/>
      <c r="KU53" s="106"/>
      <c r="KV53" s="106"/>
      <c r="KW53" s="106"/>
      <c r="KX53" s="106"/>
      <c r="KY53" s="106"/>
      <c r="KZ53" s="106"/>
      <c r="LA53" s="106"/>
      <c r="LB53" s="106"/>
      <c r="LC53" s="106"/>
      <c r="LD53" s="106"/>
      <c r="LE53" s="106"/>
      <c r="LF53" s="106"/>
      <c r="LG53" s="106"/>
      <c r="LH53" s="106">
        <f>データ!BY7</f>
        <v>16100</v>
      </c>
      <c r="LI53" s="106"/>
      <c r="LJ53" s="106"/>
      <c r="LK53" s="106"/>
      <c r="LL53" s="106"/>
      <c r="LM53" s="106"/>
      <c r="LN53" s="106"/>
      <c r="LO53" s="106"/>
      <c r="LP53" s="106"/>
      <c r="LQ53" s="106"/>
      <c r="LR53" s="106"/>
      <c r="LS53" s="106"/>
      <c r="LT53" s="106"/>
      <c r="LU53" s="106"/>
      <c r="LV53" s="106"/>
      <c r="LW53" s="106"/>
      <c r="LX53" s="106"/>
      <c r="LY53" s="106"/>
      <c r="LZ53" s="106"/>
      <c r="MA53" s="106">
        <f>データ!BZ7</f>
        <v>4993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134</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2451917</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383409</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320.39999999999998</v>
      </c>
      <c r="KB78" s="81"/>
      <c r="KC78" s="81"/>
      <c r="KD78" s="81"/>
      <c r="KE78" s="81"/>
      <c r="KF78" s="81"/>
      <c r="KG78" s="81"/>
      <c r="KH78" s="81"/>
      <c r="KI78" s="81"/>
      <c r="KJ78" s="81"/>
      <c r="KK78" s="81"/>
      <c r="KL78" s="81"/>
      <c r="KM78" s="81"/>
      <c r="KN78" s="81"/>
      <c r="KO78" s="82"/>
      <c r="KP78" s="80">
        <f>データ!DF7</f>
        <v>243</v>
      </c>
      <c r="KQ78" s="81"/>
      <c r="KR78" s="81"/>
      <c r="KS78" s="81"/>
      <c r="KT78" s="81"/>
      <c r="KU78" s="81"/>
      <c r="KV78" s="81"/>
      <c r="KW78" s="81"/>
      <c r="KX78" s="81"/>
      <c r="KY78" s="81"/>
      <c r="KZ78" s="81"/>
      <c r="LA78" s="81"/>
      <c r="LB78" s="81"/>
      <c r="LC78" s="81"/>
      <c r="LD78" s="82"/>
      <c r="LE78" s="80">
        <f>データ!DG7</f>
        <v>193.1</v>
      </c>
      <c r="LF78" s="81"/>
      <c r="LG78" s="81"/>
      <c r="LH78" s="81"/>
      <c r="LI78" s="81"/>
      <c r="LJ78" s="81"/>
      <c r="LK78" s="81"/>
      <c r="LL78" s="81"/>
      <c r="LM78" s="81"/>
      <c r="LN78" s="81"/>
      <c r="LO78" s="81"/>
      <c r="LP78" s="81"/>
      <c r="LQ78" s="81"/>
      <c r="LR78" s="81"/>
      <c r="LS78" s="82"/>
      <c r="LT78" s="80">
        <f>データ!DH7</f>
        <v>163.69999999999999</v>
      </c>
      <c r="LU78" s="81"/>
      <c r="LV78" s="81"/>
      <c r="LW78" s="81"/>
      <c r="LX78" s="81"/>
      <c r="LY78" s="81"/>
      <c r="LZ78" s="81"/>
      <c r="MA78" s="81"/>
      <c r="MB78" s="81"/>
      <c r="MC78" s="81"/>
      <c r="MD78" s="81"/>
      <c r="ME78" s="81"/>
      <c r="MF78" s="81"/>
      <c r="MG78" s="81"/>
      <c r="MH78" s="82"/>
      <c r="MI78" s="80">
        <f>データ!DI7</f>
        <v>117.8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4DbryOjzjic1Svp3X75RwwTPleKy2qbFu6sDRaorVCZz3oDikA/BhrsXGfVmmvBtkgJXJEiMEwudp46PxsnWZg==" saltValue="ObcT5vsGAPFqc2RISupOA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8"/>
      <c r="I4" s="149"/>
      <c r="J4" s="149"/>
      <c r="K4" s="149"/>
      <c r="L4" s="149"/>
      <c r="M4" s="149"/>
      <c r="N4" s="149"/>
      <c r="O4" s="149"/>
      <c r="P4" s="149"/>
      <c r="Q4" s="149"/>
      <c r="R4" s="149"/>
      <c r="S4" s="149"/>
      <c r="T4" s="149"/>
      <c r="U4" s="149"/>
      <c r="V4" s="149"/>
      <c r="W4" s="149"/>
      <c r="X4" s="149"/>
      <c r="Y4" s="143" t="s">
        <v>62</v>
      </c>
      <c r="Z4" s="144"/>
      <c r="AA4" s="144"/>
      <c r="AB4" s="144"/>
      <c r="AC4" s="144"/>
      <c r="AD4" s="144"/>
      <c r="AE4" s="144"/>
      <c r="AF4" s="144"/>
      <c r="AG4" s="144"/>
      <c r="AH4" s="144"/>
      <c r="AI4" s="145"/>
      <c r="AJ4" s="150" t="s">
        <v>63</v>
      </c>
      <c r="AK4" s="150"/>
      <c r="AL4" s="150"/>
      <c r="AM4" s="150"/>
      <c r="AN4" s="150"/>
      <c r="AO4" s="150"/>
      <c r="AP4" s="150"/>
      <c r="AQ4" s="150"/>
      <c r="AR4" s="150"/>
      <c r="AS4" s="150"/>
      <c r="AT4" s="150"/>
      <c r="AU4" s="151" t="s">
        <v>64</v>
      </c>
      <c r="AV4" s="150"/>
      <c r="AW4" s="150"/>
      <c r="AX4" s="150"/>
      <c r="AY4" s="150"/>
      <c r="AZ4" s="150"/>
      <c r="BA4" s="150"/>
      <c r="BB4" s="150"/>
      <c r="BC4" s="150"/>
      <c r="BD4" s="150"/>
      <c r="BE4" s="150"/>
      <c r="BF4" s="150" t="s">
        <v>65</v>
      </c>
      <c r="BG4" s="150"/>
      <c r="BH4" s="150"/>
      <c r="BI4" s="150"/>
      <c r="BJ4" s="150"/>
      <c r="BK4" s="150"/>
      <c r="BL4" s="150"/>
      <c r="BM4" s="150"/>
      <c r="BN4" s="150"/>
      <c r="BO4" s="150"/>
      <c r="BP4" s="150"/>
      <c r="BQ4" s="151" t="s">
        <v>66</v>
      </c>
      <c r="BR4" s="150"/>
      <c r="BS4" s="150"/>
      <c r="BT4" s="150"/>
      <c r="BU4" s="150"/>
      <c r="BV4" s="150"/>
      <c r="BW4" s="150"/>
      <c r="BX4" s="150"/>
      <c r="BY4" s="150"/>
      <c r="BZ4" s="150"/>
      <c r="CA4" s="150"/>
      <c r="CB4" s="150" t="s">
        <v>67</v>
      </c>
      <c r="CC4" s="150"/>
      <c r="CD4" s="150"/>
      <c r="CE4" s="150"/>
      <c r="CF4" s="150"/>
      <c r="CG4" s="150"/>
      <c r="CH4" s="150"/>
      <c r="CI4" s="150"/>
      <c r="CJ4" s="150"/>
      <c r="CK4" s="150"/>
      <c r="CL4" s="150"/>
      <c r="CM4" s="152" t="s">
        <v>68</v>
      </c>
      <c r="CN4" s="152" t="s">
        <v>69</v>
      </c>
      <c r="CO4" s="143" t="s">
        <v>70</v>
      </c>
      <c r="CP4" s="144"/>
      <c r="CQ4" s="144"/>
      <c r="CR4" s="144"/>
      <c r="CS4" s="144"/>
      <c r="CT4" s="144"/>
      <c r="CU4" s="144"/>
      <c r="CV4" s="144"/>
      <c r="CW4" s="144"/>
      <c r="CX4" s="144"/>
      <c r="CY4" s="145"/>
      <c r="CZ4" s="150" t="s">
        <v>71</v>
      </c>
      <c r="DA4" s="150"/>
      <c r="DB4" s="150"/>
      <c r="DC4" s="150"/>
      <c r="DD4" s="150"/>
      <c r="DE4" s="150"/>
      <c r="DF4" s="150"/>
      <c r="DG4" s="150"/>
      <c r="DH4" s="150"/>
      <c r="DI4" s="150"/>
      <c r="DJ4" s="150"/>
      <c r="DK4" s="143" t="s">
        <v>72</v>
      </c>
      <c r="DL4" s="144"/>
      <c r="DM4" s="144"/>
      <c r="DN4" s="144"/>
      <c r="DO4" s="144"/>
      <c r="DP4" s="144"/>
      <c r="DQ4" s="144"/>
      <c r="DR4" s="144"/>
      <c r="DS4" s="144"/>
      <c r="DT4" s="144"/>
      <c r="DU4" s="145"/>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100</v>
      </c>
      <c r="AM5" s="59" t="s">
        <v>91</v>
      </c>
      <c r="AN5" s="59" t="s">
        <v>92</v>
      </c>
      <c r="AO5" s="59" t="s">
        <v>93</v>
      </c>
      <c r="AP5" s="59" t="s">
        <v>94</v>
      </c>
      <c r="AQ5" s="59" t="s">
        <v>95</v>
      </c>
      <c r="AR5" s="59" t="s">
        <v>96</v>
      </c>
      <c r="AS5" s="59" t="s">
        <v>97</v>
      </c>
      <c r="AT5" s="59" t="s">
        <v>98</v>
      </c>
      <c r="AU5" s="59" t="s">
        <v>101</v>
      </c>
      <c r="AV5" s="59" t="s">
        <v>89</v>
      </c>
      <c r="AW5" s="59" t="s">
        <v>102</v>
      </c>
      <c r="AX5" s="59" t="s">
        <v>103</v>
      </c>
      <c r="AY5" s="59" t="s">
        <v>104</v>
      </c>
      <c r="AZ5" s="59" t="s">
        <v>93</v>
      </c>
      <c r="BA5" s="59" t="s">
        <v>94</v>
      </c>
      <c r="BB5" s="59" t="s">
        <v>95</v>
      </c>
      <c r="BC5" s="59" t="s">
        <v>96</v>
      </c>
      <c r="BD5" s="59" t="s">
        <v>97</v>
      </c>
      <c r="BE5" s="59" t="s">
        <v>98</v>
      </c>
      <c r="BF5" s="59" t="s">
        <v>105</v>
      </c>
      <c r="BG5" s="59" t="s">
        <v>106</v>
      </c>
      <c r="BH5" s="59" t="s">
        <v>100</v>
      </c>
      <c r="BI5" s="59" t="s">
        <v>107</v>
      </c>
      <c r="BJ5" s="59" t="s">
        <v>104</v>
      </c>
      <c r="BK5" s="59" t="s">
        <v>93</v>
      </c>
      <c r="BL5" s="59" t="s">
        <v>94</v>
      </c>
      <c r="BM5" s="59" t="s">
        <v>95</v>
      </c>
      <c r="BN5" s="59" t="s">
        <v>96</v>
      </c>
      <c r="BO5" s="59" t="s">
        <v>97</v>
      </c>
      <c r="BP5" s="59" t="s">
        <v>98</v>
      </c>
      <c r="BQ5" s="59" t="s">
        <v>99</v>
      </c>
      <c r="BR5" s="59" t="s">
        <v>89</v>
      </c>
      <c r="BS5" s="59" t="s">
        <v>100</v>
      </c>
      <c r="BT5" s="59" t="s">
        <v>107</v>
      </c>
      <c r="BU5" s="59" t="s">
        <v>92</v>
      </c>
      <c r="BV5" s="59" t="s">
        <v>93</v>
      </c>
      <c r="BW5" s="59" t="s">
        <v>94</v>
      </c>
      <c r="BX5" s="59" t="s">
        <v>95</v>
      </c>
      <c r="BY5" s="59" t="s">
        <v>96</v>
      </c>
      <c r="BZ5" s="59" t="s">
        <v>97</v>
      </c>
      <c r="CA5" s="59" t="s">
        <v>98</v>
      </c>
      <c r="CB5" s="59" t="s">
        <v>101</v>
      </c>
      <c r="CC5" s="59" t="s">
        <v>106</v>
      </c>
      <c r="CD5" s="59" t="s">
        <v>100</v>
      </c>
      <c r="CE5" s="59" t="s">
        <v>103</v>
      </c>
      <c r="CF5" s="59" t="s">
        <v>104</v>
      </c>
      <c r="CG5" s="59" t="s">
        <v>93</v>
      </c>
      <c r="CH5" s="59" t="s">
        <v>94</v>
      </c>
      <c r="CI5" s="59" t="s">
        <v>95</v>
      </c>
      <c r="CJ5" s="59" t="s">
        <v>96</v>
      </c>
      <c r="CK5" s="59" t="s">
        <v>97</v>
      </c>
      <c r="CL5" s="59" t="s">
        <v>98</v>
      </c>
      <c r="CM5" s="153"/>
      <c r="CN5" s="153"/>
      <c r="CO5" s="59" t="s">
        <v>101</v>
      </c>
      <c r="CP5" s="59" t="s">
        <v>106</v>
      </c>
      <c r="CQ5" s="59" t="s">
        <v>100</v>
      </c>
      <c r="CR5" s="59" t="s">
        <v>91</v>
      </c>
      <c r="CS5" s="59" t="s">
        <v>104</v>
      </c>
      <c r="CT5" s="59" t="s">
        <v>93</v>
      </c>
      <c r="CU5" s="59" t="s">
        <v>94</v>
      </c>
      <c r="CV5" s="59" t="s">
        <v>95</v>
      </c>
      <c r="CW5" s="59" t="s">
        <v>96</v>
      </c>
      <c r="CX5" s="59" t="s">
        <v>97</v>
      </c>
      <c r="CY5" s="59" t="s">
        <v>98</v>
      </c>
      <c r="CZ5" s="59" t="s">
        <v>99</v>
      </c>
      <c r="DA5" s="59" t="s">
        <v>106</v>
      </c>
      <c r="DB5" s="59" t="s">
        <v>90</v>
      </c>
      <c r="DC5" s="59" t="s">
        <v>103</v>
      </c>
      <c r="DD5" s="59" t="s">
        <v>92</v>
      </c>
      <c r="DE5" s="59" t="s">
        <v>93</v>
      </c>
      <c r="DF5" s="59" t="s">
        <v>94</v>
      </c>
      <c r="DG5" s="59" t="s">
        <v>95</v>
      </c>
      <c r="DH5" s="59" t="s">
        <v>96</v>
      </c>
      <c r="DI5" s="59" t="s">
        <v>97</v>
      </c>
      <c r="DJ5" s="59" t="s">
        <v>35</v>
      </c>
      <c r="DK5" s="59" t="s">
        <v>101</v>
      </c>
      <c r="DL5" s="59" t="s">
        <v>106</v>
      </c>
      <c r="DM5" s="59" t="s">
        <v>100</v>
      </c>
      <c r="DN5" s="59" t="s">
        <v>91</v>
      </c>
      <c r="DO5" s="59" t="s">
        <v>92</v>
      </c>
      <c r="DP5" s="59" t="s">
        <v>93</v>
      </c>
      <c r="DQ5" s="59" t="s">
        <v>94</v>
      </c>
      <c r="DR5" s="59" t="s">
        <v>95</v>
      </c>
      <c r="DS5" s="59" t="s">
        <v>96</v>
      </c>
      <c r="DT5" s="59" t="s">
        <v>97</v>
      </c>
      <c r="DU5" s="59" t="s">
        <v>98</v>
      </c>
    </row>
    <row r="6" spans="1:125" s="66" customFormat="1" x14ac:dyDescent="0.15">
      <c r="A6" s="49" t="s">
        <v>108</v>
      </c>
      <c r="B6" s="60">
        <f>B8</f>
        <v>2020</v>
      </c>
      <c r="C6" s="60">
        <f t="shared" ref="C6:X6" si="1">C8</f>
        <v>271004</v>
      </c>
      <c r="D6" s="60">
        <f t="shared" si="1"/>
        <v>47</v>
      </c>
      <c r="E6" s="60">
        <f t="shared" si="1"/>
        <v>14</v>
      </c>
      <c r="F6" s="60">
        <f t="shared" si="1"/>
        <v>0</v>
      </c>
      <c r="G6" s="60">
        <f t="shared" si="1"/>
        <v>21</v>
      </c>
      <c r="H6" s="60" t="str">
        <f>SUBSTITUTE(H8,"　","")</f>
        <v>大阪府大阪市</v>
      </c>
      <c r="I6" s="60" t="str">
        <f t="shared" si="1"/>
        <v>安土町地下駐車場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20</v>
      </c>
      <c r="S6" s="62" t="str">
        <f t="shared" si="1"/>
        <v>商業施設</v>
      </c>
      <c r="T6" s="62" t="str">
        <f t="shared" si="1"/>
        <v>有</v>
      </c>
      <c r="U6" s="63">
        <f t="shared" si="1"/>
        <v>9500</v>
      </c>
      <c r="V6" s="63">
        <f t="shared" si="1"/>
        <v>500</v>
      </c>
      <c r="W6" s="63">
        <f t="shared" si="1"/>
        <v>400</v>
      </c>
      <c r="X6" s="62" t="str">
        <f t="shared" si="1"/>
        <v>利用料金制</v>
      </c>
      <c r="Y6" s="64">
        <f>IF(Y8="-",NA(),Y8)</f>
        <v>228</v>
      </c>
      <c r="Z6" s="64">
        <f t="shared" ref="Z6:AH6" si="2">IF(Z8="-",NA(),Z8)</f>
        <v>143.9</v>
      </c>
      <c r="AA6" s="64">
        <f t="shared" si="2"/>
        <v>85.4</v>
      </c>
      <c r="AB6" s="64">
        <f t="shared" si="2"/>
        <v>114</v>
      </c>
      <c r="AC6" s="64">
        <f t="shared" si="2"/>
        <v>94.9</v>
      </c>
      <c r="AD6" s="64">
        <f t="shared" si="2"/>
        <v>206.5</v>
      </c>
      <c r="AE6" s="64">
        <f t="shared" si="2"/>
        <v>124.4</v>
      </c>
      <c r="AF6" s="64">
        <f t="shared" si="2"/>
        <v>126.3</v>
      </c>
      <c r="AG6" s="64">
        <f t="shared" si="2"/>
        <v>121.8</v>
      </c>
      <c r="AH6" s="64">
        <f t="shared" si="2"/>
        <v>100.6</v>
      </c>
      <c r="AI6" s="61" t="str">
        <f>IF(AI8="-","",IF(AI8="-","【-】","【"&amp;SUBSTITUTE(TEXT(AI8,"#,##0.0"),"-","△")&amp;"】"))</f>
        <v>【630.7】</v>
      </c>
      <c r="AJ6" s="64">
        <f>IF(AJ8="-",NA(),AJ8)</f>
        <v>0</v>
      </c>
      <c r="AK6" s="64">
        <f t="shared" ref="AK6:AS6" si="3">IF(AK8="-",NA(),AK8)</f>
        <v>0</v>
      </c>
      <c r="AL6" s="64">
        <f t="shared" si="3"/>
        <v>0</v>
      </c>
      <c r="AM6" s="64">
        <f t="shared" si="3"/>
        <v>0</v>
      </c>
      <c r="AN6" s="64">
        <f t="shared" si="3"/>
        <v>0</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0</v>
      </c>
      <c r="AV6" s="65">
        <f t="shared" ref="AV6:BD6" si="4">IF(AV8="-",NA(),AV8)</f>
        <v>0</v>
      </c>
      <c r="AW6" s="65">
        <f t="shared" si="4"/>
        <v>0</v>
      </c>
      <c r="AX6" s="65">
        <f t="shared" si="4"/>
        <v>0</v>
      </c>
      <c r="AY6" s="65">
        <f t="shared" si="4"/>
        <v>0</v>
      </c>
      <c r="AZ6" s="65">
        <f t="shared" si="4"/>
        <v>158</v>
      </c>
      <c r="BA6" s="65">
        <f t="shared" si="4"/>
        <v>117</v>
      </c>
      <c r="BB6" s="65">
        <f t="shared" si="4"/>
        <v>96</v>
      </c>
      <c r="BC6" s="65">
        <f t="shared" si="4"/>
        <v>37</v>
      </c>
      <c r="BD6" s="65">
        <f t="shared" si="4"/>
        <v>9617</v>
      </c>
      <c r="BE6" s="63" t="str">
        <f>IF(BE8="-","",IF(BE8="-","【-】","【"&amp;SUBSTITUTE(TEXT(BE8,"#,##0"),"-","△")&amp;"】"))</f>
        <v>【2,345】</v>
      </c>
      <c r="BF6" s="64">
        <f>IF(BF8="-",NA(),BF8)</f>
        <v>56</v>
      </c>
      <c r="BG6" s="64">
        <f t="shared" ref="BG6:BO6" si="5">IF(BG8="-",NA(),BG8)</f>
        <v>30.5</v>
      </c>
      <c r="BH6" s="64">
        <f t="shared" si="5"/>
        <v>-17.2</v>
      </c>
      <c r="BI6" s="64">
        <f t="shared" si="5"/>
        <v>12.3</v>
      </c>
      <c r="BJ6" s="64">
        <f t="shared" si="5"/>
        <v>-5.4</v>
      </c>
      <c r="BK6" s="64">
        <f t="shared" si="5"/>
        <v>15</v>
      </c>
      <c r="BL6" s="64">
        <f t="shared" si="5"/>
        <v>11.7</v>
      </c>
      <c r="BM6" s="64">
        <f t="shared" si="5"/>
        <v>9.6</v>
      </c>
      <c r="BN6" s="64">
        <f t="shared" si="5"/>
        <v>2.2000000000000002</v>
      </c>
      <c r="BO6" s="64">
        <f t="shared" si="5"/>
        <v>-74.8</v>
      </c>
      <c r="BP6" s="61" t="str">
        <f>IF(BP8="-","",IF(BP8="-","【-】","【"&amp;SUBSTITUTE(TEXT(BP8,"#,##0.0"),"-","△")&amp;"】"))</f>
        <v>【△65.9】</v>
      </c>
      <c r="BQ6" s="65">
        <f>IF(BQ8="-",NA(),BQ8)</f>
        <v>99527</v>
      </c>
      <c r="BR6" s="65">
        <f t="shared" ref="BR6:BZ6" si="6">IF(BR8="-",NA(),BR8)</f>
        <v>59886</v>
      </c>
      <c r="BS6" s="65">
        <f t="shared" si="6"/>
        <v>-33681</v>
      </c>
      <c r="BT6" s="65">
        <f t="shared" si="6"/>
        <v>23202</v>
      </c>
      <c r="BU6" s="65">
        <f t="shared" si="6"/>
        <v>-10429</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109</v>
      </c>
      <c r="CM6" s="63">
        <f t="shared" ref="CM6:CN6" si="7">CM8</f>
        <v>2451917</v>
      </c>
      <c r="CN6" s="63">
        <f t="shared" si="7"/>
        <v>383409</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100.6</v>
      </c>
      <c r="DL6" s="64">
        <f t="shared" ref="DL6:DT6" si="9">IF(DL8="-",NA(),DL8)</f>
        <v>106.8</v>
      </c>
      <c r="DM6" s="64">
        <f t="shared" si="9"/>
        <v>105</v>
      </c>
      <c r="DN6" s="64">
        <f t="shared" si="9"/>
        <v>83.4</v>
      </c>
      <c r="DO6" s="64">
        <f t="shared" si="9"/>
        <v>77.2</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111</v>
      </c>
      <c r="B7" s="60">
        <f t="shared" ref="B7:X7" si="10">B8</f>
        <v>2020</v>
      </c>
      <c r="C7" s="60">
        <f t="shared" si="10"/>
        <v>271004</v>
      </c>
      <c r="D7" s="60">
        <f t="shared" si="10"/>
        <v>47</v>
      </c>
      <c r="E7" s="60">
        <f t="shared" si="10"/>
        <v>14</v>
      </c>
      <c r="F7" s="60">
        <f t="shared" si="10"/>
        <v>0</v>
      </c>
      <c r="G7" s="60">
        <f t="shared" si="10"/>
        <v>21</v>
      </c>
      <c r="H7" s="60" t="str">
        <f t="shared" si="10"/>
        <v>大阪府　大阪市</v>
      </c>
      <c r="I7" s="60" t="str">
        <f t="shared" si="10"/>
        <v>安土町地下駐車場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20</v>
      </c>
      <c r="S7" s="62" t="str">
        <f t="shared" si="10"/>
        <v>商業施設</v>
      </c>
      <c r="T7" s="62" t="str">
        <f t="shared" si="10"/>
        <v>有</v>
      </c>
      <c r="U7" s="63">
        <f t="shared" si="10"/>
        <v>9500</v>
      </c>
      <c r="V7" s="63">
        <f t="shared" si="10"/>
        <v>500</v>
      </c>
      <c r="W7" s="63">
        <f t="shared" si="10"/>
        <v>400</v>
      </c>
      <c r="X7" s="62" t="str">
        <f t="shared" si="10"/>
        <v>利用料金制</v>
      </c>
      <c r="Y7" s="64">
        <f>Y8</f>
        <v>228</v>
      </c>
      <c r="Z7" s="64">
        <f t="shared" ref="Z7:AH7" si="11">Z8</f>
        <v>143.9</v>
      </c>
      <c r="AA7" s="64">
        <f t="shared" si="11"/>
        <v>85.4</v>
      </c>
      <c r="AB7" s="64">
        <f t="shared" si="11"/>
        <v>114</v>
      </c>
      <c r="AC7" s="64">
        <f t="shared" si="11"/>
        <v>94.9</v>
      </c>
      <c r="AD7" s="64">
        <f t="shared" si="11"/>
        <v>206.5</v>
      </c>
      <c r="AE7" s="64">
        <f t="shared" si="11"/>
        <v>124.4</v>
      </c>
      <c r="AF7" s="64">
        <f t="shared" si="11"/>
        <v>126.3</v>
      </c>
      <c r="AG7" s="64">
        <f t="shared" si="11"/>
        <v>121.8</v>
      </c>
      <c r="AH7" s="64">
        <f t="shared" si="11"/>
        <v>100.6</v>
      </c>
      <c r="AI7" s="61"/>
      <c r="AJ7" s="64">
        <f>AJ8</f>
        <v>0</v>
      </c>
      <c r="AK7" s="64">
        <f t="shared" ref="AK7:AS7" si="12">AK8</f>
        <v>0</v>
      </c>
      <c r="AL7" s="64">
        <f t="shared" si="12"/>
        <v>0</v>
      </c>
      <c r="AM7" s="64">
        <f t="shared" si="12"/>
        <v>0</v>
      </c>
      <c r="AN7" s="64">
        <f t="shared" si="12"/>
        <v>0</v>
      </c>
      <c r="AO7" s="64">
        <f t="shared" si="12"/>
        <v>17.100000000000001</v>
      </c>
      <c r="AP7" s="64">
        <f t="shared" si="12"/>
        <v>16.899999999999999</v>
      </c>
      <c r="AQ7" s="64">
        <f t="shared" si="12"/>
        <v>12.1</v>
      </c>
      <c r="AR7" s="64">
        <f t="shared" si="12"/>
        <v>6.5</v>
      </c>
      <c r="AS7" s="64">
        <f t="shared" si="12"/>
        <v>9.8000000000000007</v>
      </c>
      <c r="AT7" s="61"/>
      <c r="AU7" s="65">
        <f>AU8</f>
        <v>0</v>
      </c>
      <c r="AV7" s="65">
        <f t="shared" ref="AV7:BD7" si="13">AV8</f>
        <v>0</v>
      </c>
      <c r="AW7" s="65">
        <f t="shared" si="13"/>
        <v>0</v>
      </c>
      <c r="AX7" s="65">
        <f t="shared" si="13"/>
        <v>0</v>
      </c>
      <c r="AY7" s="65">
        <f t="shared" si="13"/>
        <v>0</v>
      </c>
      <c r="AZ7" s="65">
        <f t="shared" si="13"/>
        <v>158</v>
      </c>
      <c r="BA7" s="65">
        <f t="shared" si="13"/>
        <v>117</v>
      </c>
      <c r="BB7" s="65">
        <f t="shared" si="13"/>
        <v>96</v>
      </c>
      <c r="BC7" s="65">
        <f t="shared" si="13"/>
        <v>37</v>
      </c>
      <c r="BD7" s="65">
        <f t="shared" si="13"/>
        <v>9617</v>
      </c>
      <c r="BE7" s="63"/>
      <c r="BF7" s="64">
        <f>BF8</f>
        <v>56</v>
      </c>
      <c r="BG7" s="64">
        <f t="shared" ref="BG7:BO7" si="14">BG8</f>
        <v>30.5</v>
      </c>
      <c r="BH7" s="64">
        <f t="shared" si="14"/>
        <v>-17.2</v>
      </c>
      <c r="BI7" s="64">
        <f t="shared" si="14"/>
        <v>12.3</v>
      </c>
      <c r="BJ7" s="64">
        <f t="shared" si="14"/>
        <v>-5.4</v>
      </c>
      <c r="BK7" s="64">
        <f t="shared" si="14"/>
        <v>15</v>
      </c>
      <c r="BL7" s="64">
        <f t="shared" si="14"/>
        <v>11.7</v>
      </c>
      <c r="BM7" s="64">
        <f t="shared" si="14"/>
        <v>9.6</v>
      </c>
      <c r="BN7" s="64">
        <f t="shared" si="14"/>
        <v>2.2000000000000002</v>
      </c>
      <c r="BO7" s="64">
        <f t="shared" si="14"/>
        <v>-74.8</v>
      </c>
      <c r="BP7" s="61"/>
      <c r="BQ7" s="65">
        <f>BQ8</f>
        <v>99527</v>
      </c>
      <c r="BR7" s="65">
        <f t="shared" ref="BR7:BZ7" si="15">BR8</f>
        <v>59886</v>
      </c>
      <c r="BS7" s="65">
        <f t="shared" si="15"/>
        <v>-33681</v>
      </c>
      <c r="BT7" s="65">
        <f t="shared" si="15"/>
        <v>23202</v>
      </c>
      <c r="BU7" s="65">
        <f t="shared" si="15"/>
        <v>-10429</v>
      </c>
      <c r="BV7" s="65">
        <f t="shared" si="15"/>
        <v>37773</v>
      </c>
      <c r="BW7" s="65">
        <f t="shared" si="15"/>
        <v>33351</v>
      </c>
      <c r="BX7" s="65">
        <f t="shared" si="15"/>
        <v>18755</v>
      </c>
      <c r="BY7" s="65">
        <f t="shared" si="15"/>
        <v>16100</v>
      </c>
      <c r="BZ7" s="65">
        <f t="shared" si="15"/>
        <v>4993</v>
      </c>
      <c r="CA7" s="63"/>
      <c r="CB7" s="64" t="s">
        <v>112</v>
      </c>
      <c r="CC7" s="64" t="s">
        <v>112</v>
      </c>
      <c r="CD7" s="64" t="s">
        <v>112</v>
      </c>
      <c r="CE7" s="64" t="s">
        <v>112</v>
      </c>
      <c r="CF7" s="64" t="s">
        <v>112</v>
      </c>
      <c r="CG7" s="64" t="s">
        <v>112</v>
      </c>
      <c r="CH7" s="64" t="s">
        <v>112</v>
      </c>
      <c r="CI7" s="64" t="s">
        <v>112</v>
      </c>
      <c r="CJ7" s="64" t="s">
        <v>112</v>
      </c>
      <c r="CK7" s="64" t="s">
        <v>113</v>
      </c>
      <c r="CL7" s="61"/>
      <c r="CM7" s="63">
        <f>CM8</f>
        <v>2451917</v>
      </c>
      <c r="CN7" s="63">
        <f>CN8</f>
        <v>383409</v>
      </c>
      <c r="CO7" s="64" t="s">
        <v>112</v>
      </c>
      <c r="CP7" s="64" t="s">
        <v>112</v>
      </c>
      <c r="CQ7" s="64" t="s">
        <v>112</v>
      </c>
      <c r="CR7" s="64" t="s">
        <v>112</v>
      </c>
      <c r="CS7" s="64" t="s">
        <v>112</v>
      </c>
      <c r="CT7" s="64" t="s">
        <v>112</v>
      </c>
      <c r="CU7" s="64" t="s">
        <v>112</v>
      </c>
      <c r="CV7" s="64" t="s">
        <v>112</v>
      </c>
      <c r="CW7" s="64" t="s">
        <v>112</v>
      </c>
      <c r="CX7" s="64" t="s">
        <v>114</v>
      </c>
      <c r="CY7" s="61"/>
      <c r="CZ7" s="64">
        <f>CZ8</f>
        <v>0</v>
      </c>
      <c r="DA7" s="64">
        <f t="shared" ref="DA7:DI7" si="16">DA8</f>
        <v>0</v>
      </c>
      <c r="DB7" s="64">
        <f t="shared" si="16"/>
        <v>0</v>
      </c>
      <c r="DC7" s="64">
        <f t="shared" si="16"/>
        <v>0</v>
      </c>
      <c r="DD7" s="64">
        <f t="shared" si="16"/>
        <v>0</v>
      </c>
      <c r="DE7" s="64">
        <f t="shared" si="16"/>
        <v>320.39999999999998</v>
      </c>
      <c r="DF7" s="64">
        <f t="shared" si="16"/>
        <v>243</v>
      </c>
      <c r="DG7" s="64">
        <f t="shared" si="16"/>
        <v>193.1</v>
      </c>
      <c r="DH7" s="64">
        <f t="shared" si="16"/>
        <v>163.69999999999999</v>
      </c>
      <c r="DI7" s="64">
        <f t="shared" si="16"/>
        <v>117.8</v>
      </c>
      <c r="DJ7" s="61"/>
      <c r="DK7" s="64">
        <f>DK8</f>
        <v>100.6</v>
      </c>
      <c r="DL7" s="64">
        <f t="shared" ref="DL7:DT7" si="17">DL8</f>
        <v>106.8</v>
      </c>
      <c r="DM7" s="64">
        <f t="shared" si="17"/>
        <v>105</v>
      </c>
      <c r="DN7" s="64">
        <f t="shared" si="17"/>
        <v>83.4</v>
      </c>
      <c r="DO7" s="64">
        <f t="shared" si="17"/>
        <v>77.2</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271004</v>
      </c>
      <c r="D8" s="67">
        <v>47</v>
      </c>
      <c r="E8" s="67">
        <v>14</v>
      </c>
      <c r="F8" s="67">
        <v>0</v>
      </c>
      <c r="G8" s="67">
        <v>21</v>
      </c>
      <c r="H8" s="67" t="s">
        <v>115</v>
      </c>
      <c r="I8" s="67" t="s">
        <v>116</v>
      </c>
      <c r="J8" s="67" t="s">
        <v>117</v>
      </c>
      <c r="K8" s="67" t="s">
        <v>118</v>
      </c>
      <c r="L8" s="67" t="s">
        <v>119</v>
      </c>
      <c r="M8" s="67" t="s">
        <v>120</v>
      </c>
      <c r="N8" s="67" t="s">
        <v>121</v>
      </c>
      <c r="O8" s="68" t="s">
        <v>122</v>
      </c>
      <c r="P8" s="69" t="s">
        <v>123</v>
      </c>
      <c r="Q8" s="69" t="s">
        <v>124</v>
      </c>
      <c r="R8" s="70">
        <v>20</v>
      </c>
      <c r="S8" s="69" t="s">
        <v>125</v>
      </c>
      <c r="T8" s="69" t="s">
        <v>126</v>
      </c>
      <c r="U8" s="70">
        <v>9500</v>
      </c>
      <c r="V8" s="70">
        <v>500</v>
      </c>
      <c r="W8" s="70">
        <v>400</v>
      </c>
      <c r="X8" s="69" t="s">
        <v>127</v>
      </c>
      <c r="Y8" s="71">
        <v>228</v>
      </c>
      <c r="Z8" s="71">
        <v>143.9</v>
      </c>
      <c r="AA8" s="71">
        <v>85.4</v>
      </c>
      <c r="AB8" s="71">
        <v>114</v>
      </c>
      <c r="AC8" s="71">
        <v>94.9</v>
      </c>
      <c r="AD8" s="71">
        <v>206.5</v>
      </c>
      <c r="AE8" s="71">
        <v>124.4</v>
      </c>
      <c r="AF8" s="71">
        <v>126.3</v>
      </c>
      <c r="AG8" s="71">
        <v>121.8</v>
      </c>
      <c r="AH8" s="71">
        <v>100.6</v>
      </c>
      <c r="AI8" s="68">
        <v>630.70000000000005</v>
      </c>
      <c r="AJ8" s="71">
        <v>0</v>
      </c>
      <c r="AK8" s="71">
        <v>0</v>
      </c>
      <c r="AL8" s="71">
        <v>0</v>
      </c>
      <c r="AM8" s="71">
        <v>0</v>
      </c>
      <c r="AN8" s="71">
        <v>0</v>
      </c>
      <c r="AO8" s="71">
        <v>17.100000000000001</v>
      </c>
      <c r="AP8" s="71">
        <v>16.899999999999999</v>
      </c>
      <c r="AQ8" s="71">
        <v>12.1</v>
      </c>
      <c r="AR8" s="71">
        <v>6.5</v>
      </c>
      <c r="AS8" s="71">
        <v>9.8000000000000007</v>
      </c>
      <c r="AT8" s="68">
        <v>8.6</v>
      </c>
      <c r="AU8" s="72">
        <v>0</v>
      </c>
      <c r="AV8" s="72">
        <v>0</v>
      </c>
      <c r="AW8" s="72">
        <v>0</v>
      </c>
      <c r="AX8" s="72">
        <v>0</v>
      </c>
      <c r="AY8" s="72">
        <v>0</v>
      </c>
      <c r="AZ8" s="72">
        <v>158</v>
      </c>
      <c r="BA8" s="72">
        <v>117</v>
      </c>
      <c r="BB8" s="72">
        <v>96</v>
      </c>
      <c r="BC8" s="72">
        <v>37</v>
      </c>
      <c r="BD8" s="72">
        <v>9617</v>
      </c>
      <c r="BE8" s="72">
        <v>2345</v>
      </c>
      <c r="BF8" s="71">
        <v>56</v>
      </c>
      <c r="BG8" s="71">
        <v>30.5</v>
      </c>
      <c r="BH8" s="71">
        <v>-17.2</v>
      </c>
      <c r="BI8" s="71">
        <v>12.3</v>
      </c>
      <c r="BJ8" s="71">
        <v>-5.4</v>
      </c>
      <c r="BK8" s="71">
        <v>15</v>
      </c>
      <c r="BL8" s="71">
        <v>11.7</v>
      </c>
      <c r="BM8" s="71">
        <v>9.6</v>
      </c>
      <c r="BN8" s="71">
        <v>2.2000000000000002</v>
      </c>
      <c r="BO8" s="71">
        <v>-74.8</v>
      </c>
      <c r="BP8" s="68">
        <v>-65.900000000000006</v>
      </c>
      <c r="BQ8" s="72">
        <v>99527</v>
      </c>
      <c r="BR8" s="72">
        <v>59886</v>
      </c>
      <c r="BS8" s="72">
        <v>-33681</v>
      </c>
      <c r="BT8" s="73">
        <v>23202</v>
      </c>
      <c r="BU8" s="73">
        <v>-10429</v>
      </c>
      <c r="BV8" s="72">
        <v>37773</v>
      </c>
      <c r="BW8" s="72">
        <v>33351</v>
      </c>
      <c r="BX8" s="72">
        <v>18755</v>
      </c>
      <c r="BY8" s="72">
        <v>16100</v>
      </c>
      <c r="BZ8" s="72">
        <v>4993</v>
      </c>
      <c r="CA8" s="70">
        <v>3932</v>
      </c>
      <c r="CB8" s="71" t="s">
        <v>119</v>
      </c>
      <c r="CC8" s="71" t="s">
        <v>119</v>
      </c>
      <c r="CD8" s="71" t="s">
        <v>119</v>
      </c>
      <c r="CE8" s="71" t="s">
        <v>119</v>
      </c>
      <c r="CF8" s="71" t="s">
        <v>119</v>
      </c>
      <c r="CG8" s="71" t="s">
        <v>119</v>
      </c>
      <c r="CH8" s="71" t="s">
        <v>119</v>
      </c>
      <c r="CI8" s="71" t="s">
        <v>119</v>
      </c>
      <c r="CJ8" s="71" t="s">
        <v>119</v>
      </c>
      <c r="CK8" s="71" t="s">
        <v>119</v>
      </c>
      <c r="CL8" s="68" t="s">
        <v>119</v>
      </c>
      <c r="CM8" s="70">
        <v>2451917</v>
      </c>
      <c r="CN8" s="70">
        <v>383409</v>
      </c>
      <c r="CO8" s="71" t="s">
        <v>119</v>
      </c>
      <c r="CP8" s="71" t="s">
        <v>119</v>
      </c>
      <c r="CQ8" s="71" t="s">
        <v>119</v>
      </c>
      <c r="CR8" s="71" t="s">
        <v>119</v>
      </c>
      <c r="CS8" s="71" t="s">
        <v>119</v>
      </c>
      <c r="CT8" s="71" t="s">
        <v>119</v>
      </c>
      <c r="CU8" s="71" t="s">
        <v>119</v>
      </c>
      <c r="CV8" s="71" t="s">
        <v>119</v>
      </c>
      <c r="CW8" s="71" t="s">
        <v>119</v>
      </c>
      <c r="CX8" s="71" t="s">
        <v>119</v>
      </c>
      <c r="CY8" s="68" t="s">
        <v>119</v>
      </c>
      <c r="CZ8" s="71">
        <v>0</v>
      </c>
      <c r="DA8" s="71">
        <v>0</v>
      </c>
      <c r="DB8" s="71">
        <v>0</v>
      </c>
      <c r="DC8" s="71">
        <v>0</v>
      </c>
      <c r="DD8" s="71">
        <v>0</v>
      </c>
      <c r="DE8" s="71">
        <v>320.39999999999998</v>
      </c>
      <c r="DF8" s="71">
        <v>243</v>
      </c>
      <c r="DG8" s="71">
        <v>193.1</v>
      </c>
      <c r="DH8" s="71">
        <v>163.69999999999999</v>
      </c>
      <c r="DI8" s="71">
        <v>117.8</v>
      </c>
      <c r="DJ8" s="68">
        <v>183.4</v>
      </c>
      <c r="DK8" s="71">
        <v>100.6</v>
      </c>
      <c r="DL8" s="71">
        <v>106.8</v>
      </c>
      <c r="DM8" s="71">
        <v>105</v>
      </c>
      <c r="DN8" s="71">
        <v>83.4</v>
      </c>
      <c r="DO8" s="71">
        <v>77.2</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2022-01-14T10:00:17Z</cp:lastPrinted>
  <dcterms:created xsi:type="dcterms:W3CDTF">2021-12-17T06:05:05Z</dcterms:created>
  <dcterms:modified xsi:type="dcterms:W3CDTF">2022-01-14T10:00:18Z</dcterms:modified>
  <cp:category/>
</cp:coreProperties>
</file>