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DAgT8IqWHDVmrx0BkAO+Dw/dD8n1xmHhnbZaaIVzaDTTtN0CSLk32TsUNG73gKV5Z/FicHq3MS6xKVVs+0fqEA==" workbookSaltValue="kAlPKfArB++acnfDBllu+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IE76" i="4"/>
  <c r="BZ51" i="4"/>
  <c r="GQ30" i="4"/>
  <c r="BZ30" i="4"/>
  <c r="BG30" i="4"/>
  <c r="KO30" i="4"/>
  <c r="HP76" i="4"/>
  <c r="BG51" i="4"/>
  <c r="FX30" i="4"/>
  <c r="AV76" i="4"/>
  <c r="KO51" i="4"/>
  <c r="LE76" i="4"/>
  <c r="FX51" i="4"/>
  <c r="HA76" i="4"/>
  <c r="AN51" i="4"/>
  <c r="FE30" i="4"/>
  <c r="KP76" i="4"/>
  <c r="AN30" i="4"/>
  <c r="AG76" i="4"/>
  <c r="JV51" i="4"/>
  <c r="FE51" i="4"/>
  <c r="JV30" i="4"/>
  <c r="JC51" i="4"/>
  <c r="KA76" i="4"/>
  <c r="EL51" i="4"/>
  <c r="JC30" i="4"/>
  <c r="GL76" i="4"/>
  <c r="U51" i="4"/>
  <c r="EL30" i="4"/>
  <c r="U30" i="4"/>
  <c r="R76" i="4"/>
</calcChain>
</file>

<file path=xl/sharedStrings.xml><?xml version="1.0" encoding="utf-8"?>
<sst xmlns="http://schemas.openxmlformats.org/spreadsheetml/2006/main" count="278" uniqueCount="126">
  <si>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</si>
  <si>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</si>
  <si>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</si>
  <si>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</si>
  <si>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</si>
  <si>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</si>
  <si>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</si>
  <si>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</si>
  <si>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</si>
  <si>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</si>
  <si>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</si>
  <si>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</si>
  <si>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</si>
  <si>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</si>
  <si>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</si>
  <si>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</si>
  <si>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</si>
  <si>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</si>
  <si>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</si>
  <si>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</si>
  <si>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</si>
  <si>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</si>
  <si>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</si>
  <si>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</si>
  <si>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</si>
  <si>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</si>
  <si>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</si>
  <si>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</si>
  <si>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</si>
  <si>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</si>
  <si>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</si>
  <si>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</si>
  <si>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</si>
  <si>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</si>
  <si>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</si>
  <si>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</si>
  <si>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</si>
  <si>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</si>
  <si>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</si>
  <si>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</si>
  <si>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</si>
  <si>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</si>
  <si>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</si>
  <si>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</si>
  <si>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</si>
  <si>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</si>
  <si>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</si>
  <si>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</si>
  <si>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</si>
  <si>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</si>
  <si>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</si>
  <si>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</si>
  <si>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</si>
  <si>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</si>
  <si>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</si>
  <si>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</si>
  <si>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</si>
  <si>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</si>
  <si>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</si>
  <si>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</si>
  <si>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</si>
  <si>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</si>
  <si>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</si>
  <si>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</si>
  <si>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</si>
  <si>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</si>
  <si>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</si>
  <si>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</si>
  <si>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</si>
  <si>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</si>
  <si>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</si>
  <si>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</si>
  <si>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</si>
  <si>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</si>
  <si>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</si>
  <si>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</si>
  <si>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</si>
  <si>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</si>
  <si>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</si>
  <si>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</si>
  <si>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</si>
  <si>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</si>
  <si>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</si>
  <si>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</si>
  <si>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</si>
  <si>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</si>
  <si>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</si>
  <si>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</si>
  <si>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</si>
  <si>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</si>
  <si>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</si>
  <si>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</si>
  <si>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</si>
  <si>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</si>
  <si>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</si>
  <si>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</si>
  <si>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</si>
  <si>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</si>
  <si>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</si>
  <si>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</si>
  <si>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</si>
  <si>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</si>
  <si>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</si>
  <si>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</si>
  <si>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</si>
  <si>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東長堀地下駐車場</t>
  </si>
  <si>
    <t>法非適用</t>
  </si>
  <si>
    <t>駐車場整備事業</t>
  </si>
  <si>
    <t>-</t>
  </si>
  <si>
    <t>Ａ２Ｂ１</t>
  </si>
  <si>
    <t>非設置</t>
  </si>
  <si>
    <t>該当数値なし</t>
  </si>
  <si>
    <t>届出駐車場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</si>
  <si>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</si>
  <si>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</si>
  <si>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</si>
  <si>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</si>
  <si>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</si>
  <si>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</si>
  <si>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</si>
  <si>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</si>
  <si>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</si>
  <si>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類似施設と比べて数値が低くなっておりますが、大阪市内の繁華街に位置しており、長時間利用の車両が多いことが要因です。</t>
  </si>
  <si>
    <t>・各種利用促進策を実施し、収益増に向けた効率的な駐車場運営を行っています。
・今後、躯体構造物の維持補修費など管理コストの増加が考えられます。
　周辺商業施設との提携や、適切な料金設定を行うことで、収益をさらに増加させるとともに、更新工事の時期、内容を精査し、維持管理コストを適切な水準に抑え、収支向上を図ってまいります。
・東長堀地下駐車場は、大阪市駐車基本計画を基に市内の路上駐車違反防止のため本市が管理運営を行っており、今後も同目的達成のため、本市が管理を継続していく方針です。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63" eb="164">
      <t>ヒガシ</t>
    </rPh>
    <rPh sb="164" eb="166">
      <t>ナガホリ</t>
    </rPh>
    <rPh sb="166" eb="168">
      <t>チカ</t>
    </rPh>
    <phoneticPr fontId="15"/>
  </si>
  <si>
    <t>・①収益的収支比率は、黒字であれば100％以上となる指標です。経年比較で、H27以降は数値が低下しておりますが、R1・R2は設備更新の支出が少なかったため上昇しています。
・②③他会計補助金は発生しておりません。
・④売上高GOP比率は、施設の営業に関する収益性を表す指標です。類似施設と比べて高い数値を維持しておりますが、要因としては、①と同様です。
・⑤EBITDAとは、営業収益と同様、その経年の推移を見て企業の収益が継続して成長しているかどうかを判断するための指標です。類似施設と比べて高い数値を維持しておりますが、要因としては、①と同様です。また、R2は類似施設を大幅に上回っております。
・H28は大阪市の修繕費等の経費支出が含まれておりません。</t>
    <rPh sb="31" eb="33">
      <t>ケイネン</t>
    </rPh>
    <rPh sb="33" eb="35">
      <t>ヒカク</t>
    </rPh>
    <rPh sb="40" eb="42">
      <t>イコウ</t>
    </rPh>
    <rPh sb="43" eb="45">
      <t>スウチ</t>
    </rPh>
    <rPh sb="62" eb="64">
      <t xml:space="preserve">セツビ </t>
    </rPh>
    <rPh sb="64" eb="66">
      <t xml:space="preserve">コウシｎ </t>
    </rPh>
    <rPh sb="67" eb="69">
      <t xml:space="preserve">シシュツ </t>
    </rPh>
    <rPh sb="70" eb="71">
      <t>スク</t>
    </rPh>
    <rPh sb="77" eb="79">
      <t xml:space="preserve">ジョウショウ </t>
    </rPh>
    <rPh sb="162" eb="164">
      <t>ヨウイン</t>
    </rPh>
    <rPh sb="171" eb="173">
      <t>ドウヨウ</t>
    </rPh>
    <rPh sb="282" eb="284">
      <t>ルイジ</t>
    </rPh>
    <rPh sb="284" eb="286">
      <t>シセツ</t>
    </rPh>
    <rPh sb="287" eb="289">
      <t>オオハバ</t>
    </rPh>
    <rPh sb="290" eb="292">
      <t>ウワマワ</t>
    </rPh>
    <phoneticPr fontId="15"/>
  </si>
  <si>
    <t>・⑦東長堀地下駐車場は道路付属物（道路法第2条第2項）であり、敷地の地価を計上しておりません。
・⑧設備投資見込額は、今後10年間で見込む建設改良費・修繕費等の金額です。東長堀地下駐車場については、今後駐車場収入で更新費用を賄ったうえで収支黒が発生していく見込みです（設備投資見込額はR3.6.30現在のものです）。
・⑩企業債の残高はありません。</t>
    <rPh sb="2" eb="3">
      <t>ヒガシ</t>
    </rPh>
    <rPh sb="85" eb="86">
      <t>ヒガシ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</si>
</sst>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175</c:v>
                </c:pt>
                <c:pt idx="1">
                  <c:v>109.1</c:v>
                </c:pt>
                <c:pt idx="2">
                  <c:v>140.5</c:v>
                </c:pt>
                <c:pt idx="3">
                  <c:v>258.60000000000002</c:v>
                </c:pt>
                <c:pt idx="4">
                  <c:v>248.6</c:v>
                </c:pt>
              </c:numCache>
            </c:numRef>
          </c:val>
          <c:extLst>
            <c:ext xmlns:c16="http://schemas.microsoft.com/office/drawing/2014/chart" uri="{C3380CC4-5D6E-409C-BE32-E72D297353CC}">
              <c16:uniqueId val="{00000000-FF6C-461A-B5B9-FE82D8F015F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FF6C-461A-B5B9-FE82D8F015F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1C6-4A2D-9083-31D45E53A20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F1C6-4A2D-9083-31D45E53A20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9B8-47CF-B0F2-C49A5CE3C59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9B8-47CF-B0F2-C49A5CE3C59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57E-4A1F-A0DE-79026D92D5B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57E-4A1F-A0DE-79026D92D5B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F9-4EDF-AB80-7A66F49FC1C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32F9-4EDF-AB80-7A66F49FC1C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65D-44D5-BF7E-E95E123AA7E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165D-44D5-BF7E-E95E123AA7E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103.3</c:v>
                </c:pt>
                <c:pt idx="1">
                  <c:v>108.1</c:v>
                </c:pt>
                <c:pt idx="2">
                  <c:v>109.3</c:v>
                </c:pt>
                <c:pt idx="3">
                  <c:v>110.4</c:v>
                </c:pt>
                <c:pt idx="4">
                  <c:v>106.3</c:v>
                </c:pt>
              </c:numCache>
            </c:numRef>
          </c:val>
          <c:extLst>
            <c:ext xmlns:c16="http://schemas.microsoft.com/office/drawing/2014/chart" uri="{C3380CC4-5D6E-409C-BE32-E72D297353CC}">
              <c16:uniqueId val="{00000000-3020-4B04-97A6-E046119FFE1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3020-4B04-97A6-E046119FFE1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43</c:v>
                </c:pt>
                <c:pt idx="1">
                  <c:v>8.4</c:v>
                </c:pt>
                <c:pt idx="2">
                  <c:v>28.8</c:v>
                </c:pt>
                <c:pt idx="3">
                  <c:v>61.3</c:v>
                </c:pt>
                <c:pt idx="4">
                  <c:v>59.8</c:v>
                </c:pt>
              </c:numCache>
            </c:numRef>
          </c:val>
          <c:extLst>
            <c:ext xmlns:c16="http://schemas.microsoft.com/office/drawing/2014/chart" uri="{C3380CC4-5D6E-409C-BE32-E72D297353CC}">
              <c16:uniqueId val="{00000000-A119-4F38-9035-98B088B1EDD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A119-4F38-9035-98B088B1EDD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43808</c:v>
                </c:pt>
                <c:pt idx="1">
                  <c:v>8999</c:v>
                </c:pt>
                <c:pt idx="2">
                  <c:v>32565</c:v>
                </c:pt>
                <c:pt idx="3">
                  <c:v>73132</c:v>
                </c:pt>
                <c:pt idx="4">
                  <c:v>68919</c:v>
                </c:pt>
              </c:numCache>
            </c:numRef>
          </c:val>
          <c:extLst>
            <c:ext xmlns:c16="http://schemas.microsoft.com/office/drawing/2014/chart" uri="{C3380CC4-5D6E-409C-BE32-E72D297353CC}">
              <c16:uniqueId val="{00000000-DE0B-4331-9698-E0887E74E0B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DE0B-4331-9698-E0887E74E0B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東長堀地下駐車場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Ａ２Ｂ１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商業施設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12000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112</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地下式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58</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270</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600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124</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175</v>
      </c>
      <c r="V31" s="104"/>
      <c r="W31" s="104"/>
      <c r="X31" s="104"/>
      <c r="Y31" s="104"/>
      <c r="Z31" s="104"/>
      <c r="AA31" s="104"/>
      <c r="AB31" s="104"/>
      <c r="AC31" s="104"/>
      <c r="AD31" s="104"/>
      <c r="AE31" s="104"/>
      <c r="AF31" s="104"/>
      <c r="AG31" s="104"/>
      <c r="AH31" s="104"/>
      <c r="AI31" s="104"/>
      <c r="AJ31" s="104"/>
      <c r="AK31" s="104"/>
      <c r="AL31" s="104"/>
      <c r="AM31" s="104"/>
      <c r="AN31" s="104">
        <f>データ!Z7</f>
        <v>109.1</v>
      </c>
      <c r="AO31" s="104"/>
      <c r="AP31" s="104"/>
      <c r="AQ31" s="104"/>
      <c r="AR31" s="104"/>
      <c r="AS31" s="104"/>
      <c r="AT31" s="104"/>
      <c r="AU31" s="104"/>
      <c r="AV31" s="104"/>
      <c r="AW31" s="104"/>
      <c r="AX31" s="104"/>
      <c r="AY31" s="104"/>
      <c r="AZ31" s="104"/>
      <c r="BA31" s="104"/>
      <c r="BB31" s="104"/>
      <c r="BC31" s="104"/>
      <c r="BD31" s="104"/>
      <c r="BE31" s="104"/>
      <c r="BF31" s="104"/>
      <c r="BG31" s="104">
        <f>データ!AA7</f>
        <v>140.5</v>
      </c>
      <c r="BH31" s="104"/>
      <c r="BI31" s="104"/>
      <c r="BJ31" s="104"/>
      <c r="BK31" s="104"/>
      <c r="BL31" s="104"/>
      <c r="BM31" s="104"/>
      <c r="BN31" s="104"/>
      <c r="BO31" s="104"/>
      <c r="BP31" s="104"/>
      <c r="BQ31" s="104"/>
      <c r="BR31" s="104"/>
      <c r="BS31" s="104"/>
      <c r="BT31" s="104"/>
      <c r="BU31" s="104"/>
      <c r="BV31" s="104"/>
      <c r="BW31" s="104"/>
      <c r="BX31" s="104"/>
      <c r="BY31" s="104"/>
      <c r="BZ31" s="104">
        <f>データ!AB7</f>
        <v>258.60000000000002</v>
      </c>
      <c r="CA31" s="104"/>
      <c r="CB31" s="104"/>
      <c r="CC31" s="104"/>
      <c r="CD31" s="104"/>
      <c r="CE31" s="104"/>
      <c r="CF31" s="104"/>
      <c r="CG31" s="104"/>
      <c r="CH31" s="104"/>
      <c r="CI31" s="104"/>
      <c r="CJ31" s="104"/>
      <c r="CK31" s="104"/>
      <c r="CL31" s="104"/>
      <c r="CM31" s="104"/>
      <c r="CN31" s="104"/>
      <c r="CO31" s="104"/>
      <c r="CP31" s="104"/>
      <c r="CQ31" s="104"/>
      <c r="CR31" s="104"/>
      <c r="CS31" s="104">
        <f>データ!AC7</f>
        <v>248.6</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103.3</v>
      </c>
      <c r="JD31" s="81"/>
      <c r="JE31" s="81"/>
      <c r="JF31" s="81"/>
      <c r="JG31" s="81"/>
      <c r="JH31" s="81"/>
      <c r="JI31" s="81"/>
      <c r="JJ31" s="81"/>
      <c r="JK31" s="81"/>
      <c r="JL31" s="81"/>
      <c r="JM31" s="81"/>
      <c r="JN31" s="81"/>
      <c r="JO31" s="81"/>
      <c r="JP31" s="81"/>
      <c r="JQ31" s="81"/>
      <c r="JR31" s="81"/>
      <c r="JS31" s="81"/>
      <c r="JT31" s="81"/>
      <c r="JU31" s="82"/>
      <c r="JV31" s="80">
        <f>データ!DL7</f>
        <v>108.1</v>
      </c>
      <c r="JW31" s="81"/>
      <c r="JX31" s="81"/>
      <c r="JY31" s="81"/>
      <c r="JZ31" s="81"/>
      <c r="KA31" s="81"/>
      <c r="KB31" s="81"/>
      <c r="KC31" s="81"/>
      <c r="KD31" s="81"/>
      <c r="KE31" s="81"/>
      <c r="KF31" s="81"/>
      <c r="KG31" s="81"/>
      <c r="KH31" s="81"/>
      <c r="KI31" s="81"/>
      <c r="KJ31" s="81"/>
      <c r="KK31" s="81"/>
      <c r="KL31" s="81"/>
      <c r="KM31" s="81"/>
      <c r="KN31" s="82"/>
      <c r="KO31" s="80">
        <f>データ!DM7</f>
        <v>109.3</v>
      </c>
      <c r="KP31" s="81"/>
      <c r="KQ31" s="81"/>
      <c r="KR31" s="81"/>
      <c r="KS31" s="81"/>
      <c r="KT31" s="81"/>
      <c r="KU31" s="81"/>
      <c r="KV31" s="81"/>
      <c r="KW31" s="81"/>
      <c r="KX31" s="81"/>
      <c r="KY31" s="81"/>
      <c r="KZ31" s="81"/>
      <c r="LA31" s="81"/>
      <c r="LB31" s="81"/>
      <c r="LC31" s="81"/>
      <c r="LD31" s="81"/>
      <c r="LE31" s="81"/>
      <c r="LF31" s="81"/>
      <c r="LG31" s="82"/>
      <c r="LH31" s="80">
        <f>データ!DN7</f>
        <v>110.4</v>
      </c>
      <c r="LI31" s="81"/>
      <c r="LJ31" s="81"/>
      <c r="LK31" s="81"/>
      <c r="LL31" s="81"/>
      <c r="LM31" s="81"/>
      <c r="LN31" s="81"/>
      <c r="LO31" s="81"/>
      <c r="LP31" s="81"/>
      <c r="LQ31" s="81"/>
      <c r="LR31" s="81"/>
      <c r="LS31" s="81"/>
      <c r="LT31" s="81"/>
      <c r="LU31" s="81"/>
      <c r="LV31" s="81"/>
      <c r="LW31" s="81"/>
      <c r="LX31" s="81"/>
      <c r="LY31" s="81"/>
      <c r="LZ31" s="82"/>
      <c r="MA31" s="80">
        <f>データ!DO7</f>
        <v>106.3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206.5</v>
      </c>
      <c r="V32" s="104"/>
      <c r="W32" s="104"/>
      <c r="X32" s="104"/>
      <c r="Y32" s="104"/>
      <c r="Z32" s="104"/>
      <c r="AA32" s="104"/>
      <c r="AB32" s="104"/>
      <c r="AC32" s="104"/>
      <c r="AD32" s="104"/>
      <c r="AE32" s="104"/>
      <c r="AF32" s="104"/>
      <c r="AG32" s="104"/>
      <c r="AH32" s="104"/>
      <c r="AI32" s="104"/>
      <c r="AJ32" s="104"/>
      <c r="AK32" s="104"/>
      <c r="AL32" s="104"/>
      <c r="AM32" s="104"/>
      <c r="AN32" s="104">
        <f>データ!AE7</f>
        <v>124.4</v>
      </c>
      <c r="AO32" s="104"/>
      <c r="AP32" s="104"/>
      <c r="AQ32" s="104"/>
      <c r="AR32" s="104"/>
      <c r="AS32" s="104"/>
      <c r="AT32" s="104"/>
      <c r="AU32" s="104"/>
      <c r="AV32" s="104"/>
      <c r="AW32" s="104"/>
      <c r="AX32" s="104"/>
      <c r="AY32" s="104"/>
      <c r="AZ32" s="104"/>
      <c r="BA32" s="104"/>
      <c r="BB32" s="104"/>
      <c r="BC32" s="104"/>
      <c r="BD32" s="104"/>
      <c r="BE32" s="104"/>
      <c r="BF32" s="104"/>
      <c r="BG32" s="104">
        <f>データ!AF7</f>
        <v>126.3</v>
      </c>
      <c r="BH32" s="104"/>
      <c r="BI32" s="104"/>
      <c r="BJ32" s="104"/>
      <c r="BK32" s="104"/>
      <c r="BL32" s="104"/>
      <c r="BM32" s="104"/>
      <c r="BN32" s="104"/>
      <c r="BO32" s="104"/>
      <c r="BP32" s="104"/>
      <c r="BQ32" s="104"/>
      <c r="BR32" s="104"/>
      <c r="BS32" s="104"/>
      <c r="BT32" s="104"/>
      <c r="BU32" s="104"/>
      <c r="BV32" s="104"/>
      <c r="BW32" s="104"/>
      <c r="BX32" s="104"/>
      <c r="BY32" s="104"/>
      <c r="BZ32" s="104">
        <f>データ!AG7</f>
        <v>121.8</v>
      </c>
      <c r="CA32" s="104"/>
      <c r="CB32" s="104"/>
      <c r="CC32" s="104"/>
      <c r="CD32" s="104"/>
      <c r="CE32" s="104"/>
      <c r="CF32" s="104"/>
      <c r="CG32" s="104"/>
      <c r="CH32" s="104"/>
      <c r="CI32" s="104"/>
      <c r="CJ32" s="104"/>
      <c r="CK32" s="104"/>
      <c r="CL32" s="104"/>
      <c r="CM32" s="104"/>
      <c r="CN32" s="104"/>
      <c r="CO32" s="104"/>
      <c r="CP32" s="104"/>
      <c r="CQ32" s="104"/>
      <c r="CR32" s="104"/>
      <c r="CS32" s="104">
        <f>データ!AH7</f>
        <v>100.6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17.100000000000001</v>
      </c>
      <c r="EM32" s="104"/>
      <c r="EN32" s="104"/>
      <c r="EO32" s="104"/>
      <c r="EP32" s="104"/>
      <c r="EQ32" s="104"/>
      <c r="ER32" s="104"/>
      <c r="ES32" s="104"/>
      <c r="ET32" s="104"/>
      <c r="EU32" s="104"/>
      <c r="EV32" s="104"/>
      <c r="EW32" s="104"/>
      <c r="EX32" s="104"/>
      <c r="EY32" s="104"/>
      <c r="EZ32" s="104"/>
      <c r="FA32" s="104"/>
      <c r="FB32" s="104"/>
      <c r="FC32" s="104"/>
      <c r="FD32" s="104"/>
      <c r="FE32" s="104">
        <f>データ!AP7</f>
        <v>16.899999999999999</v>
      </c>
      <c r="FF32" s="104"/>
      <c r="FG32" s="104"/>
      <c r="FH32" s="104"/>
      <c r="FI32" s="104"/>
      <c r="FJ32" s="104"/>
      <c r="FK32" s="104"/>
      <c r="FL32" s="104"/>
      <c r="FM32" s="104"/>
      <c r="FN32" s="104"/>
      <c r="FO32" s="104"/>
      <c r="FP32" s="104"/>
      <c r="FQ32" s="104"/>
      <c r="FR32" s="104"/>
      <c r="FS32" s="104"/>
      <c r="FT32" s="104"/>
      <c r="FU32" s="104"/>
      <c r="FV32" s="104"/>
      <c r="FW32" s="104"/>
      <c r="FX32" s="104">
        <f>データ!AQ7</f>
        <v>12.1</v>
      </c>
      <c r="FY32" s="104"/>
      <c r="FZ32" s="104"/>
      <c r="GA32" s="104"/>
      <c r="GB32" s="104"/>
      <c r="GC32" s="104"/>
      <c r="GD32" s="104"/>
      <c r="GE32" s="104"/>
      <c r="GF32" s="104"/>
      <c r="GG32" s="104"/>
      <c r="GH32" s="104"/>
      <c r="GI32" s="104"/>
      <c r="GJ32" s="104"/>
      <c r="GK32" s="104"/>
      <c r="GL32" s="104"/>
      <c r="GM32" s="104"/>
      <c r="GN32" s="104"/>
      <c r="GO32" s="104"/>
      <c r="GP32" s="104"/>
      <c r="GQ32" s="104">
        <f>データ!AR7</f>
        <v>6.5</v>
      </c>
      <c r="GR32" s="104"/>
      <c r="GS32" s="104"/>
      <c r="GT32" s="104"/>
      <c r="GU32" s="104"/>
      <c r="GV32" s="104"/>
      <c r="GW32" s="104"/>
      <c r="GX32" s="104"/>
      <c r="GY32" s="104"/>
      <c r="GZ32" s="104"/>
      <c r="HA32" s="104"/>
      <c r="HB32" s="104"/>
      <c r="HC32" s="104"/>
      <c r="HD32" s="104"/>
      <c r="HE32" s="104"/>
      <c r="HF32" s="104"/>
      <c r="HG32" s="104"/>
      <c r="HH32" s="104"/>
      <c r="HI32" s="104"/>
      <c r="HJ32" s="104">
        <f>データ!AS7</f>
        <v>9.8000000000000007</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8" t="s">
        <v>125</v>
      </c>
      <c r="NE32" s="149"/>
      <c r="NF32" s="149"/>
      <c r="NG32" s="149"/>
      <c r="NH32" s="149"/>
      <c r="NI32" s="149"/>
      <c r="NJ32" s="149"/>
      <c r="NK32" s="149"/>
      <c r="NL32" s="149"/>
      <c r="NM32" s="149"/>
      <c r="NN32" s="149"/>
      <c r="NO32" s="149"/>
      <c r="NP32" s="149"/>
      <c r="NQ32" s="149"/>
      <c r="NR32" s="150"/>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8"/>
      <c r="NE33" s="149"/>
      <c r="NF33" s="149"/>
      <c r="NG33" s="149"/>
      <c r="NH33" s="149"/>
      <c r="NI33" s="149"/>
      <c r="NJ33" s="149"/>
      <c r="NK33" s="149"/>
      <c r="NL33" s="149"/>
      <c r="NM33" s="149"/>
      <c r="NN33" s="149"/>
      <c r="NO33" s="149"/>
      <c r="NP33" s="149"/>
      <c r="NQ33" s="149"/>
      <c r="NR33" s="150"/>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8"/>
      <c r="NE34" s="149"/>
      <c r="NF34" s="149"/>
      <c r="NG34" s="149"/>
      <c r="NH34" s="149"/>
      <c r="NI34" s="149"/>
      <c r="NJ34" s="149"/>
      <c r="NK34" s="149"/>
      <c r="NL34" s="149"/>
      <c r="NM34" s="149"/>
      <c r="NN34" s="149"/>
      <c r="NO34" s="149"/>
      <c r="NP34" s="149"/>
      <c r="NQ34" s="149"/>
      <c r="NR34" s="150"/>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8"/>
      <c r="NE35" s="149"/>
      <c r="NF35" s="149"/>
      <c r="NG35" s="149"/>
      <c r="NH35" s="149"/>
      <c r="NI35" s="149"/>
      <c r="NJ35" s="149"/>
      <c r="NK35" s="149"/>
      <c r="NL35" s="149"/>
      <c r="NM35" s="149"/>
      <c r="NN35" s="149"/>
      <c r="NO35" s="149"/>
      <c r="NP35" s="149"/>
      <c r="NQ35" s="149"/>
      <c r="NR35" s="150"/>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8"/>
      <c r="NE36" s="149"/>
      <c r="NF36" s="149"/>
      <c r="NG36" s="149"/>
      <c r="NH36" s="149"/>
      <c r="NI36" s="149"/>
      <c r="NJ36" s="149"/>
      <c r="NK36" s="149"/>
      <c r="NL36" s="149"/>
      <c r="NM36" s="149"/>
      <c r="NN36" s="149"/>
      <c r="NO36" s="149"/>
      <c r="NP36" s="149"/>
      <c r="NQ36" s="149"/>
      <c r="NR36" s="150"/>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8"/>
      <c r="NE37" s="149"/>
      <c r="NF37" s="149"/>
      <c r="NG37" s="149"/>
      <c r="NH37" s="149"/>
      <c r="NI37" s="149"/>
      <c r="NJ37" s="149"/>
      <c r="NK37" s="149"/>
      <c r="NL37" s="149"/>
      <c r="NM37" s="149"/>
      <c r="NN37" s="149"/>
      <c r="NO37" s="149"/>
      <c r="NP37" s="149"/>
      <c r="NQ37" s="149"/>
      <c r="NR37" s="150"/>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8"/>
      <c r="NE38" s="149"/>
      <c r="NF38" s="149"/>
      <c r="NG38" s="149"/>
      <c r="NH38" s="149"/>
      <c r="NI38" s="149"/>
      <c r="NJ38" s="149"/>
      <c r="NK38" s="149"/>
      <c r="NL38" s="149"/>
      <c r="NM38" s="149"/>
      <c r="NN38" s="149"/>
      <c r="NO38" s="149"/>
      <c r="NP38" s="149"/>
      <c r="NQ38" s="149"/>
      <c r="NR38" s="150"/>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8"/>
      <c r="NE39" s="149"/>
      <c r="NF39" s="149"/>
      <c r="NG39" s="149"/>
      <c r="NH39" s="149"/>
      <c r="NI39" s="149"/>
      <c r="NJ39" s="149"/>
      <c r="NK39" s="149"/>
      <c r="NL39" s="149"/>
      <c r="NM39" s="149"/>
      <c r="NN39" s="149"/>
      <c r="NO39" s="149"/>
      <c r="NP39" s="149"/>
      <c r="NQ39" s="149"/>
      <c r="NR39" s="150"/>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8"/>
      <c r="NE40" s="149"/>
      <c r="NF40" s="149"/>
      <c r="NG40" s="149"/>
      <c r="NH40" s="149"/>
      <c r="NI40" s="149"/>
      <c r="NJ40" s="149"/>
      <c r="NK40" s="149"/>
      <c r="NL40" s="149"/>
      <c r="NM40" s="149"/>
      <c r="NN40" s="149"/>
      <c r="NO40" s="149"/>
      <c r="NP40" s="149"/>
      <c r="NQ40" s="149"/>
      <c r="NR40" s="150"/>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8"/>
      <c r="NE41" s="149"/>
      <c r="NF41" s="149"/>
      <c r="NG41" s="149"/>
      <c r="NH41" s="149"/>
      <c r="NI41" s="149"/>
      <c r="NJ41" s="149"/>
      <c r="NK41" s="149"/>
      <c r="NL41" s="149"/>
      <c r="NM41" s="149"/>
      <c r="NN41" s="149"/>
      <c r="NO41" s="149"/>
      <c r="NP41" s="149"/>
      <c r="NQ41" s="149"/>
      <c r="NR41" s="150"/>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8"/>
      <c r="NE42" s="149"/>
      <c r="NF42" s="149"/>
      <c r="NG42" s="149"/>
      <c r="NH42" s="149"/>
      <c r="NI42" s="149"/>
      <c r="NJ42" s="149"/>
      <c r="NK42" s="149"/>
      <c r="NL42" s="149"/>
      <c r="NM42" s="149"/>
      <c r="NN42" s="149"/>
      <c r="NO42" s="149"/>
      <c r="NP42" s="149"/>
      <c r="NQ42" s="149"/>
      <c r="NR42" s="150"/>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8"/>
      <c r="NE43" s="149"/>
      <c r="NF43" s="149"/>
      <c r="NG43" s="149"/>
      <c r="NH43" s="149"/>
      <c r="NI43" s="149"/>
      <c r="NJ43" s="149"/>
      <c r="NK43" s="149"/>
      <c r="NL43" s="149"/>
      <c r="NM43" s="149"/>
      <c r="NN43" s="149"/>
      <c r="NO43" s="149"/>
      <c r="NP43" s="149"/>
      <c r="NQ43" s="149"/>
      <c r="NR43" s="150"/>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8"/>
      <c r="NE44" s="149"/>
      <c r="NF44" s="149"/>
      <c r="NG44" s="149"/>
      <c r="NH44" s="149"/>
      <c r="NI44" s="149"/>
      <c r="NJ44" s="149"/>
      <c r="NK44" s="149"/>
      <c r="NL44" s="149"/>
      <c r="NM44" s="149"/>
      <c r="NN44" s="149"/>
      <c r="NO44" s="149"/>
      <c r="NP44" s="149"/>
      <c r="NQ44" s="149"/>
      <c r="NR44" s="150"/>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8"/>
      <c r="NE45" s="149"/>
      <c r="NF45" s="149"/>
      <c r="NG45" s="149"/>
      <c r="NH45" s="149"/>
      <c r="NI45" s="149"/>
      <c r="NJ45" s="149"/>
      <c r="NK45" s="149"/>
      <c r="NL45" s="149"/>
      <c r="NM45" s="149"/>
      <c r="NN45" s="149"/>
      <c r="NO45" s="149"/>
      <c r="NP45" s="149"/>
      <c r="NQ45" s="149"/>
      <c r="NR45" s="150"/>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8"/>
      <c r="NE46" s="149"/>
      <c r="NF46" s="149"/>
      <c r="NG46" s="149"/>
      <c r="NH46" s="149"/>
      <c r="NI46" s="149"/>
      <c r="NJ46" s="149"/>
      <c r="NK46" s="149"/>
      <c r="NL46" s="149"/>
      <c r="NM46" s="149"/>
      <c r="NN46" s="149"/>
      <c r="NO46" s="149"/>
      <c r="NP46" s="149"/>
      <c r="NQ46" s="149"/>
      <c r="NR46" s="150"/>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122</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43</v>
      </c>
      <c r="EM52" s="104"/>
      <c r="EN52" s="104"/>
      <c r="EO52" s="104"/>
      <c r="EP52" s="104"/>
      <c r="EQ52" s="104"/>
      <c r="ER52" s="104"/>
      <c r="ES52" s="104"/>
      <c r="ET52" s="104"/>
      <c r="EU52" s="104"/>
      <c r="EV52" s="104"/>
      <c r="EW52" s="104"/>
      <c r="EX52" s="104"/>
      <c r="EY52" s="104"/>
      <c r="EZ52" s="104"/>
      <c r="FA52" s="104"/>
      <c r="FB52" s="104"/>
      <c r="FC52" s="104"/>
      <c r="FD52" s="104"/>
      <c r="FE52" s="104">
        <f>データ!BG7</f>
        <v>8.4</v>
      </c>
      <c r="FF52" s="104"/>
      <c r="FG52" s="104"/>
      <c r="FH52" s="104"/>
      <c r="FI52" s="104"/>
      <c r="FJ52" s="104"/>
      <c r="FK52" s="104"/>
      <c r="FL52" s="104"/>
      <c r="FM52" s="104"/>
      <c r="FN52" s="104"/>
      <c r="FO52" s="104"/>
      <c r="FP52" s="104"/>
      <c r="FQ52" s="104"/>
      <c r="FR52" s="104"/>
      <c r="FS52" s="104"/>
      <c r="FT52" s="104"/>
      <c r="FU52" s="104"/>
      <c r="FV52" s="104"/>
      <c r="FW52" s="104"/>
      <c r="FX52" s="104">
        <f>データ!BH7</f>
        <v>28.8</v>
      </c>
      <c r="FY52" s="104"/>
      <c r="FZ52" s="104"/>
      <c r="GA52" s="104"/>
      <c r="GB52" s="104"/>
      <c r="GC52" s="104"/>
      <c r="GD52" s="104"/>
      <c r="GE52" s="104"/>
      <c r="GF52" s="104"/>
      <c r="GG52" s="104"/>
      <c r="GH52" s="104"/>
      <c r="GI52" s="104"/>
      <c r="GJ52" s="104"/>
      <c r="GK52" s="104"/>
      <c r="GL52" s="104"/>
      <c r="GM52" s="104"/>
      <c r="GN52" s="104"/>
      <c r="GO52" s="104"/>
      <c r="GP52" s="104"/>
      <c r="GQ52" s="104">
        <f>データ!BI7</f>
        <v>61.3</v>
      </c>
      <c r="GR52" s="104"/>
      <c r="GS52" s="104"/>
      <c r="GT52" s="104"/>
      <c r="GU52" s="104"/>
      <c r="GV52" s="104"/>
      <c r="GW52" s="104"/>
      <c r="GX52" s="104"/>
      <c r="GY52" s="104"/>
      <c r="GZ52" s="104"/>
      <c r="HA52" s="104"/>
      <c r="HB52" s="104"/>
      <c r="HC52" s="104"/>
      <c r="HD52" s="104"/>
      <c r="HE52" s="104"/>
      <c r="HF52" s="104"/>
      <c r="HG52" s="104"/>
      <c r="HH52" s="104"/>
      <c r="HI52" s="104"/>
      <c r="HJ52" s="104">
        <f>データ!BJ7</f>
        <v>59.8</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43808</v>
      </c>
      <c r="JD52" s="103"/>
      <c r="JE52" s="103"/>
      <c r="JF52" s="103"/>
      <c r="JG52" s="103"/>
      <c r="JH52" s="103"/>
      <c r="JI52" s="103"/>
      <c r="JJ52" s="103"/>
      <c r="JK52" s="103"/>
      <c r="JL52" s="103"/>
      <c r="JM52" s="103"/>
      <c r="JN52" s="103"/>
      <c r="JO52" s="103"/>
      <c r="JP52" s="103"/>
      <c r="JQ52" s="103"/>
      <c r="JR52" s="103"/>
      <c r="JS52" s="103"/>
      <c r="JT52" s="103"/>
      <c r="JU52" s="103"/>
      <c r="JV52" s="103">
        <f>データ!BR7</f>
        <v>8999</v>
      </c>
      <c r="JW52" s="103"/>
      <c r="JX52" s="103"/>
      <c r="JY52" s="103"/>
      <c r="JZ52" s="103"/>
      <c r="KA52" s="103"/>
      <c r="KB52" s="103"/>
      <c r="KC52" s="103"/>
      <c r="KD52" s="103"/>
      <c r="KE52" s="103"/>
      <c r="KF52" s="103"/>
      <c r="KG52" s="103"/>
      <c r="KH52" s="103"/>
      <c r="KI52" s="103"/>
      <c r="KJ52" s="103"/>
      <c r="KK52" s="103"/>
      <c r="KL52" s="103"/>
      <c r="KM52" s="103"/>
      <c r="KN52" s="103"/>
      <c r="KO52" s="103">
        <f>データ!BS7</f>
        <v>32565</v>
      </c>
      <c r="KP52" s="103"/>
      <c r="KQ52" s="103"/>
      <c r="KR52" s="103"/>
      <c r="KS52" s="103"/>
      <c r="KT52" s="103"/>
      <c r="KU52" s="103"/>
      <c r="KV52" s="103"/>
      <c r="KW52" s="103"/>
      <c r="KX52" s="103"/>
      <c r="KY52" s="103"/>
      <c r="KZ52" s="103"/>
      <c r="LA52" s="103"/>
      <c r="LB52" s="103"/>
      <c r="LC52" s="103"/>
      <c r="LD52" s="103"/>
      <c r="LE52" s="103"/>
      <c r="LF52" s="103"/>
      <c r="LG52" s="103"/>
      <c r="LH52" s="103">
        <f>データ!BT7</f>
        <v>73132</v>
      </c>
      <c r="LI52" s="103"/>
      <c r="LJ52" s="103"/>
      <c r="LK52" s="103"/>
      <c r="LL52" s="103"/>
      <c r="LM52" s="103"/>
      <c r="LN52" s="103"/>
      <c r="LO52" s="103"/>
      <c r="LP52" s="103"/>
      <c r="LQ52" s="103"/>
      <c r="LR52" s="103"/>
      <c r="LS52" s="103"/>
      <c r="LT52" s="103"/>
      <c r="LU52" s="103"/>
      <c r="LV52" s="103"/>
      <c r="LW52" s="103"/>
      <c r="LX52" s="103"/>
      <c r="LY52" s="103"/>
      <c r="LZ52" s="103"/>
      <c r="MA52" s="103">
        <f>データ!BU7</f>
        <v>68919</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158</v>
      </c>
      <c r="V53" s="103"/>
      <c r="W53" s="103"/>
      <c r="X53" s="103"/>
      <c r="Y53" s="103"/>
      <c r="Z53" s="103"/>
      <c r="AA53" s="103"/>
      <c r="AB53" s="103"/>
      <c r="AC53" s="103"/>
      <c r="AD53" s="103"/>
      <c r="AE53" s="103"/>
      <c r="AF53" s="103"/>
      <c r="AG53" s="103"/>
      <c r="AH53" s="103"/>
      <c r="AI53" s="103"/>
      <c r="AJ53" s="103"/>
      <c r="AK53" s="103"/>
      <c r="AL53" s="103"/>
      <c r="AM53" s="103"/>
      <c r="AN53" s="103">
        <f>データ!BA7</f>
        <v>117</v>
      </c>
      <c r="AO53" s="103"/>
      <c r="AP53" s="103"/>
      <c r="AQ53" s="103"/>
      <c r="AR53" s="103"/>
      <c r="AS53" s="103"/>
      <c r="AT53" s="103"/>
      <c r="AU53" s="103"/>
      <c r="AV53" s="103"/>
      <c r="AW53" s="103"/>
      <c r="AX53" s="103"/>
      <c r="AY53" s="103"/>
      <c r="AZ53" s="103"/>
      <c r="BA53" s="103"/>
      <c r="BB53" s="103"/>
      <c r="BC53" s="103"/>
      <c r="BD53" s="103"/>
      <c r="BE53" s="103"/>
      <c r="BF53" s="103"/>
      <c r="BG53" s="103">
        <f>データ!BB7</f>
        <v>96</v>
      </c>
      <c r="BH53" s="103"/>
      <c r="BI53" s="103"/>
      <c r="BJ53" s="103"/>
      <c r="BK53" s="103"/>
      <c r="BL53" s="103"/>
      <c r="BM53" s="103"/>
      <c r="BN53" s="103"/>
      <c r="BO53" s="103"/>
      <c r="BP53" s="103"/>
      <c r="BQ53" s="103"/>
      <c r="BR53" s="103"/>
      <c r="BS53" s="103"/>
      <c r="BT53" s="103"/>
      <c r="BU53" s="103"/>
      <c r="BV53" s="103"/>
      <c r="BW53" s="103"/>
      <c r="BX53" s="103"/>
      <c r="BY53" s="103"/>
      <c r="BZ53" s="103">
        <f>データ!BC7</f>
        <v>37</v>
      </c>
      <c r="CA53" s="103"/>
      <c r="CB53" s="103"/>
      <c r="CC53" s="103"/>
      <c r="CD53" s="103"/>
      <c r="CE53" s="103"/>
      <c r="CF53" s="103"/>
      <c r="CG53" s="103"/>
      <c r="CH53" s="103"/>
      <c r="CI53" s="103"/>
      <c r="CJ53" s="103"/>
      <c r="CK53" s="103"/>
      <c r="CL53" s="103"/>
      <c r="CM53" s="103"/>
      <c r="CN53" s="103"/>
      <c r="CO53" s="103"/>
      <c r="CP53" s="103"/>
      <c r="CQ53" s="103"/>
      <c r="CR53" s="103"/>
      <c r="CS53" s="103">
        <f>データ!BD7</f>
        <v>9617</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15</v>
      </c>
      <c r="EM53" s="104"/>
      <c r="EN53" s="104"/>
      <c r="EO53" s="104"/>
      <c r="EP53" s="104"/>
      <c r="EQ53" s="104"/>
      <c r="ER53" s="104"/>
      <c r="ES53" s="104"/>
      <c r="ET53" s="104"/>
      <c r="EU53" s="104"/>
      <c r="EV53" s="104"/>
      <c r="EW53" s="104"/>
      <c r="EX53" s="104"/>
      <c r="EY53" s="104"/>
      <c r="EZ53" s="104"/>
      <c r="FA53" s="104"/>
      <c r="FB53" s="104"/>
      <c r="FC53" s="104"/>
      <c r="FD53" s="104"/>
      <c r="FE53" s="104">
        <f>データ!BL7</f>
        <v>11.7</v>
      </c>
      <c r="FF53" s="104"/>
      <c r="FG53" s="104"/>
      <c r="FH53" s="104"/>
      <c r="FI53" s="104"/>
      <c r="FJ53" s="104"/>
      <c r="FK53" s="104"/>
      <c r="FL53" s="104"/>
      <c r="FM53" s="104"/>
      <c r="FN53" s="104"/>
      <c r="FO53" s="104"/>
      <c r="FP53" s="104"/>
      <c r="FQ53" s="104"/>
      <c r="FR53" s="104"/>
      <c r="FS53" s="104"/>
      <c r="FT53" s="104"/>
      <c r="FU53" s="104"/>
      <c r="FV53" s="104"/>
      <c r="FW53" s="104"/>
      <c r="FX53" s="104">
        <f>データ!BM7</f>
        <v>9.6</v>
      </c>
      <c r="FY53" s="104"/>
      <c r="FZ53" s="104"/>
      <c r="GA53" s="104"/>
      <c r="GB53" s="104"/>
      <c r="GC53" s="104"/>
      <c r="GD53" s="104"/>
      <c r="GE53" s="104"/>
      <c r="GF53" s="104"/>
      <c r="GG53" s="104"/>
      <c r="GH53" s="104"/>
      <c r="GI53" s="104"/>
      <c r="GJ53" s="104"/>
      <c r="GK53" s="104"/>
      <c r="GL53" s="104"/>
      <c r="GM53" s="104"/>
      <c r="GN53" s="104"/>
      <c r="GO53" s="104"/>
      <c r="GP53" s="104"/>
      <c r="GQ53" s="104">
        <f>データ!BN7</f>
        <v>2.2000000000000002</v>
      </c>
      <c r="GR53" s="104"/>
      <c r="GS53" s="104"/>
      <c r="GT53" s="104"/>
      <c r="GU53" s="104"/>
      <c r="GV53" s="104"/>
      <c r="GW53" s="104"/>
      <c r="GX53" s="104"/>
      <c r="GY53" s="104"/>
      <c r="GZ53" s="104"/>
      <c r="HA53" s="104"/>
      <c r="HB53" s="104"/>
      <c r="HC53" s="104"/>
      <c r="HD53" s="104"/>
      <c r="HE53" s="104"/>
      <c r="HF53" s="104"/>
      <c r="HG53" s="104"/>
      <c r="HH53" s="104"/>
      <c r="HI53" s="104"/>
      <c r="HJ53" s="104">
        <f>データ!BO7</f>
        <v>-74.8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37773</v>
      </c>
      <c r="JD53" s="103"/>
      <c r="JE53" s="103"/>
      <c r="JF53" s="103"/>
      <c r="JG53" s="103"/>
      <c r="JH53" s="103"/>
      <c r="JI53" s="103"/>
      <c r="JJ53" s="103"/>
      <c r="JK53" s="103"/>
      <c r="JL53" s="103"/>
      <c r="JM53" s="103"/>
      <c r="JN53" s="103"/>
      <c r="JO53" s="103"/>
      <c r="JP53" s="103"/>
      <c r="JQ53" s="103"/>
      <c r="JR53" s="103"/>
      <c r="JS53" s="103"/>
      <c r="JT53" s="103"/>
      <c r="JU53" s="103"/>
      <c r="JV53" s="103">
        <f>データ!BW7</f>
        <v>33351</v>
      </c>
      <c r="JW53" s="103"/>
      <c r="JX53" s="103"/>
      <c r="JY53" s="103"/>
      <c r="JZ53" s="103"/>
      <c r="KA53" s="103"/>
      <c r="KB53" s="103"/>
      <c r="KC53" s="103"/>
      <c r="KD53" s="103"/>
      <c r="KE53" s="103"/>
      <c r="KF53" s="103"/>
      <c r="KG53" s="103"/>
      <c r="KH53" s="103"/>
      <c r="KI53" s="103"/>
      <c r="KJ53" s="103"/>
      <c r="KK53" s="103"/>
      <c r="KL53" s="103"/>
      <c r="KM53" s="103"/>
      <c r="KN53" s="103"/>
      <c r="KO53" s="103">
        <f>データ!BX7</f>
        <v>18755</v>
      </c>
      <c r="KP53" s="103"/>
      <c r="KQ53" s="103"/>
      <c r="KR53" s="103"/>
      <c r="KS53" s="103"/>
      <c r="KT53" s="103"/>
      <c r="KU53" s="103"/>
      <c r="KV53" s="103"/>
      <c r="KW53" s="103"/>
      <c r="KX53" s="103"/>
      <c r="KY53" s="103"/>
      <c r="KZ53" s="103"/>
      <c r="LA53" s="103"/>
      <c r="LB53" s="103"/>
      <c r="LC53" s="103"/>
      <c r="LD53" s="103"/>
      <c r="LE53" s="103"/>
      <c r="LF53" s="103"/>
      <c r="LG53" s="103"/>
      <c r="LH53" s="103">
        <f>データ!BY7</f>
        <v>16100</v>
      </c>
      <c r="LI53" s="103"/>
      <c r="LJ53" s="103"/>
      <c r="LK53" s="103"/>
      <c r="LL53" s="103"/>
      <c r="LM53" s="103"/>
      <c r="LN53" s="103"/>
      <c r="LO53" s="103"/>
      <c r="LP53" s="103"/>
      <c r="LQ53" s="103"/>
      <c r="LR53" s="103"/>
      <c r="LS53" s="103"/>
      <c r="LT53" s="103"/>
      <c r="LU53" s="103"/>
      <c r="LV53" s="103"/>
      <c r="LW53" s="103"/>
      <c r="LX53" s="103"/>
      <c r="LY53" s="103"/>
      <c r="LZ53" s="103"/>
      <c r="MA53" s="103">
        <f>データ!BZ7</f>
        <v>4993</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123</v>
      </c>
      <c r="NE66" s="149"/>
      <c r="NF66" s="149"/>
      <c r="NG66" s="149"/>
      <c r="NH66" s="149"/>
      <c r="NI66" s="149"/>
      <c r="NJ66" s="149"/>
      <c r="NK66" s="149"/>
      <c r="NL66" s="149"/>
      <c r="NM66" s="149"/>
      <c r="NN66" s="149"/>
      <c r="NO66" s="149"/>
      <c r="NP66" s="149"/>
      <c r="NQ66" s="149"/>
      <c r="NR66" s="15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141522</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iGWXt/rxnpoqVeybStTWLSfhaM4fVzwraZqU9d0UMJPKPTGCdnLxlz2MVzON6LVW+rmfD1YCeVsquXVrhA7y9g==" saltValue="OwnCix+m+ZzNzEJtrDEOo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36"/>
      <c r="CN5" s="136"/>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271004</v>
      </c>
      <c r="D6" s="60">
        <f t="shared" si="1"/>
        <v>47</v>
      </c>
      <c r="E6" s="60">
        <f t="shared" si="1"/>
        <v>14</v>
      </c>
      <c r="F6" s="60">
        <f t="shared" si="1"/>
        <v>0</v>
      </c>
      <c r="G6" s="60">
        <f t="shared" si="1"/>
        <v>24</v>
      </c>
      <c r="H6" s="60" t="str">
        <f>SUBSTITUTE(H8,"　","")</f>
        <v>大阪府大阪市</v>
      </c>
      <c r="I6" s="60" t="str">
        <f t="shared" si="1"/>
        <v>東長堀地下駐車場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58</v>
      </c>
      <c r="S6" s="62" t="str">
        <f t="shared" si="1"/>
        <v>商業施設</v>
      </c>
      <c r="T6" s="62" t="str">
        <f t="shared" si="1"/>
        <v>有</v>
      </c>
      <c r="U6" s="63">
        <f t="shared" si="1"/>
        <v>12000</v>
      </c>
      <c r="V6" s="63">
        <f t="shared" si="1"/>
        <v>270</v>
      </c>
      <c r="W6" s="63">
        <f t="shared" si="1"/>
        <v>600</v>
      </c>
      <c r="X6" s="62" t="str">
        <f t="shared" si="1"/>
        <v>利用料金制</v>
      </c>
      <c r="Y6" s="64">
        <f>IF(Y8="-",NA(),Y8)</f>
        <v>175</v>
      </c>
      <c r="Z6" s="64">
        <f t="shared" ref="Z6:AH6" si="2">IF(Z8="-",NA(),Z8)</f>
        <v>109.1</v>
      </c>
      <c r="AA6" s="64">
        <f t="shared" si="2"/>
        <v>140.5</v>
      </c>
      <c r="AB6" s="64">
        <f t="shared" si="2"/>
        <v>258.60000000000002</v>
      </c>
      <c r="AC6" s="64">
        <f t="shared" si="2"/>
        <v>248.6</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43</v>
      </c>
      <c r="BG6" s="64">
        <f t="shared" ref="BG6:BO6" si="5">IF(BG8="-",NA(),BG8)</f>
        <v>8.4</v>
      </c>
      <c r="BH6" s="64">
        <f t="shared" si="5"/>
        <v>28.8</v>
      </c>
      <c r="BI6" s="64">
        <f t="shared" si="5"/>
        <v>61.3</v>
      </c>
      <c r="BJ6" s="64">
        <f t="shared" si="5"/>
        <v>59.8</v>
      </c>
      <c r="BK6" s="64">
        <f t="shared" si="5"/>
        <v>15</v>
      </c>
      <c r="BL6" s="64">
        <f t="shared" si="5"/>
        <v>11.7</v>
      </c>
      <c r="BM6" s="64">
        <f t="shared" si="5"/>
        <v>9.6</v>
      </c>
      <c r="BN6" s="64">
        <f t="shared" si="5"/>
        <v>2.2000000000000002</v>
      </c>
      <c r="BO6" s="64">
        <f t="shared" si="5"/>
        <v>-74.8</v>
      </c>
      <c r="BP6" s="61" t="str">
        <f>IF(BP8="-","",IF(BP8="-","【-】","【"&amp;SUBSTITUTE(TEXT(BP8,"#,##0.0"),"-","△")&amp;"】"))</f>
        <v>【△65.9】</v>
      </c>
      <c r="BQ6" s="65">
        <f>IF(BQ8="-",NA(),BQ8)</f>
        <v>43808</v>
      </c>
      <c r="BR6" s="65">
        <f t="shared" ref="BR6:BZ6" si="6">IF(BR8="-",NA(),BR8)</f>
        <v>8999</v>
      </c>
      <c r="BS6" s="65">
        <f t="shared" si="6"/>
        <v>32565</v>
      </c>
      <c r="BT6" s="65">
        <f t="shared" si="6"/>
        <v>73132</v>
      </c>
      <c r="BU6" s="65">
        <f t="shared" si="6"/>
        <v>68919</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101</v>
      </c>
      <c r="CM6" s="63">
        <f t="shared" ref="CM6:CN6" si="7">CM8</f>
        <v>0</v>
      </c>
      <c r="CN6" s="63">
        <f t="shared" si="7"/>
        <v>141522</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103.3</v>
      </c>
      <c r="DL6" s="64">
        <f t="shared" ref="DL6:DT6" si="9">IF(DL8="-",NA(),DL8)</f>
        <v>108.1</v>
      </c>
      <c r="DM6" s="64">
        <f t="shared" si="9"/>
        <v>109.3</v>
      </c>
      <c r="DN6" s="64">
        <f t="shared" si="9"/>
        <v>110.4</v>
      </c>
      <c r="DO6" s="64">
        <f t="shared" si="9"/>
        <v>106.3</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102</v>
      </c>
      <c r="B7" s="60">
        <f t="shared" ref="B7:X7" si="10">B8</f>
        <v>2020</v>
      </c>
      <c r="C7" s="60">
        <f t="shared" si="10"/>
        <v>271004</v>
      </c>
      <c r="D7" s="60">
        <f t="shared" si="10"/>
        <v>47</v>
      </c>
      <c r="E7" s="60">
        <f t="shared" si="10"/>
        <v>14</v>
      </c>
      <c r="F7" s="60">
        <f t="shared" si="10"/>
        <v>0</v>
      </c>
      <c r="G7" s="60">
        <f t="shared" si="10"/>
        <v>24</v>
      </c>
      <c r="H7" s="60" t="str">
        <f t="shared" si="10"/>
        <v>大阪府　大阪市</v>
      </c>
      <c r="I7" s="60" t="str">
        <f t="shared" si="10"/>
        <v>東長堀地下駐車場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58</v>
      </c>
      <c r="S7" s="62" t="str">
        <f t="shared" si="10"/>
        <v>商業施設</v>
      </c>
      <c r="T7" s="62" t="str">
        <f t="shared" si="10"/>
        <v>有</v>
      </c>
      <c r="U7" s="63">
        <f t="shared" si="10"/>
        <v>12000</v>
      </c>
      <c r="V7" s="63">
        <f t="shared" si="10"/>
        <v>270</v>
      </c>
      <c r="W7" s="63">
        <f t="shared" si="10"/>
        <v>600</v>
      </c>
      <c r="X7" s="62" t="str">
        <f t="shared" si="10"/>
        <v>利用料金制</v>
      </c>
      <c r="Y7" s="64">
        <f>Y8</f>
        <v>175</v>
      </c>
      <c r="Z7" s="64">
        <f t="shared" ref="Z7:AH7" si="11">Z8</f>
        <v>109.1</v>
      </c>
      <c r="AA7" s="64">
        <f t="shared" si="11"/>
        <v>140.5</v>
      </c>
      <c r="AB7" s="64">
        <f t="shared" si="11"/>
        <v>258.60000000000002</v>
      </c>
      <c r="AC7" s="64">
        <f t="shared" si="11"/>
        <v>248.6</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43</v>
      </c>
      <c r="BG7" s="64">
        <f t="shared" ref="BG7:BO7" si="14">BG8</f>
        <v>8.4</v>
      </c>
      <c r="BH7" s="64">
        <f t="shared" si="14"/>
        <v>28.8</v>
      </c>
      <c r="BI7" s="64">
        <f t="shared" si="14"/>
        <v>61.3</v>
      </c>
      <c r="BJ7" s="64">
        <f t="shared" si="14"/>
        <v>59.8</v>
      </c>
      <c r="BK7" s="64">
        <f t="shared" si="14"/>
        <v>15</v>
      </c>
      <c r="BL7" s="64">
        <f t="shared" si="14"/>
        <v>11.7</v>
      </c>
      <c r="BM7" s="64">
        <f t="shared" si="14"/>
        <v>9.6</v>
      </c>
      <c r="BN7" s="64">
        <f t="shared" si="14"/>
        <v>2.2000000000000002</v>
      </c>
      <c r="BO7" s="64">
        <f t="shared" si="14"/>
        <v>-74.8</v>
      </c>
      <c r="BP7" s="61"/>
      <c r="BQ7" s="65">
        <f>BQ8</f>
        <v>43808</v>
      </c>
      <c r="BR7" s="65">
        <f t="shared" ref="BR7:BZ7" si="15">BR8</f>
        <v>8999</v>
      </c>
      <c r="BS7" s="65">
        <f t="shared" si="15"/>
        <v>32565</v>
      </c>
      <c r="BT7" s="65">
        <f t="shared" si="15"/>
        <v>73132</v>
      </c>
      <c r="BU7" s="65">
        <f t="shared" si="15"/>
        <v>68919</v>
      </c>
      <c r="BV7" s="65">
        <f t="shared" si="15"/>
        <v>37773</v>
      </c>
      <c r="BW7" s="65">
        <f t="shared" si="15"/>
        <v>33351</v>
      </c>
      <c r="BX7" s="65">
        <f t="shared" si="15"/>
        <v>18755</v>
      </c>
      <c r="BY7" s="65">
        <f t="shared" si="15"/>
        <v>16100</v>
      </c>
      <c r="BZ7" s="65">
        <f t="shared" si="15"/>
        <v>4993</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141522</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103.3</v>
      </c>
      <c r="DL7" s="64">
        <f t="shared" ref="DL7:DT7" si="17">DL8</f>
        <v>108.1</v>
      </c>
      <c r="DM7" s="64">
        <f t="shared" si="17"/>
        <v>109.3</v>
      </c>
      <c r="DN7" s="64">
        <f t="shared" si="17"/>
        <v>110.4</v>
      </c>
      <c r="DO7" s="64">
        <f t="shared" si="17"/>
        <v>106.3</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271004</v>
      </c>
      <c r="D8" s="67">
        <v>47</v>
      </c>
      <c r="E8" s="67">
        <v>14</v>
      </c>
      <c r="F8" s="67">
        <v>0</v>
      </c>
      <c r="G8" s="67">
        <v>24</v>
      </c>
      <c r="H8" s="67" t="s">
        <v>104</v>
      </c>
      <c r="I8" s="67" t="s">
        <v>105</v>
      </c>
      <c r="J8" s="67" t="s">
        <v>106</v>
      </c>
      <c r="K8" s="67" t="s">
        <v>107</v>
      </c>
      <c r="L8" s="67" t="s">
        <v>108</v>
      </c>
      <c r="M8" s="67" t="s">
        <v>109</v>
      </c>
      <c r="N8" s="67" t="s">
        <v>110</v>
      </c>
      <c r="O8" s="68" t="s">
        <v>111</v>
      </c>
      <c r="P8" s="69" t="s">
        <v>112</v>
      </c>
      <c r="Q8" s="69" t="s">
        <v>113</v>
      </c>
      <c r="R8" s="70">
        <v>58</v>
      </c>
      <c r="S8" s="69" t="s">
        <v>114</v>
      </c>
      <c r="T8" s="69" t="s">
        <v>115</v>
      </c>
      <c r="U8" s="70">
        <v>12000</v>
      </c>
      <c r="V8" s="70">
        <v>270</v>
      </c>
      <c r="W8" s="70">
        <v>600</v>
      </c>
      <c r="X8" s="69" t="s">
        <v>116</v>
      </c>
      <c r="Y8" s="71">
        <v>175</v>
      </c>
      <c r="Z8" s="71">
        <v>109.1</v>
      </c>
      <c r="AA8" s="71">
        <v>140.5</v>
      </c>
      <c r="AB8" s="71">
        <v>258.60000000000002</v>
      </c>
      <c r="AC8" s="71">
        <v>248.6</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43</v>
      </c>
      <c r="BG8" s="71">
        <v>8.4</v>
      </c>
      <c r="BH8" s="71">
        <v>28.8</v>
      </c>
      <c r="BI8" s="71">
        <v>61.3</v>
      </c>
      <c r="BJ8" s="71">
        <v>59.8</v>
      </c>
      <c r="BK8" s="71">
        <v>15</v>
      </c>
      <c r="BL8" s="71">
        <v>11.7</v>
      </c>
      <c r="BM8" s="71">
        <v>9.6</v>
      </c>
      <c r="BN8" s="71">
        <v>2.2000000000000002</v>
      </c>
      <c r="BO8" s="71">
        <v>-74.8</v>
      </c>
      <c r="BP8" s="68">
        <v>-65.900000000000006</v>
      </c>
      <c r="BQ8" s="72">
        <v>43808</v>
      </c>
      <c r="BR8" s="72">
        <v>8999</v>
      </c>
      <c r="BS8" s="72">
        <v>32565</v>
      </c>
      <c r="BT8" s="73">
        <v>73132</v>
      </c>
      <c r="BU8" s="73">
        <v>68919</v>
      </c>
      <c r="BV8" s="72">
        <v>37773</v>
      </c>
      <c r="BW8" s="72">
        <v>33351</v>
      </c>
      <c r="BX8" s="72">
        <v>18755</v>
      </c>
      <c r="BY8" s="72">
        <v>16100</v>
      </c>
      <c r="BZ8" s="72">
        <v>4993</v>
      </c>
      <c r="CA8" s="70">
        <v>3932</v>
      </c>
      <c r="CB8" s="71" t="s">
        <v>108</v>
      </c>
      <c r="CC8" s="71" t="s">
        <v>108</v>
      </c>
      <c r="CD8" s="71" t="s">
        <v>108</v>
      </c>
      <c r="CE8" s="71" t="s">
        <v>108</v>
      </c>
      <c r="CF8" s="71" t="s">
        <v>108</v>
      </c>
      <c r="CG8" s="71" t="s">
        <v>108</v>
      </c>
      <c r="CH8" s="71" t="s">
        <v>108</v>
      </c>
      <c r="CI8" s="71" t="s">
        <v>108</v>
      </c>
      <c r="CJ8" s="71" t="s">
        <v>108</v>
      </c>
      <c r="CK8" s="71" t="s">
        <v>108</v>
      </c>
      <c r="CL8" s="68" t="s">
        <v>108</v>
      </c>
      <c r="CM8" s="70">
        <v>0</v>
      </c>
      <c r="CN8" s="70">
        <v>141522</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320.39999999999998</v>
      </c>
      <c r="DF8" s="71">
        <v>243</v>
      </c>
      <c r="DG8" s="71">
        <v>193.1</v>
      </c>
      <c r="DH8" s="71">
        <v>163.69999999999999</v>
      </c>
      <c r="DI8" s="71">
        <v>117.8</v>
      </c>
      <c r="DJ8" s="68">
        <v>183.4</v>
      </c>
      <c r="DK8" s="71">
        <v>103.3</v>
      </c>
      <c r="DL8" s="71">
        <v>108.1</v>
      </c>
      <c r="DM8" s="71">
        <v>109.3</v>
      </c>
      <c r="DN8" s="71">
        <v>110.4</v>
      </c>
      <c r="DO8" s="71">
        <v>106.3</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2022-01-14T09:17:00Z</cp:lastPrinted>
  <dcterms:created xsi:type="dcterms:W3CDTF">2021-12-17T06:05:08Z</dcterms:created>
  <dcterms:modified xsi:type="dcterms:W3CDTF">2022-01-14T09:17:29Z</dcterms:modified>
  <cp:category/>
</cp:coreProperties>
</file>