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R02年決算（R3作業）\099_経営比較分析表\07_公表に向けて\団体回答\駐車場\指定都市\大阪市\"/>
    </mc:Choice>
  </mc:AlternateContent>
  <xr:revisionPtr revIDLastSave="0" documentId="14_{FED13006-2125-466F-A8EF-066EDCA490F7}" xr6:coauthVersionLast="36" xr6:coauthVersionMax="36" xr10:uidLastSave="{00000000-0000-0000-0000-000000000000}"/>
  <workbookProtection workbookPassword="9D77"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B10" i="4"/>
  <c r="LJ8" i="4"/>
  <c r="JQ8" i="4"/>
  <c r="HX8" i="4"/>
  <c r="FJ8" i="4"/>
  <c r="DU8" i="4"/>
  <c r="AQ8" i="4"/>
  <c r="B8" i="4"/>
  <c r="B6" i="4"/>
  <c r="MA51" i="4" l="1"/>
  <c r="HJ30" i="4"/>
  <c r="MI76" i="4"/>
  <c r="HJ51" i="4"/>
  <c r="MA30" i="4"/>
  <c r="IT76" i="4"/>
  <c r="CS30" i="4"/>
  <c r="BZ76" i="4"/>
  <c r="CS51" i="4"/>
  <c r="C11" i="5"/>
  <c r="D11" i="5"/>
  <c r="E11" i="5"/>
  <c r="B11" i="5"/>
  <c r="LT76" i="4" l="1"/>
  <c r="GQ51" i="4"/>
  <c r="BK76" i="4"/>
  <c r="LH51" i="4"/>
  <c r="IE76" i="4"/>
  <c r="BZ51" i="4"/>
  <c r="GQ30" i="4"/>
  <c r="BZ30" i="4"/>
  <c r="LH30" i="4"/>
  <c r="HP76" i="4"/>
  <c r="BG51" i="4"/>
  <c r="FX30" i="4"/>
  <c r="BG30" i="4"/>
  <c r="AV76" i="4"/>
  <c r="KO51" i="4"/>
  <c r="LE76" i="4"/>
  <c r="FX51" i="4"/>
  <c r="KO30" i="4"/>
  <c r="KP76" i="4"/>
  <c r="HA76" i="4"/>
  <c r="AN51" i="4"/>
  <c r="FE30" i="4"/>
  <c r="AG76" i="4"/>
  <c r="JV51" i="4"/>
  <c r="FE51" i="4"/>
  <c r="JV30" i="4"/>
  <c r="AN30" i="4"/>
  <c r="GL76" i="4"/>
  <c r="KA76" i="4"/>
  <c r="EL51" i="4"/>
  <c r="JC30" i="4"/>
  <c r="EL30" i="4"/>
  <c r="U51" i="4"/>
  <c r="U30" i="4"/>
  <c r="R76"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<sst xmlns="http://schemas.openxmlformats.org/spreadsheetml/2006/main" count="278" uniqueCount="132">
  <si>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</si>
  <si>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</si>
  <si>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</si>
  <si>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</si>
  <si>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</si>
  <si>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</si>
  <si>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</si>
  <si>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</si>
  <si>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</si>
  <si>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</si>
  <si>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</si>
  <si>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</si>
  <si>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</si>
  <si>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</si>
  <si>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</si>
  <si>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</si>
  <si>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</si>
  <si>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</si>
  <si>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</si>
  <si>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</si>
  <si>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</si>
  <si>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</si>
  <si>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</si>
  <si>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</si>
  <si>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</si>
  <si>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</si>
  <si>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</si>
  <si>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</si>
  <si>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</si>
  <si>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</si>
  <si>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</si>
  <si>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</si>
  <si>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</si>
  <si>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</si>
  <si>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</si>
  <si>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</si>
  <si>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</si>
  <si>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</si>
  <si>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</si>
  <si>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</si>
  <si>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</si>
  <si>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</si>
  <si>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</si>
  <si>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</si>
  <si>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</si>
  <si>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</si>
  <si>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</si>
  <si>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</si>
  <si>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</si>
  <si>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</si>
  <si>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</si>
  <si>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</si>
  <si>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</si>
  <si>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</si>
  <si>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</si>
  <si>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</si>
  <si>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</si>
  <si>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</si>
  <si>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</si>
  <si>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</si>
  <si>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</si>
  <si>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</si>
  <si>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</si>
  <si>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</si>
  <si>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</si>
  <si>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</si>
  <si>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</si>
  <si>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</si>
  <si>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</si>
  <si>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</si>
  <si>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</si>
  <si>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</si>
  <si>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</si>
  <si>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</si>
  <si>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</si>
  <si>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</si>
  <si>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</si>
  <si>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</si>
  <si>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</si>
  <si>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</si>
  <si>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</si>
  <si>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</si>
  <si>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</si>
  <si>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</si>
  <si>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</si>
  <si>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</si>
  <si>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</si>
  <si>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</si>
  <si>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</si>
  <si>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</si>
  <si>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</si>
  <si>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</si>
  <si>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</si>
  <si>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</si>
  <si>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</si>
  <si>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</si>
  <si>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</si>
  <si>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</si>
  <si>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</si>
  <si>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</si>
  <si>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</si>
  <si>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</si>
  <si>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</si>
  <si>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</si>
  <si>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</si>
  <si>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</si>
  <si>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</si>
  <si>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</si>
  <si>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</si>
  <si>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</si>
  <si>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</si>
  <si>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</si>
  <si>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</si>
  <si>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</si>
  <si>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</si>
  <si>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</si>
  <si>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</si>
  <si>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</si>
  <si>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</si>
  <si>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</si>
  <si>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</si>
  <si>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</si>
  <si>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</si>
  <si>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</si>
  <si>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</si>
  <si>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</si>
  <si>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</si>
  <si>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・H28は大阪市の修繕費等の経費支出が含まれておりません。</t>
    <phoneticPr fontId="5"/>
  </si>
  <si>
    <t>・⑦靱地下駐車場は道路付属物（道路法第2条第2項）であり、敷地の地価を計上しておりません。
・⑧設備投資見込額は、今後10年間で見込む建設改良費・修繕費等の金額です。靱地下駐車場については、今後駐車場収入で更新費用を賄ったうえで収支黒が発生していく見込みです（設備投資見込額はR3.6.30現在のものです）。
・⑩企業債の残高はありません。</t>
    <rPh sb="2" eb="3">
      <t>ウツボ</t>
    </rPh>
    <rPh sb="83" eb="84">
      <t>ウツボ</t>
    </rPh>
    <phoneticPr fontId="15"/>
  </si>
  <si>
    <t>・⑪稼動率は、収容台数に対する一日当たり平均駐車台数の割合をいいます。
　類似施設と比較し、低い水準となっておりますが、地上の靱公園テニスコート利用者等、長時間利用目的の車両が多いことが主な要因です。また、R2はコロナ禍の影響により減少しております。</t>
    <rPh sb="60" eb="62">
      <t>チジョウ</t>
    </rPh>
    <rPh sb="63" eb="64">
      <t xml:space="preserve">ウツボ </t>
    </rPh>
    <rPh sb="64" eb="66">
      <t>コウエン</t>
    </rPh>
    <rPh sb="72" eb="75">
      <t>リヨウシャ</t>
    </rPh>
    <rPh sb="75" eb="76">
      <t>トウ</t>
    </rPh>
    <rPh sb="82" eb="84">
      <t>モクテキ</t>
    </rPh>
    <rPh sb="109" eb="110">
      <t>カ</t>
    </rPh>
    <rPh sb="111" eb="113">
      <t>エイキョウ</t>
    </rPh>
    <rPh sb="116" eb="118">
      <t>ゲンショウ</t>
    </rPh>
    <phoneticPr fontId="15"/>
  </si>
  <si>
    <t>・各種利用促進策を実施し、収益増に向けた効率的な駐車場運営を行っています。
・稼働率については、上記のとおり長時間利用者が多いため、類似施設と比較し、低い水準となっています。また、コロナ禍の影響により減少していることから、今後適切な料金体系について検討し、短時間利用の増加を図ってまいります。
・また、靱地下駐車場の地上テニスコートにおいては、テニスの世界大会や音楽祭等のイベントが年間を通して開催されており、当該利用層を今後も取り込んでいけるよう、周辺施設との連携や各種利用促進策について、指定管理者と協議してまいります。
・靱地下駐車場は、大阪市駐車基本計画を基に市内の路上駐車違反防止のため本市が管理運営を行っており、今後も同目的達成のため、本市が管理を継続していく方針です。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93" eb="94">
      <t>カ</t>
    </rPh>
    <rPh sb="95" eb="97">
      <t>エイキョウ</t>
    </rPh>
    <rPh sb="100" eb="102">
      <t>ゲンショウ</t>
    </rPh>
    <rPh sb="151" eb="152">
      <t>ウツボ</t>
    </rPh>
    <rPh sb="152" eb="154">
      <t>チカ</t>
    </rPh>
    <rPh sb="154" eb="157">
      <t>チュウシャジョウ</t>
    </rPh>
    <rPh sb="158" eb="160">
      <t>チジョウ</t>
    </rPh>
    <rPh sb="176" eb="178">
      <t>セカイ</t>
    </rPh>
    <rPh sb="178" eb="180">
      <t>タイカイ</t>
    </rPh>
    <rPh sb="181" eb="183">
      <t>オンガク</t>
    </rPh>
    <rPh sb="183" eb="184">
      <t>マツ</t>
    </rPh>
    <rPh sb="184" eb="185">
      <t>トウ</t>
    </rPh>
    <rPh sb="191" eb="193">
      <t>ネンカン</t>
    </rPh>
    <rPh sb="194" eb="195">
      <t>ツウ</t>
    </rPh>
    <rPh sb="197" eb="199">
      <t>カイサイ</t>
    </rPh>
    <rPh sb="205" eb="207">
      <t>トウガイ</t>
    </rPh>
    <rPh sb="207" eb="209">
      <t>リヨウ</t>
    </rPh>
    <rPh sb="209" eb="210">
      <t>ソウ</t>
    </rPh>
    <rPh sb="211" eb="213">
      <t>コンゴ</t>
    </rPh>
    <rPh sb="252" eb="254">
      <t>キョウギ</t>
    </rPh>
    <rPh sb="264" eb="265">
      <t>ウツボ</t>
    </rPh>
    <rPh sb="265" eb="267">
      <t>チカ</t>
    </rPh>
    <phoneticPr fontId="17"/>
  </si>
  <si>
    <t>靱地下駐車場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</si>
</sst>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336</c:v>
                </c:pt>
                <c:pt idx="1">
                  <c:v>146.19999999999999</c:v>
                </c:pt>
                <c:pt idx="2">
                  <c:v>297.7</c:v>
                </c:pt>
                <c:pt idx="3">
                  <c:v>268.60000000000002</c:v>
                </c:pt>
                <c:pt idx="4">
                  <c:v>286.3</c:v>
                </c:pt>
              </c:numCache>
            </c:numRef>
          </c:val>
          <c:extLst>
            <c:ext xmlns:c16="http://schemas.microsoft.com/office/drawing/2014/chart" uri="{C3380CC4-5D6E-409C-BE32-E72D297353CC}">
              <c16:uniqueId val="{00000000-0999-4218-AFA8-DDE6579177F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0999-4218-AFA8-DDE6579177F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C9-4C4F-9C8F-E41BCAAA926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05C9-4C4F-9C8F-E41BCAAA926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1EA-461D-BB18-AD2C462ABA3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1EA-461D-BB18-AD2C462ABA3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FC9-43C6-B0BE-8A9F0DEA61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C9-43C6-B0BE-8A9F0DEA61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49-4E2E-B6D8-487CFB68A9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7D49-4E2E-B6D8-487CFB68A9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0B-47C2-B91B-BF6A35AE80A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5D0B-47C2-B91B-BF6A35AE80A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104.3</c:v>
                </c:pt>
                <c:pt idx="1">
                  <c:v>102</c:v>
                </c:pt>
                <c:pt idx="2">
                  <c:v>99.2</c:v>
                </c:pt>
                <c:pt idx="3">
                  <c:v>83.9</c:v>
                </c:pt>
                <c:pt idx="4">
                  <c:v>78.8</c:v>
                </c:pt>
              </c:numCache>
            </c:numRef>
          </c:val>
          <c:extLst>
            <c:ext xmlns:c16="http://schemas.microsoft.com/office/drawing/2014/chart" uri="{C3380CC4-5D6E-409C-BE32-E72D297353CC}">
              <c16:uniqueId val="{00000000-6D3E-4526-82CD-D8F4EF8192E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6D3E-4526-82CD-D8F4EF8192E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70</c:v>
                </c:pt>
                <c:pt idx="1">
                  <c:v>31.6</c:v>
                </c:pt>
                <c:pt idx="2">
                  <c:v>66.400000000000006</c:v>
                </c:pt>
                <c:pt idx="3">
                  <c:v>62.8</c:v>
                </c:pt>
                <c:pt idx="4">
                  <c:v>65.099999999999994</c:v>
                </c:pt>
              </c:numCache>
            </c:numRef>
          </c:val>
          <c:extLst>
            <c:ext xmlns:c16="http://schemas.microsoft.com/office/drawing/2014/chart" uri="{C3380CC4-5D6E-409C-BE32-E72D297353CC}">
              <c16:uniqueId val="{00000000-CB40-43C3-BCA2-4B75D17FDF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CB40-43C3-BCA2-4B75D17FDF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95048</c:v>
                </c:pt>
                <c:pt idx="1">
                  <c:v>43032</c:v>
                </c:pt>
                <c:pt idx="2">
                  <c:v>90190</c:v>
                </c:pt>
                <c:pt idx="3">
                  <c:v>76260</c:v>
                </c:pt>
                <c:pt idx="4">
                  <c:v>79569</c:v>
                </c:pt>
              </c:numCache>
            </c:numRef>
          </c:val>
          <c:extLst>
            <c:ext xmlns:c16="http://schemas.microsoft.com/office/drawing/2014/chart" uri="{C3380CC4-5D6E-409C-BE32-E72D297353CC}">
              <c16:uniqueId val="{00000000-F0CA-4BA5-AA9D-A63BA686D94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F0CA-4BA5-AA9D-A63BA686D94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row>
    <row r="3" spans="1:382"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row>
    <row r="4" spans="1:382"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7" t="str">
        <f>データ!H6&amp;"　"&amp;データ!I6</f>
        <v>大阪府大阪市　靱地下駐車場</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2"/>
      <c r="AQ7" s="140" t="s">
        <v>2</v>
      </c>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2"/>
      <c r="CF7" s="140" t="s">
        <v>3</v>
      </c>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2"/>
      <c r="DU7" s="148" t="s">
        <v>4</v>
      </c>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3" t="s">
        <v>5</v>
      </c>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4"/>
      <c r="GZ7" s="4"/>
      <c r="HA7" s="4"/>
      <c r="HB7" s="4"/>
      <c r="HC7" s="4"/>
      <c r="HD7" s="4"/>
      <c r="HE7" s="4"/>
      <c r="HF7" s="4"/>
      <c r="HG7" s="4"/>
      <c r="HH7" s="4"/>
      <c r="HI7" s="4"/>
      <c r="HJ7" s="4"/>
      <c r="HK7" s="4"/>
      <c r="HL7" s="4"/>
      <c r="HM7" s="4"/>
      <c r="HN7" s="4"/>
      <c r="HO7" s="4"/>
      <c r="HP7" s="4"/>
      <c r="HQ7" s="4"/>
      <c r="HR7" s="4"/>
      <c r="HS7" s="4"/>
      <c r="HT7" s="4"/>
      <c r="HU7" s="4"/>
      <c r="HV7" s="4"/>
      <c r="HW7" s="4"/>
      <c r="HX7" s="143" t="s">
        <v>6</v>
      </c>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t="s">
        <v>7</v>
      </c>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t="s">
        <v>8</v>
      </c>
      <c r="LK7" s="143"/>
      <c r="LL7" s="143"/>
      <c r="LM7" s="143"/>
      <c r="LN7" s="143"/>
      <c r="LO7" s="143"/>
      <c r="LP7" s="143"/>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3"/>
      <c r="ND7" s="6" t="s">
        <v>9</v>
      </c>
      <c r="NE7" s="7"/>
      <c r="NF7" s="7"/>
      <c r="NG7" s="7"/>
      <c r="NH7" s="7"/>
      <c r="NI7" s="7"/>
      <c r="NJ7" s="7"/>
      <c r="NK7" s="7"/>
      <c r="NL7" s="7"/>
      <c r="NM7" s="7"/>
      <c r="NN7" s="7"/>
      <c r="NO7" s="7"/>
      <c r="NP7" s="7"/>
      <c r="NQ7" s="8"/>
    </row>
    <row r="8" spans="1:382" ht="18.75" customHeight="1" x14ac:dyDescent="0.2">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駐車場整備事業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33" t="str">
        <f>データ!M7</f>
        <v>Ａ２Ｂ２</v>
      </c>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t="str">
        <f>データ!N7</f>
        <v>非設置</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4"/>
      <c r="GZ8" s="4"/>
      <c r="HA8" s="4"/>
      <c r="HB8" s="4"/>
      <c r="HC8" s="4"/>
      <c r="HD8" s="4"/>
      <c r="HE8" s="4"/>
      <c r="HF8" s="4"/>
      <c r="HG8" s="4"/>
      <c r="HH8" s="4"/>
      <c r="HI8" s="4"/>
      <c r="HJ8" s="4"/>
      <c r="HK8" s="4"/>
      <c r="HL8" s="4"/>
      <c r="HM8" s="4"/>
      <c r="HN8" s="4"/>
      <c r="HO8" s="4"/>
      <c r="HP8" s="4"/>
      <c r="HQ8" s="4"/>
      <c r="HR8" s="4"/>
      <c r="HS8" s="4"/>
      <c r="HT8" s="4"/>
      <c r="HU8" s="4"/>
      <c r="HV8" s="4"/>
      <c r="HW8" s="4"/>
      <c r="HX8" s="133" t="str">
        <f>データ!S7</f>
        <v>公共施設</v>
      </c>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t="str">
        <f>データ!T7</f>
        <v>有</v>
      </c>
      <c r="JR8" s="133"/>
      <c r="JS8" s="133"/>
      <c r="JT8" s="133"/>
      <c r="JU8" s="133"/>
      <c r="JV8" s="133"/>
      <c r="JW8" s="133"/>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2">
        <f>データ!U7</f>
        <v>9000</v>
      </c>
      <c r="LK8" s="132"/>
      <c r="LL8" s="132"/>
      <c r="LM8" s="132"/>
      <c r="LN8" s="132"/>
      <c r="LO8" s="132"/>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3"/>
      <c r="ND8" s="138" t="s">
        <v>10</v>
      </c>
      <c r="NE8" s="139"/>
      <c r="NF8" s="9" t="s">
        <v>11</v>
      </c>
      <c r="NG8" s="10"/>
      <c r="NH8" s="10"/>
      <c r="NI8" s="10"/>
      <c r="NJ8" s="10"/>
      <c r="NK8" s="10"/>
      <c r="NL8" s="10"/>
      <c r="NM8" s="10"/>
      <c r="NN8" s="10"/>
      <c r="NO8" s="10"/>
      <c r="NP8" s="10"/>
      <c r="NQ8" s="11"/>
    </row>
    <row r="9" spans="1:382" ht="18.75" customHeight="1" x14ac:dyDescent="0.2">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2"/>
      <c r="AQ9" s="140" t="s">
        <v>13</v>
      </c>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2"/>
      <c r="CF9" s="140" t="s">
        <v>14</v>
      </c>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2"/>
      <c r="DU9" s="143" t="s">
        <v>15</v>
      </c>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3" t="s">
        <v>16</v>
      </c>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t="s">
        <v>17</v>
      </c>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t="s">
        <v>18</v>
      </c>
      <c r="LK9" s="143"/>
      <c r="LL9" s="143"/>
      <c r="LM9" s="143"/>
      <c r="LN9" s="143"/>
      <c r="LO9" s="143"/>
      <c r="LP9" s="143"/>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3"/>
      <c r="ND9" s="144" t="s">
        <v>19</v>
      </c>
      <c r="NE9" s="145"/>
      <c r="NF9" s="12" t="s">
        <v>20</v>
      </c>
      <c r="NG9" s="13"/>
      <c r="NH9" s="13"/>
      <c r="NI9" s="13"/>
      <c r="NJ9" s="13"/>
      <c r="NK9" s="13"/>
      <c r="NL9" s="13"/>
      <c r="NM9" s="13"/>
      <c r="NN9" s="13"/>
      <c r="NO9" s="13"/>
      <c r="NP9" s="13"/>
      <c r="NQ9" s="14"/>
    </row>
    <row r="10" spans="1:382" ht="18.75" customHeight="1" x14ac:dyDescent="0.2">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
        <v>117</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9" t="str">
        <f>データ!Q7</f>
        <v>地下式</v>
      </c>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1"/>
      <c r="DU10" s="132">
        <f>データ!R7</f>
        <v>26</v>
      </c>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2">
        <f>データ!V7</f>
        <v>255</v>
      </c>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f>データ!W7</f>
        <v>400</v>
      </c>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3" t="str">
        <f>データ!X7</f>
        <v>利用料金制</v>
      </c>
      <c r="LK10" s="133"/>
      <c r="LL10" s="133"/>
      <c r="LM10" s="133"/>
      <c r="LN10" s="133"/>
      <c r="LO10" s="133"/>
      <c r="LP10" s="133"/>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2"/>
      <c r="ND10" s="134" t="s">
        <v>21</v>
      </c>
      <c r="NE10" s="13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6" t="s">
        <v>23</v>
      </c>
      <c r="NE11" s="136"/>
      <c r="NF11" s="136"/>
      <c r="NG11" s="136"/>
      <c r="NH11" s="136"/>
      <c r="NI11" s="136"/>
      <c r="NJ11" s="136"/>
      <c r="NK11" s="136"/>
      <c r="NL11" s="136"/>
      <c r="NM11" s="136"/>
      <c r="NN11" s="136"/>
      <c r="NO11" s="136"/>
      <c r="NP11" s="136"/>
      <c r="NQ11" s="136"/>
      <c r="NR11" s="136"/>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6"/>
      <c r="NE12" s="136"/>
      <c r="NF12" s="136"/>
      <c r="NG12" s="136"/>
      <c r="NH12" s="136"/>
      <c r="NI12" s="136"/>
      <c r="NJ12" s="136"/>
      <c r="NK12" s="136"/>
      <c r="NL12" s="136"/>
      <c r="NM12" s="136"/>
      <c r="NN12" s="136"/>
      <c r="NO12" s="136"/>
      <c r="NP12" s="136"/>
      <c r="NQ12" s="136"/>
      <c r="NR12" s="136"/>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7"/>
      <c r="NE13" s="137"/>
      <c r="NF13" s="137"/>
      <c r="NG13" s="137"/>
      <c r="NH13" s="137"/>
      <c r="NI13" s="137"/>
      <c r="NJ13" s="137"/>
      <c r="NK13" s="137"/>
      <c r="NL13" s="137"/>
      <c r="NM13" s="137"/>
      <c r="NN13" s="137"/>
      <c r="NO13" s="137"/>
      <c r="NP13" s="137"/>
      <c r="NQ13" s="137"/>
      <c r="NR13" s="137"/>
    </row>
    <row r="14" spans="1:382" ht="13.5" customHeight="1" x14ac:dyDescent="0.2">
      <c r="A14" s="18"/>
      <c r="B14" s="6"/>
      <c r="C14" s="7"/>
      <c r="D14" s="7"/>
      <c r="E14" s="7"/>
      <c r="F14" s="7"/>
      <c r="G14" s="7"/>
      <c r="H14" s="121" t="s">
        <v>24</v>
      </c>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7"/>
      <c r="IG14" s="7"/>
      <c r="IH14" s="7"/>
      <c r="II14" s="7"/>
      <c r="IJ14" s="8"/>
      <c r="IK14" s="7"/>
      <c r="IL14" s="7"/>
      <c r="IM14" s="7"/>
      <c r="IN14" s="7"/>
      <c r="IO14" s="7"/>
      <c r="IP14" s="121" t="s">
        <v>25</v>
      </c>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20"/>
      <c r="IG15" s="20"/>
      <c r="IH15" s="20"/>
      <c r="II15" s="20"/>
      <c r="IJ15" s="21"/>
      <c r="IK15" s="20"/>
      <c r="IL15" s="20"/>
      <c r="IM15" s="20"/>
      <c r="IN15" s="20"/>
      <c r="IO15" s="20"/>
      <c r="IP15" s="122"/>
      <c r="IQ15" s="122"/>
      <c r="IR15" s="122"/>
      <c r="IS15" s="122"/>
      <c r="IT15" s="122"/>
      <c r="IU15" s="122"/>
      <c r="IV15" s="122"/>
      <c r="IW15" s="122"/>
      <c r="IX15" s="122"/>
      <c r="IY15" s="122"/>
      <c r="IZ15" s="122"/>
      <c r="JA15" s="122"/>
      <c r="JB15" s="122"/>
      <c r="JC15" s="122"/>
      <c r="JD15" s="122"/>
      <c r="JE15" s="122"/>
      <c r="JF15" s="122"/>
      <c r="JG15" s="122"/>
      <c r="JH15" s="122"/>
      <c r="JI15" s="122"/>
      <c r="JJ15" s="122"/>
      <c r="JK15" s="122"/>
      <c r="JL15" s="122"/>
      <c r="JM15" s="122"/>
      <c r="JN15" s="122"/>
      <c r="JO15" s="122"/>
      <c r="JP15" s="122"/>
      <c r="JQ15" s="122"/>
      <c r="JR15" s="122"/>
      <c r="JS15" s="122"/>
      <c r="JT15" s="122"/>
      <c r="JU15" s="122"/>
      <c r="JV15" s="122"/>
      <c r="JW15" s="122"/>
      <c r="JX15" s="122"/>
      <c r="JY15" s="122"/>
      <c r="JZ15" s="122"/>
      <c r="KA15" s="122"/>
      <c r="KB15" s="122"/>
      <c r="KC15" s="122"/>
      <c r="KD15" s="122"/>
      <c r="KE15" s="122"/>
      <c r="KF15" s="122"/>
      <c r="KG15" s="122"/>
      <c r="KH15" s="122"/>
      <c r="KI15" s="122"/>
      <c r="KJ15" s="122"/>
      <c r="KK15" s="122"/>
      <c r="KL15" s="122"/>
      <c r="KM15" s="122"/>
      <c r="KN15" s="122"/>
      <c r="KO15" s="122"/>
      <c r="KP15" s="122"/>
      <c r="KQ15" s="122"/>
      <c r="KR15" s="122"/>
      <c r="KS15" s="122"/>
      <c r="KT15" s="122"/>
      <c r="KU15" s="122"/>
      <c r="KV15" s="122"/>
      <c r="KW15" s="122"/>
      <c r="KX15" s="122"/>
      <c r="KY15" s="122"/>
      <c r="KZ15" s="122"/>
      <c r="LA15" s="122"/>
      <c r="LB15" s="122"/>
      <c r="LC15" s="122"/>
      <c r="LD15" s="122"/>
      <c r="LE15" s="122"/>
      <c r="LF15" s="122"/>
      <c r="LG15" s="122"/>
      <c r="LH15" s="122"/>
      <c r="LI15" s="122"/>
      <c r="LJ15" s="122"/>
      <c r="LK15" s="122"/>
      <c r="LL15" s="122"/>
      <c r="LM15" s="122"/>
      <c r="LN15" s="122"/>
      <c r="LO15" s="122"/>
      <c r="LP15" s="122"/>
      <c r="LQ15" s="122"/>
      <c r="LR15" s="122"/>
      <c r="LS15" s="122"/>
      <c r="LT15" s="122"/>
      <c r="LU15" s="122"/>
      <c r="LV15" s="122"/>
      <c r="LW15" s="122"/>
      <c r="LX15" s="122"/>
      <c r="LY15" s="122"/>
      <c r="LZ15" s="122"/>
      <c r="MA15" s="122"/>
      <c r="MB15" s="122"/>
      <c r="MC15" s="122"/>
      <c r="MD15" s="122"/>
      <c r="ME15" s="122"/>
      <c r="MF15" s="122"/>
      <c r="MG15" s="122"/>
      <c r="MH15" s="122"/>
      <c r="MI15" s="122"/>
      <c r="MJ15" s="122"/>
      <c r="MK15" s="122"/>
      <c r="ML15" s="122"/>
      <c r="MM15" s="122"/>
      <c r="MN15" s="122"/>
      <c r="MO15" s="122"/>
      <c r="MP15" s="122"/>
      <c r="MQ15" s="122"/>
      <c r="MR15" s="122"/>
      <c r="MS15" s="122"/>
      <c r="MT15" s="122"/>
      <c r="MU15" s="122"/>
      <c r="MV15" s="122"/>
      <c r="MW15" s="20"/>
      <c r="MX15" s="20"/>
      <c r="MY15" s="20"/>
      <c r="MZ15" s="20"/>
      <c r="NA15" s="20"/>
      <c r="NB15" s="21"/>
      <c r="NC15" s="2"/>
      <c r="ND15" s="112" t="s">
        <v>127</v>
      </c>
      <c r="NE15" s="113"/>
      <c r="NF15" s="113"/>
      <c r="NG15" s="113"/>
      <c r="NH15" s="113"/>
      <c r="NI15" s="113"/>
      <c r="NJ15" s="113"/>
      <c r="NK15" s="113"/>
      <c r="NL15" s="113"/>
      <c r="NM15" s="113"/>
      <c r="NN15" s="113"/>
      <c r="NO15" s="113"/>
      <c r="NP15" s="113"/>
      <c r="NQ15" s="113"/>
      <c r="NR15" s="114"/>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336</v>
      </c>
      <c r="V31" s="110"/>
      <c r="W31" s="110"/>
      <c r="X31" s="110"/>
      <c r="Y31" s="110"/>
      <c r="Z31" s="110"/>
      <c r="AA31" s="110"/>
      <c r="AB31" s="110"/>
      <c r="AC31" s="110"/>
      <c r="AD31" s="110"/>
      <c r="AE31" s="110"/>
      <c r="AF31" s="110"/>
      <c r="AG31" s="110"/>
      <c r="AH31" s="110"/>
      <c r="AI31" s="110"/>
      <c r="AJ31" s="110"/>
      <c r="AK31" s="110"/>
      <c r="AL31" s="110"/>
      <c r="AM31" s="110"/>
      <c r="AN31" s="110">
        <f>データ!Z7</f>
        <v>146.19999999999999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297.7</v>
      </c>
      <c r="BH31" s="110"/>
      <c r="BI31" s="110"/>
      <c r="BJ31" s="110"/>
      <c r="BK31" s="110"/>
      <c r="BL31" s="110"/>
      <c r="BM31" s="110"/>
      <c r="BN31" s="110"/>
      <c r="BO31" s="110"/>
      <c r="BP31" s="110"/>
      <c r="BQ31" s="110"/>
      <c r="BR31" s="110"/>
      <c r="BS31" s="110"/>
      <c r="BT31" s="110"/>
      <c r="BU31" s="110"/>
      <c r="BV31" s="110"/>
      <c r="BW31" s="110"/>
      <c r="BX31" s="110"/>
      <c r="BY31" s="110"/>
      <c r="BZ31" s="110">
        <f>データ!AB7</f>
        <v>268.60000000000002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286.3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104.3</v>
      </c>
      <c r="JD31" s="81"/>
      <c r="JE31" s="81"/>
      <c r="JF31" s="81"/>
      <c r="JG31" s="81"/>
      <c r="JH31" s="81"/>
      <c r="JI31" s="81"/>
      <c r="JJ31" s="81"/>
      <c r="JK31" s="81"/>
      <c r="JL31" s="81"/>
      <c r="JM31" s="81"/>
      <c r="JN31" s="81"/>
      <c r="JO31" s="81"/>
      <c r="JP31" s="81"/>
      <c r="JQ31" s="81"/>
      <c r="JR31" s="81"/>
      <c r="JS31" s="81"/>
      <c r="JT31" s="81"/>
      <c r="JU31" s="82"/>
      <c r="JV31" s="80">
        <f>データ!DL7</f>
        <v>102</v>
      </c>
      <c r="JW31" s="81"/>
      <c r="JX31" s="81"/>
      <c r="JY31" s="81"/>
      <c r="JZ31" s="81"/>
      <c r="KA31" s="81"/>
      <c r="KB31" s="81"/>
      <c r="KC31" s="81"/>
      <c r="KD31" s="81"/>
      <c r="KE31" s="81"/>
      <c r="KF31" s="81"/>
      <c r="KG31" s="81"/>
      <c r="KH31" s="81"/>
      <c r="KI31" s="81"/>
      <c r="KJ31" s="81"/>
      <c r="KK31" s="81"/>
      <c r="KL31" s="81"/>
      <c r="KM31" s="81"/>
      <c r="KN31" s="82"/>
      <c r="KO31" s="80">
        <f>データ!DM7</f>
        <v>99.2</v>
      </c>
      <c r="KP31" s="81"/>
      <c r="KQ31" s="81"/>
      <c r="KR31" s="81"/>
      <c r="KS31" s="81"/>
      <c r="KT31" s="81"/>
      <c r="KU31" s="81"/>
      <c r="KV31" s="81"/>
      <c r="KW31" s="81"/>
      <c r="KX31" s="81"/>
      <c r="KY31" s="81"/>
      <c r="KZ31" s="81"/>
      <c r="LA31" s="81"/>
      <c r="LB31" s="81"/>
      <c r="LC31" s="81"/>
      <c r="LD31" s="81"/>
      <c r="LE31" s="81"/>
      <c r="LF31" s="81"/>
      <c r="LG31" s="82"/>
      <c r="LH31" s="80">
        <f>データ!DN7</f>
        <v>83.9</v>
      </c>
      <c r="LI31" s="81"/>
      <c r="LJ31" s="81"/>
      <c r="LK31" s="81"/>
      <c r="LL31" s="81"/>
      <c r="LM31" s="81"/>
      <c r="LN31" s="81"/>
      <c r="LO31" s="81"/>
      <c r="LP31" s="81"/>
      <c r="LQ31" s="81"/>
      <c r="LR31" s="81"/>
      <c r="LS31" s="81"/>
      <c r="LT31" s="81"/>
      <c r="LU31" s="81"/>
      <c r="LV31" s="81"/>
      <c r="LW31" s="81"/>
      <c r="LX31" s="81"/>
      <c r="LY31" s="81"/>
      <c r="LZ31" s="82"/>
      <c r="MA31" s="80">
        <f>データ!DO7</f>
        <v>78.8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128</v>
      </c>
      <c r="NE32" s="113"/>
      <c r="NF32" s="113"/>
      <c r="NG32" s="113"/>
      <c r="NH32" s="113"/>
      <c r="NI32" s="113"/>
      <c r="NJ32" s="113"/>
      <c r="NK32" s="113"/>
      <c r="NL32" s="113"/>
      <c r="NM32" s="113"/>
      <c r="NN32" s="113"/>
      <c r="NO32" s="113"/>
      <c r="NP32" s="113"/>
      <c r="NQ32" s="113"/>
      <c r="NR32" s="11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5" t="s">
        <v>129</v>
      </c>
      <c r="NE49" s="116"/>
      <c r="NF49" s="116"/>
      <c r="NG49" s="116"/>
      <c r="NH49" s="116"/>
      <c r="NI49" s="116"/>
      <c r="NJ49" s="116"/>
      <c r="NK49" s="116"/>
      <c r="NL49" s="116"/>
      <c r="NM49" s="116"/>
      <c r="NN49" s="116"/>
      <c r="NO49" s="116"/>
      <c r="NP49" s="116"/>
      <c r="NQ49" s="116"/>
      <c r="NR49" s="117"/>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5"/>
      <c r="NE50" s="116"/>
      <c r="NF50" s="116"/>
      <c r="NG50" s="116"/>
      <c r="NH50" s="116"/>
      <c r="NI50" s="116"/>
      <c r="NJ50" s="116"/>
      <c r="NK50" s="116"/>
      <c r="NL50" s="116"/>
      <c r="NM50" s="116"/>
      <c r="NN50" s="116"/>
      <c r="NO50" s="116"/>
      <c r="NP50" s="116"/>
      <c r="NQ50" s="116"/>
      <c r="NR50" s="117"/>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5"/>
      <c r="NE51" s="116"/>
      <c r="NF51" s="116"/>
      <c r="NG51" s="116"/>
      <c r="NH51" s="116"/>
      <c r="NI51" s="116"/>
      <c r="NJ51" s="116"/>
      <c r="NK51" s="116"/>
      <c r="NL51" s="116"/>
      <c r="NM51" s="116"/>
      <c r="NN51" s="116"/>
      <c r="NO51" s="116"/>
      <c r="NP51" s="116"/>
      <c r="NQ51" s="116"/>
      <c r="NR51" s="117"/>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70</v>
      </c>
      <c r="EM52" s="110"/>
      <c r="EN52" s="110"/>
      <c r="EO52" s="110"/>
      <c r="EP52" s="110"/>
      <c r="EQ52" s="110"/>
      <c r="ER52" s="110"/>
      <c r="ES52" s="110"/>
      <c r="ET52" s="110"/>
      <c r="EU52" s="110"/>
      <c r="EV52" s="110"/>
      <c r="EW52" s="110"/>
      <c r="EX52" s="110"/>
      <c r="EY52" s="110"/>
      <c r="EZ52" s="110"/>
      <c r="FA52" s="110"/>
      <c r="FB52" s="110"/>
      <c r="FC52" s="110"/>
      <c r="FD52" s="110"/>
      <c r="FE52" s="110">
        <f>データ!BG7</f>
        <v>31.6</v>
      </c>
      <c r="FF52" s="110"/>
      <c r="FG52" s="110"/>
      <c r="FH52" s="110"/>
      <c r="FI52" s="110"/>
      <c r="FJ52" s="110"/>
      <c r="FK52" s="110"/>
      <c r="FL52" s="110"/>
      <c r="FM52" s="110"/>
      <c r="FN52" s="110"/>
      <c r="FO52" s="110"/>
      <c r="FP52" s="110"/>
      <c r="FQ52" s="110"/>
      <c r="FR52" s="110"/>
      <c r="FS52" s="110"/>
      <c r="FT52" s="110"/>
      <c r="FU52" s="110"/>
      <c r="FV52" s="110"/>
      <c r="FW52" s="110"/>
      <c r="FX52" s="110">
        <f>データ!BH7</f>
        <v>66.400000000000006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62.8</v>
      </c>
      <c r="GR52" s="110"/>
      <c r="GS52" s="110"/>
      <c r="GT52" s="110"/>
      <c r="GU52" s="110"/>
      <c r="GV52" s="110"/>
      <c r="GW52" s="110"/>
      <c r="GX52" s="110"/>
      <c r="GY52" s="110"/>
      <c r="GZ52" s="110"/>
      <c r="HA52" s="110"/>
      <c r="HB52" s="110"/>
      <c r="HC52" s="110"/>
      <c r="HD52" s="110"/>
      <c r="HE52" s="110"/>
      <c r="HF52" s="110"/>
      <c r="HG52" s="110"/>
      <c r="HH52" s="110"/>
      <c r="HI52" s="110"/>
      <c r="HJ52" s="110">
        <f>データ!BJ7</f>
        <v>65.099999999999994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95048</v>
      </c>
      <c r="JD52" s="106"/>
      <c r="JE52" s="106"/>
      <c r="JF52" s="106"/>
      <c r="JG52" s="106"/>
      <c r="JH52" s="106"/>
      <c r="JI52" s="106"/>
      <c r="JJ52" s="106"/>
      <c r="JK52" s="106"/>
      <c r="JL52" s="106"/>
      <c r="JM52" s="106"/>
      <c r="JN52" s="106"/>
      <c r="JO52" s="106"/>
      <c r="JP52" s="106"/>
      <c r="JQ52" s="106"/>
      <c r="JR52" s="106"/>
      <c r="JS52" s="106"/>
      <c r="JT52" s="106"/>
      <c r="JU52" s="106"/>
      <c r="JV52" s="106">
        <f>データ!BR7</f>
        <v>43032</v>
      </c>
      <c r="JW52" s="106"/>
      <c r="JX52" s="106"/>
      <c r="JY52" s="106"/>
      <c r="JZ52" s="106"/>
      <c r="KA52" s="106"/>
      <c r="KB52" s="106"/>
      <c r="KC52" s="106"/>
      <c r="KD52" s="106"/>
      <c r="KE52" s="106"/>
      <c r="KF52" s="106"/>
      <c r="KG52" s="106"/>
      <c r="KH52" s="106"/>
      <c r="KI52" s="106"/>
      <c r="KJ52" s="106"/>
      <c r="KK52" s="106"/>
      <c r="KL52" s="106"/>
      <c r="KM52" s="106"/>
      <c r="KN52" s="106"/>
      <c r="KO52" s="106">
        <f>データ!BS7</f>
        <v>90190</v>
      </c>
      <c r="KP52" s="106"/>
      <c r="KQ52" s="106"/>
      <c r="KR52" s="106"/>
      <c r="KS52" s="106"/>
      <c r="KT52" s="106"/>
      <c r="KU52" s="106"/>
      <c r="KV52" s="106"/>
      <c r="KW52" s="106"/>
      <c r="KX52" s="106"/>
      <c r="KY52" s="106"/>
      <c r="KZ52" s="106"/>
      <c r="LA52" s="106"/>
      <c r="LB52" s="106"/>
      <c r="LC52" s="106"/>
      <c r="LD52" s="106"/>
      <c r="LE52" s="106"/>
      <c r="LF52" s="106"/>
      <c r="LG52" s="106"/>
      <c r="LH52" s="106">
        <f>データ!BT7</f>
        <v>76260</v>
      </c>
      <c r="LI52" s="106"/>
      <c r="LJ52" s="106"/>
      <c r="LK52" s="106"/>
      <c r="LL52" s="106"/>
      <c r="LM52" s="106"/>
      <c r="LN52" s="106"/>
      <c r="LO52" s="106"/>
      <c r="LP52" s="106"/>
      <c r="LQ52" s="106"/>
      <c r="LR52" s="106"/>
      <c r="LS52" s="106"/>
      <c r="LT52" s="106"/>
      <c r="LU52" s="106"/>
      <c r="LV52" s="106"/>
      <c r="LW52" s="106"/>
      <c r="LX52" s="106"/>
      <c r="LY52" s="106"/>
      <c r="LZ52" s="106"/>
      <c r="MA52" s="106">
        <f>データ!BU7</f>
        <v>79569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5"/>
      <c r="NE52" s="116"/>
      <c r="NF52" s="116"/>
      <c r="NG52" s="116"/>
      <c r="NH52" s="116"/>
      <c r="NI52" s="116"/>
      <c r="NJ52" s="116"/>
      <c r="NK52" s="116"/>
      <c r="NL52" s="116"/>
      <c r="NM52" s="116"/>
      <c r="NN52" s="116"/>
      <c r="NO52" s="116"/>
      <c r="NP52" s="116"/>
      <c r="NQ52" s="116"/>
      <c r="NR52" s="117"/>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5"/>
      <c r="NE53" s="116"/>
      <c r="NF53" s="116"/>
      <c r="NG53" s="116"/>
      <c r="NH53" s="116"/>
      <c r="NI53" s="116"/>
      <c r="NJ53" s="116"/>
      <c r="NK53" s="116"/>
      <c r="NL53" s="116"/>
      <c r="NM53" s="116"/>
      <c r="NN53" s="116"/>
      <c r="NO53" s="116"/>
      <c r="NP53" s="116"/>
      <c r="NQ53" s="116"/>
      <c r="NR53" s="117"/>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5"/>
      <c r="NE54" s="116"/>
      <c r="NF54" s="116"/>
      <c r="NG54" s="116"/>
      <c r="NH54" s="116"/>
      <c r="NI54" s="116"/>
      <c r="NJ54" s="116"/>
      <c r="NK54" s="116"/>
      <c r="NL54" s="116"/>
      <c r="NM54" s="116"/>
      <c r="NN54" s="116"/>
      <c r="NO54" s="116"/>
      <c r="NP54" s="116"/>
      <c r="NQ54" s="116"/>
      <c r="NR54" s="117"/>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5"/>
      <c r="NE55" s="116"/>
      <c r="NF55" s="116"/>
      <c r="NG55" s="116"/>
      <c r="NH55" s="116"/>
      <c r="NI55" s="116"/>
      <c r="NJ55" s="116"/>
      <c r="NK55" s="116"/>
      <c r="NL55" s="116"/>
      <c r="NM55" s="116"/>
      <c r="NN55" s="116"/>
      <c r="NO55" s="116"/>
      <c r="NP55" s="116"/>
      <c r="NQ55" s="116"/>
      <c r="NR55" s="117"/>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5"/>
      <c r="NE56" s="116"/>
      <c r="NF56" s="116"/>
      <c r="NG56" s="116"/>
      <c r="NH56" s="116"/>
      <c r="NI56" s="116"/>
      <c r="NJ56" s="116"/>
      <c r="NK56" s="116"/>
      <c r="NL56" s="116"/>
      <c r="NM56" s="116"/>
      <c r="NN56" s="116"/>
      <c r="NO56" s="116"/>
      <c r="NP56" s="116"/>
      <c r="NQ56" s="116"/>
      <c r="NR56" s="117"/>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5"/>
      <c r="NE57" s="116"/>
      <c r="NF57" s="116"/>
      <c r="NG57" s="116"/>
      <c r="NH57" s="116"/>
      <c r="NI57" s="116"/>
      <c r="NJ57" s="116"/>
      <c r="NK57" s="116"/>
      <c r="NL57" s="116"/>
      <c r="NM57" s="116"/>
      <c r="NN57" s="116"/>
      <c r="NO57" s="116"/>
      <c r="NP57" s="116"/>
      <c r="NQ57" s="116"/>
      <c r="NR57" s="117"/>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5"/>
      <c r="NE58" s="116"/>
      <c r="NF58" s="116"/>
      <c r="NG58" s="116"/>
      <c r="NH58" s="116"/>
      <c r="NI58" s="116"/>
      <c r="NJ58" s="116"/>
      <c r="NK58" s="116"/>
      <c r="NL58" s="116"/>
      <c r="NM58" s="116"/>
      <c r="NN58" s="116"/>
      <c r="NO58" s="116"/>
      <c r="NP58" s="116"/>
      <c r="NQ58" s="116"/>
      <c r="NR58" s="117"/>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5"/>
      <c r="NE59" s="116"/>
      <c r="NF59" s="116"/>
      <c r="NG59" s="116"/>
      <c r="NH59" s="116"/>
      <c r="NI59" s="116"/>
      <c r="NJ59" s="116"/>
      <c r="NK59" s="116"/>
      <c r="NL59" s="116"/>
      <c r="NM59" s="116"/>
      <c r="NN59" s="116"/>
      <c r="NO59" s="116"/>
      <c r="NP59" s="116"/>
      <c r="NQ59" s="116"/>
      <c r="NR59" s="117"/>
    </row>
    <row r="60" spans="1:382" ht="13.5" customHeight="1" x14ac:dyDescent="0.2">
      <c r="A60" s="23"/>
      <c r="B60" s="19"/>
      <c r="C60" s="20"/>
      <c r="D60" s="20"/>
      <c r="E60" s="20"/>
      <c r="F60" s="20"/>
      <c r="G60" s="20"/>
      <c r="H60" s="121" t="s">
        <v>31</v>
      </c>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c r="FG60" s="121"/>
      <c r="FH60" s="121"/>
      <c r="FI60" s="121"/>
      <c r="FJ60" s="121"/>
      <c r="FK60" s="121"/>
      <c r="FL60" s="121"/>
      <c r="FM60" s="121"/>
      <c r="FN60" s="121"/>
      <c r="FO60" s="121"/>
      <c r="FP60" s="121"/>
      <c r="FQ60" s="121"/>
      <c r="FR60" s="121"/>
      <c r="FS60" s="121"/>
      <c r="FT60" s="121"/>
      <c r="FU60" s="121"/>
      <c r="FV60" s="121"/>
      <c r="FW60" s="121"/>
      <c r="FX60" s="121"/>
      <c r="FY60" s="121"/>
      <c r="FZ60" s="121"/>
      <c r="GA60" s="121"/>
      <c r="GB60" s="121"/>
      <c r="GC60" s="121"/>
      <c r="GD60" s="121"/>
      <c r="GE60" s="121"/>
      <c r="GF60" s="121"/>
      <c r="GG60" s="121"/>
      <c r="GH60" s="121"/>
      <c r="GI60" s="121"/>
      <c r="GJ60" s="121"/>
      <c r="GK60" s="121"/>
      <c r="GL60" s="121"/>
      <c r="GM60" s="121"/>
      <c r="GN60" s="121"/>
      <c r="GO60" s="121"/>
      <c r="GP60" s="121"/>
      <c r="GQ60" s="121"/>
      <c r="GR60" s="121"/>
      <c r="GS60" s="121"/>
      <c r="GT60" s="121"/>
      <c r="GU60" s="121"/>
      <c r="GV60" s="121"/>
      <c r="GW60" s="121"/>
      <c r="GX60" s="121"/>
      <c r="GY60" s="121"/>
      <c r="GZ60" s="121"/>
      <c r="HA60" s="121"/>
      <c r="HB60" s="121"/>
      <c r="HC60" s="121"/>
      <c r="HD60" s="121"/>
      <c r="HE60" s="121"/>
      <c r="HF60" s="121"/>
      <c r="HG60" s="121"/>
      <c r="HH60" s="121"/>
      <c r="HI60" s="121"/>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21"/>
      <c r="IN60" s="121"/>
      <c r="IO60" s="121"/>
      <c r="IP60" s="121"/>
      <c r="IQ60" s="121"/>
      <c r="IR60" s="121"/>
      <c r="IS60" s="121"/>
      <c r="IT60" s="121"/>
      <c r="IU60" s="121"/>
      <c r="IV60" s="121"/>
      <c r="IW60" s="121"/>
      <c r="IX60" s="121"/>
      <c r="IY60" s="121"/>
      <c r="IZ60" s="121"/>
      <c r="JA60" s="121"/>
      <c r="JB60" s="121"/>
      <c r="JC60" s="121"/>
      <c r="JD60" s="121"/>
      <c r="JE60" s="121"/>
      <c r="JF60" s="121"/>
      <c r="JG60" s="121"/>
      <c r="JH60" s="121"/>
      <c r="JI60" s="121"/>
      <c r="JJ60" s="121"/>
      <c r="JK60" s="121"/>
      <c r="JL60" s="121"/>
      <c r="JM60" s="121"/>
      <c r="JN60" s="121"/>
      <c r="JO60" s="121"/>
      <c r="JP60" s="121"/>
      <c r="JQ60" s="121"/>
      <c r="JR60" s="121"/>
      <c r="JS60" s="121"/>
      <c r="JT60" s="121"/>
      <c r="JU60" s="121"/>
      <c r="JV60" s="121"/>
      <c r="JW60" s="121"/>
      <c r="JX60" s="121"/>
      <c r="JY60" s="121"/>
      <c r="JZ60" s="121"/>
      <c r="KA60" s="121"/>
      <c r="KB60" s="121"/>
      <c r="KC60" s="121"/>
      <c r="KD60" s="121"/>
      <c r="KE60" s="121"/>
      <c r="KF60" s="121"/>
      <c r="KG60" s="121"/>
      <c r="KH60" s="121"/>
      <c r="KI60" s="121"/>
      <c r="KJ60" s="121"/>
      <c r="KK60" s="121"/>
      <c r="KL60" s="121"/>
      <c r="KM60" s="121"/>
      <c r="KN60" s="121"/>
      <c r="KO60" s="121"/>
      <c r="KP60" s="121"/>
      <c r="KQ60" s="121"/>
      <c r="KR60" s="121"/>
      <c r="KS60" s="121"/>
      <c r="KT60" s="121"/>
      <c r="KU60" s="121"/>
      <c r="KV60" s="121"/>
      <c r="KW60" s="121"/>
      <c r="KX60" s="121"/>
      <c r="KY60" s="121"/>
      <c r="KZ60" s="121"/>
      <c r="LA60" s="121"/>
      <c r="LB60" s="121"/>
      <c r="LC60" s="121"/>
      <c r="LD60" s="121"/>
      <c r="LE60" s="121"/>
      <c r="LF60" s="121"/>
      <c r="LG60" s="121"/>
      <c r="LH60" s="121"/>
      <c r="LI60" s="121"/>
      <c r="LJ60" s="121"/>
      <c r="LK60" s="121"/>
      <c r="LL60" s="121"/>
      <c r="LM60" s="121"/>
      <c r="LN60" s="121"/>
      <c r="LO60" s="121"/>
      <c r="LP60" s="121"/>
      <c r="LQ60" s="121"/>
      <c r="LR60" s="121"/>
      <c r="LS60" s="121"/>
      <c r="LT60" s="121"/>
      <c r="LU60" s="121"/>
      <c r="LV60" s="121"/>
      <c r="LW60" s="121"/>
      <c r="LX60" s="121"/>
      <c r="LY60" s="121"/>
      <c r="LZ60" s="121"/>
      <c r="MA60" s="121"/>
      <c r="MB60" s="121"/>
      <c r="MC60" s="121"/>
      <c r="MD60" s="121"/>
      <c r="ME60" s="121"/>
      <c r="MF60" s="121"/>
      <c r="MG60" s="121"/>
      <c r="MH60" s="121"/>
      <c r="MI60" s="121"/>
      <c r="MJ60" s="121"/>
      <c r="MK60" s="121"/>
      <c r="ML60" s="121"/>
      <c r="MM60" s="121"/>
      <c r="MN60" s="121"/>
      <c r="MO60" s="121"/>
      <c r="MP60" s="121"/>
      <c r="MQ60" s="121"/>
      <c r="MR60" s="121"/>
      <c r="MS60" s="121"/>
      <c r="MT60" s="121"/>
      <c r="MU60" s="121"/>
      <c r="MV60" s="121"/>
      <c r="MW60" s="20"/>
      <c r="MX60" s="20"/>
      <c r="MY60" s="20"/>
      <c r="MZ60" s="20"/>
      <c r="NA60" s="20"/>
      <c r="NB60" s="21"/>
      <c r="NC60" s="2"/>
      <c r="ND60" s="115"/>
      <c r="NE60" s="116"/>
      <c r="NF60" s="116"/>
      <c r="NG60" s="116"/>
      <c r="NH60" s="116"/>
      <c r="NI60" s="116"/>
      <c r="NJ60" s="116"/>
      <c r="NK60" s="116"/>
      <c r="NL60" s="116"/>
      <c r="NM60" s="116"/>
      <c r="NN60" s="116"/>
      <c r="NO60" s="116"/>
      <c r="NP60" s="116"/>
      <c r="NQ60" s="116"/>
      <c r="NR60" s="117"/>
    </row>
    <row r="61" spans="1:382" ht="13.5" customHeight="1" x14ac:dyDescent="0.2">
      <c r="A61" s="23"/>
      <c r="B61" s="19"/>
      <c r="C61" s="20"/>
      <c r="D61" s="20"/>
      <c r="E61" s="20"/>
      <c r="F61" s="20"/>
      <c r="G61" s="20"/>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122"/>
      <c r="CX61" s="122"/>
      <c r="CY61" s="122"/>
      <c r="CZ61" s="122"/>
      <c r="DA61" s="122"/>
      <c r="DB61" s="122"/>
      <c r="DC61" s="122"/>
      <c r="DD61" s="122"/>
      <c r="DE61" s="122"/>
      <c r="DF61" s="122"/>
      <c r="DG61" s="122"/>
      <c r="DH61" s="122"/>
      <c r="DI61" s="122"/>
      <c r="DJ61" s="122"/>
      <c r="DK61" s="122"/>
      <c r="DL61" s="122"/>
      <c r="DM61" s="122"/>
      <c r="DN61" s="122"/>
      <c r="DO61" s="122"/>
      <c r="DP61" s="122"/>
      <c r="DQ61" s="122"/>
      <c r="DR61" s="122"/>
      <c r="DS61" s="122"/>
      <c r="DT61" s="122"/>
      <c r="DU61" s="122"/>
      <c r="DV61" s="122"/>
      <c r="DW61" s="122"/>
      <c r="DX61" s="122"/>
      <c r="DY61" s="122"/>
      <c r="DZ61" s="122"/>
      <c r="EA61" s="122"/>
      <c r="EB61" s="122"/>
      <c r="EC61" s="122"/>
      <c r="ED61" s="122"/>
      <c r="EE61" s="122"/>
      <c r="EF61" s="122"/>
      <c r="EG61" s="122"/>
      <c r="EH61" s="122"/>
      <c r="EI61" s="122"/>
      <c r="EJ61" s="122"/>
      <c r="EK61" s="122"/>
      <c r="EL61" s="122"/>
      <c r="EM61" s="122"/>
      <c r="EN61" s="122"/>
      <c r="EO61" s="122"/>
      <c r="EP61" s="122"/>
      <c r="EQ61" s="122"/>
      <c r="ER61" s="122"/>
      <c r="ES61" s="122"/>
      <c r="ET61" s="122"/>
      <c r="EU61" s="122"/>
      <c r="EV61" s="122"/>
      <c r="EW61" s="122"/>
      <c r="EX61" s="122"/>
      <c r="EY61" s="122"/>
      <c r="EZ61" s="122"/>
      <c r="FA61" s="122"/>
      <c r="FB61" s="122"/>
      <c r="FC61" s="122"/>
      <c r="FD61" s="122"/>
      <c r="FE61" s="122"/>
      <c r="FF61" s="122"/>
      <c r="FG61" s="122"/>
      <c r="FH61" s="122"/>
      <c r="FI61" s="122"/>
      <c r="FJ61" s="122"/>
      <c r="FK61" s="122"/>
      <c r="FL61" s="122"/>
      <c r="FM61" s="122"/>
      <c r="FN61" s="122"/>
      <c r="FO61" s="122"/>
      <c r="FP61" s="122"/>
      <c r="FQ61" s="122"/>
      <c r="FR61" s="122"/>
      <c r="FS61" s="122"/>
      <c r="FT61" s="122"/>
      <c r="FU61" s="122"/>
      <c r="FV61" s="122"/>
      <c r="FW61" s="122"/>
      <c r="FX61" s="122"/>
      <c r="FY61" s="122"/>
      <c r="FZ61" s="122"/>
      <c r="GA61" s="122"/>
      <c r="GB61" s="122"/>
      <c r="GC61" s="122"/>
      <c r="GD61" s="122"/>
      <c r="GE61" s="122"/>
      <c r="GF61" s="122"/>
      <c r="GG61" s="122"/>
      <c r="GH61" s="122"/>
      <c r="GI61" s="122"/>
      <c r="GJ61" s="122"/>
      <c r="GK61" s="122"/>
      <c r="GL61" s="122"/>
      <c r="GM61" s="122"/>
      <c r="GN61" s="122"/>
      <c r="GO61" s="122"/>
      <c r="GP61" s="122"/>
      <c r="GQ61" s="122"/>
      <c r="GR61" s="122"/>
      <c r="GS61" s="122"/>
      <c r="GT61" s="122"/>
      <c r="GU61" s="122"/>
      <c r="GV61" s="122"/>
      <c r="GW61" s="122"/>
      <c r="GX61" s="122"/>
      <c r="GY61" s="122"/>
      <c r="GZ61" s="122"/>
      <c r="HA61" s="122"/>
      <c r="HB61" s="122"/>
      <c r="HC61" s="122"/>
      <c r="HD61" s="122"/>
      <c r="HE61" s="122"/>
      <c r="HF61" s="122"/>
      <c r="HG61" s="122"/>
      <c r="HH61" s="122"/>
      <c r="HI61" s="122"/>
      <c r="HJ61" s="122"/>
      <c r="HK61" s="122"/>
      <c r="HL61" s="122"/>
      <c r="HM61" s="122"/>
      <c r="HN61" s="122"/>
      <c r="HO61" s="122"/>
      <c r="HP61" s="122"/>
      <c r="HQ61" s="122"/>
      <c r="HR61" s="122"/>
      <c r="HS61" s="122"/>
      <c r="HT61" s="122"/>
      <c r="HU61" s="122"/>
      <c r="HV61" s="122"/>
      <c r="HW61" s="122"/>
      <c r="HX61" s="122"/>
      <c r="HY61" s="122"/>
      <c r="HZ61" s="122"/>
      <c r="IA61" s="122"/>
      <c r="IB61" s="122"/>
      <c r="IC61" s="122"/>
      <c r="ID61" s="122"/>
      <c r="IE61" s="122"/>
      <c r="IF61" s="122"/>
      <c r="IG61" s="122"/>
      <c r="IH61" s="122"/>
      <c r="II61" s="122"/>
      <c r="IJ61" s="122"/>
      <c r="IK61" s="122"/>
      <c r="IL61" s="122"/>
      <c r="IM61" s="122"/>
      <c r="IN61" s="122"/>
      <c r="IO61" s="122"/>
      <c r="IP61" s="122"/>
      <c r="IQ61" s="122"/>
      <c r="IR61" s="122"/>
      <c r="IS61" s="122"/>
      <c r="IT61" s="122"/>
      <c r="IU61" s="122"/>
      <c r="IV61" s="122"/>
      <c r="IW61" s="122"/>
      <c r="IX61" s="122"/>
      <c r="IY61" s="122"/>
      <c r="IZ61" s="122"/>
      <c r="JA61" s="122"/>
      <c r="JB61" s="122"/>
      <c r="JC61" s="122"/>
      <c r="JD61" s="122"/>
      <c r="JE61" s="122"/>
      <c r="JF61" s="122"/>
      <c r="JG61" s="122"/>
      <c r="JH61" s="122"/>
      <c r="JI61" s="122"/>
      <c r="JJ61" s="122"/>
      <c r="JK61" s="122"/>
      <c r="JL61" s="122"/>
      <c r="JM61" s="122"/>
      <c r="JN61" s="122"/>
      <c r="JO61" s="122"/>
      <c r="JP61" s="122"/>
      <c r="JQ61" s="122"/>
      <c r="JR61" s="122"/>
      <c r="JS61" s="122"/>
      <c r="JT61" s="122"/>
      <c r="JU61" s="122"/>
      <c r="JV61" s="122"/>
      <c r="JW61" s="122"/>
      <c r="JX61" s="122"/>
      <c r="JY61" s="122"/>
      <c r="JZ61" s="122"/>
      <c r="KA61" s="122"/>
      <c r="KB61" s="122"/>
      <c r="KC61" s="122"/>
      <c r="KD61" s="122"/>
      <c r="KE61" s="122"/>
      <c r="KF61" s="122"/>
      <c r="KG61" s="122"/>
      <c r="KH61" s="122"/>
      <c r="KI61" s="122"/>
      <c r="KJ61" s="122"/>
      <c r="KK61" s="122"/>
      <c r="KL61" s="122"/>
      <c r="KM61" s="122"/>
      <c r="KN61" s="122"/>
      <c r="KO61" s="122"/>
      <c r="KP61" s="122"/>
      <c r="KQ61" s="122"/>
      <c r="KR61" s="122"/>
      <c r="KS61" s="122"/>
      <c r="KT61" s="122"/>
      <c r="KU61" s="122"/>
      <c r="KV61" s="122"/>
      <c r="KW61" s="122"/>
      <c r="KX61" s="122"/>
      <c r="KY61" s="122"/>
      <c r="KZ61" s="122"/>
      <c r="LA61" s="122"/>
      <c r="LB61" s="122"/>
      <c r="LC61" s="122"/>
      <c r="LD61" s="122"/>
      <c r="LE61" s="122"/>
      <c r="LF61" s="122"/>
      <c r="LG61" s="122"/>
      <c r="LH61" s="122"/>
      <c r="LI61" s="122"/>
      <c r="LJ61" s="122"/>
      <c r="LK61" s="122"/>
      <c r="LL61" s="122"/>
      <c r="LM61" s="122"/>
      <c r="LN61" s="122"/>
      <c r="LO61" s="122"/>
      <c r="LP61" s="122"/>
      <c r="LQ61" s="122"/>
      <c r="LR61" s="122"/>
      <c r="LS61" s="122"/>
      <c r="LT61" s="122"/>
      <c r="LU61" s="122"/>
      <c r="LV61" s="122"/>
      <c r="LW61" s="122"/>
      <c r="LX61" s="122"/>
      <c r="LY61" s="122"/>
      <c r="LZ61" s="122"/>
      <c r="MA61" s="122"/>
      <c r="MB61" s="122"/>
      <c r="MC61" s="122"/>
      <c r="MD61" s="122"/>
      <c r="ME61" s="122"/>
      <c r="MF61" s="122"/>
      <c r="MG61" s="122"/>
      <c r="MH61" s="122"/>
      <c r="MI61" s="122"/>
      <c r="MJ61" s="122"/>
      <c r="MK61" s="122"/>
      <c r="ML61" s="122"/>
      <c r="MM61" s="122"/>
      <c r="MN61" s="122"/>
      <c r="MO61" s="122"/>
      <c r="MP61" s="122"/>
      <c r="MQ61" s="122"/>
      <c r="MR61" s="122"/>
      <c r="MS61" s="122"/>
      <c r="MT61" s="122"/>
      <c r="MU61" s="122"/>
      <c r="MV61" s="122"/>
      <c r="MW61" s="20"/>
      <c r="MX61" s="20"/>
      <c r="MY61" s="20"/>
      <c r="MZ61" s="20"/>
      <c r="NA61" s="20"/>
      <c r="NB61" s="21"/>
      <c r="NC61" s="2"/>
      <c r="ND61" s="115"/>
      <c r="NE61" s="116"/>
      <c r="NF61" s="116"/>
      <c r="NG61" s="116"/>
      <c r="NH61" s="116"/>
      <c r="NI61" s="116"/>
      <c r="NJ61" s="116"/>
      <c r="NK61" s="116"/>
      <c r="NL61" s="116"/>
      <c r="NM61" s="116"/>
      <c r="NN61" s="116"/>
      <c r="NO61" s="116"/>
      <c r="NP61" s="116"/>
      <c r="NQ61" s="116"/>
      <c r="NR61" s="117"/>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5"/>
      <c r="NE62" s="116"/>
      <c r="NF62" s="116"/>
      <c r="NG62" s="116"/>
      <c r="NH62" s="116"/>
      <c r="NI62" s="116"/>
      <c r="NJ62" s="116"/>
      <c r="NK62" s="116"/>
      <c r="NL62" s="116"/>
      <c r="NM62" s="116"/>
      <c r="NN62" s="116"/>
      <c r="NO62" s="116"/>
      <c r="NP62" s="116"/>
      <c r="NQ62" s="116"/>
      <c r="NR62" s="117"/>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5"/>
      <c r="NE63" s="116"/>
      <c r="NF63" s="116"/>
      <c r="NG63" s="116"/>
      <c r="NH63" s="116"/>
      <c r="NI63" s="116"/>
      <c r="NJ63" s="116"/>
      <c r="NK63" s="116"/>
      <c r="NL63" s="116"/>
      <c r="NM63" s="116"/>
      <c r="NN63" s="116"/>
      <c r="NO63" s="116"/>
      <c r="NP63" s="116"/>
      <c r="NQ63" s="116"/>
      <c r="NR63" s="117"/>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8"/>
      <c r="NE64" s="119"/>
      <c r="NF64" s="119"/>
      <c r="NG64" s="119"/>
      <c r="NH64" s="119"/>
      <c r="NI64" s="119"/>
      <c r="NJ64" s="119"/>
      <c r="NK64" s="119"/>
      <c r="NL64" s="119"/>
      <c r="NM64" s="119"/>
      <c r="NN64" s="119"/>
      <c r="NO64" s="119"/>
      <c r="NP64" s="119"/>
      <c r="NQ64" s="119"/>
      <c r="NR64" s="120"/>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224555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S3BMdvEXktPyK6aQJ2MO0dylaCs4VFTum6yTJKQFYlSxYg8L6UgZhRCGPyCqQUfcie7p7lKgCf+4/w2ZlhFOA==" saltValue="iovbBRTTmUQGeJfS9TUX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I9" sqref="I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52" t="s">
        <v>58</v>
      </c>
      <c r="I3" s="153"/>
      <c r="J3" s="153"/>
      <c r="K3" s="153"/>
      <c r="L3" s="153"/>
      <c r="M3" s="153"/>
      <c r="N3" s="153"/>
      <c r="O3" s="153"/>
      <c r="P3" s="153"/>
      <c r="Q3" s="153"/>
      <c r="R3" s="153"/>
      <c r="S3" s="153"/>
      <c r="T3" s="153"/>
      <c r="U3" s="153"/>
      <c r="V3" s="153"/>
      <c r="W3" s="153"/>
      <c r="X3" s="153"/>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54"/>
      <c r="I4" s="155"/>
      <c r="J4" s="155"/>
      <c r="K4" s="155"/>
      <c r="L4" s="155"/>
      <c r="M4" s="155"/>
      <c r="N4" s="155"/>
      <c r="O4" s="155"/>
      <c r="P4" s="155"/>
      <c r="Q4" s="155"/>
      <c r="R4" s="155"/>
      <c r="S4" s="155"/>
      <c r="T4" s="155"/>
      <c r="U4" s="155"/>
      <c r="V4" s="155"/>
      <c r="W4" s="155"/>
      <c r="X4" s="155"/>
      <c r="Y4" s="149" t="s">
        <v>63</v>
      </c>
      <c r="Z4" s="150"/>
      <c r="AA4" s="150"/>
      <c r="AB4" s="150"/>
      <c r="AC4" s="150"/>
      <c r="AD4" s="150"/>
      <c r="AE4" s="150"/>
      <c r="AF4" s="150"/>
      <c r="AG4" s="150"/>
      <c r="AH4" s="150"/>
      <c r="AI4" s="151"/>
      <c r="AJ4" s="156" t="s">
        <v>64</v>
      </c>
      <c r="AK4" s="156"/>
      <c r="AL4" s="156"/>
      <c r="AM4" s="156"/>
      <c r="AN4" s="156"/>
      <c r="AO4" s="156"/>
      <c r="AP4" s="156"/>
      <c r="AQ4" s="156"/>
      <c r="AR4" s="156"/>
      <c r="AS4" s="156"/>
      <c r="AT4" s="156"/>
      <c r="AU4" s="157" t="s">
        <v>65</v>
      </c>
      <c r="AV4" s="156"/>
      <c r="AW4" s="156"/>
      <c r="AX4" s="156"/>
      <c r="AY4" s="156"/>
      <c r="AZ4" s="156"/>
      <c r="BA4" s="156"/>
      <c r="BB4" s="156"/>
      <c r="BC4" s="156"/>
      <c r="BD4" s="156"/>
      <c r="BE4" s="156"/>
      <c r="BF4" s="156" t="s">
        <v>66</v>
      </c>
      <c r="BG4" s="156"/>
      <c r="BH4" s="156"/>
      <c r="BI4" s="156"/>
      <c r="BJ4" s="156"/>
      <c r="BK4" s="156"/>
      <c r="BL4" s="156"/>
      <c r="BM4" s="156"/>
      <c r="BN4" s="156"/>
      <c r="BO4" s="156"/>
      <c r="BP4" s="156"/>
      <c r="BQ4" s="157" t="s">
        <v>67</v>
      </c>
      <c r="BR4" s="156"/>
      <c r="BS4" s="156"/>
      <c r="BT4" s="156"/>
      <c r="BU4" s="156"/>
      <c r="BV4" s="156"/>
      <c r="BW4" s="156"/>
      <c r="BX4" s="156"/>
      <c r="BY4" s="156"/>
      <c r="BZ4" s="156"/>
      <c r="CA4" s="156"/>
      <c r="CB4" s="156" t="s">
        <v>68</v>
      </c>
      <c r="CC4" s="156"/>
      <c r="CD4" s="156"/>
      <c r="CE4" s="156"/>
      <c r="CF4" s="156"/>
      <c r="CG4" s="156"/>
      <c r="CH4" s="156"/>
      <c r="CI4" s="156"/>
      <c r="CJ4" s="156"/>
      <c r="CK4" s="156"/>
      <c r="CL4" s="156"/>
      <c r="CM4" s="158" t="s">
        <v>69</v>
      </c>
      <c r="CN4" s="158" t="s">
        <v>70</v>
      </c>
      <c r="CO4" s="149" t="s">
        <v>71</v>
      </c>
      <c r="CP4" s="150"/>
      <c r="CQ4" s="150"/>
      <c r="CR4" s="150"/>
      <c r="CS4" s="150"/>
      <c r="CT4" s="150"/>
      <c r="CU4" s="150"/>
      <c r="CV4" s="150"/>
      <c r="CW4" s="150"/>
      <c r="CX4" s="150"/>
      <c r="CY4" s="151"/>
      <c r="CZ4" s="156" t="s">
        <v>72</v>
      </c>
      <c r="DA4" s="156"/>
      <c r="DB4" s="156"/>
      <c r="DC4" s="156"/>
      <c r="DD4" s="156"/>
      <c r="DE4" s="156"/>
      <c r="DF4" s="156"/>
      <c r="DG4" s="156"/>
      <c r="DH4" s="156"/>
      <c r="DI4" s="156"/>
      <c r="DJ4" s="156"/>
      <c r="DK4" s="149" t="s">
        <v>73</v>
      </c>
      <c r="DL4" s="150"/>
      <c r="DM4" s="150"/>
      <c r="DN4" s="150"/>
      <c r="DO4" s="150"/>
      <c r="DP4" s="150"/>
      <c r="DQ4" s="150"/>
      <c r="DR4" s="150"/>
      <c r="DS4" s="150"/>
      <c r="DT4" s="150"/>
      <c r="DU4" s="151"/>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89</v>
      </c>
      <c r="AV5" s="59" t="s">
        <v>101</v>
      </c>
      <c r="AW5" s="59" t="s">
        <v>91</v>
      </c>
      <c r="AX5" s="59" t="s">
        <v>102</v>
      </c>
      <c r="AY5" s="59" t="s">
        <v>103</v>
      </c>
      <c r="AZ5" s="59" t="s">
        <v>94</v>
      </c>
      <c r="BA5" s="59" t="s">
        <v>95</v>
      </c>
      <c r="BB5" s="59" t="s">
        <v>96</v>
      </c>
      <c r="BC5" s="59" t="s">
        <v>97</v>
      </c>
      <c r="BD5" s="59" t="s">
        <v>98</v>
      </c>
      <c r="BE5" s="59" t="s">
        <v>99</v>
      </c>
      <c r="BF5" s="59" t="s">
        <v>89</v>
      </c>
      <c r="BG5" s="59" t="s">
        <v>90</v>
      </c>
      <c r="BH5" s="59" t="s">
        <v>91</v>
      </c>
      <c r="BI5" s="59" t="s">
        <v>102</v>
      </c>
      <c r="BJ5" s="59" t="s">
        <v>103</v>
      </c>
      <c r="BK5" s="59" t="s">
        <v>94</v>
      </c>
      <c r="BL5" s="59" t="s">
        <v>95</v>
      </c>
      <c r="BM5" s="59" t="s">
        <v>96</v>
      </c>
      <c r="BN5" s="59" t="s">
        <v>97</v>
      </c>
      <c r="BO5" s="59" t="s">
        <v>98</v>
      </c>
      <c r="BP5" s="59" t="s">
        <v>99</v>
      </c>
      <c r="BQ5" s="59" t="s">
        <v>100</v>
      </c>
      <c r="BR5" s="59" t="s">
        <v>90</v>
      </c>
      <c r="BS5" s="59" t="s">
        <v>91</v>
      </c>
      <c r="BT5" s="59" t="s">
        <v>102</v>
      </c>
      <c r="BU5" s="59" t="s">
        <v>103</v>
      </c>
      <c r="BV5" s="59" t="s">
        <v>94</v>
      </c>
      <c r="BW5" s="59" t="s">
        <v>95</v>
      </c>
      <c r="BX5" s="59" t="s">
        <v>96</v>
      </c>
      <c r="BY5" s="59" t="s">
        <v>97</v>
      </c>
      <c r="BZ5" s="59" t="s">
        <v>98</v>
      </c>
      <c r="CA5" s="59" t="s">
        <v>99</v>
      </c>
      <c r="CB5" s="59" t="s">
        <v>89</v>
      </c>
      <c r="CC5" s="59" t="s">
        <v>101</v>
      </c>
      <c r="CD5" s="59" t="s">
        <v>91</v>
      </c>
      <c r="CE5" s="59" t="s">
        <v>102</v>
      </c>
      <c r="CF5" s="59" t="s">
        <v>103</v>
      </c>
      <c r="CG5" s="59" t="s">
        <v>94</v>
      </c>
      <c r="CH5" s="59" t="s">
        <v>95</v>
      </c>
      <c r="CI5" s="59" t="s">
        <v>96</v>
      </c>
      <c r="CJ5" s="59" t="s">
        <v>97</v>
      </c>
      <c r="CK5" s="59" t="s">
        <v>98</v>
      </c>
      <c r="CL5" s="59" t="s">
        <v>99</v>
      </c>
      <c r="CM5" s="159"/>
      <c r="CN5" s="159"/>
      <c r="CO5" s="59" t="s">
        <v>89</v>
      </c>
      <c r="CP5" s="59" t="s">
        <v>101</v>
      </c>
      <c r="CQ5" s="59" t="s">
        <v>91</v>
      </c>
      <c r="CR5" s="59" t="s">
        <v>102</v>
      </c>
      <c r="CS5" s="59" t="s">
        <v>103</v>
      </c>
      <c r="CT5" s="59" t="s">
        <v>94</v>
      </c>
      <c r="CU5" s="59" t="s">
        <v>95</v>
      </c>
      <c r="CV5" s="59" t="s">
        <v>96</v>
      </c>
      <c r="CW5" s="59" t="s">
        <v>97</v>
      </c>
      <c r="CX5" s="59" t="s">
        <v>98</v>
      </c>
      <c r="CY5" s="59" t="s">
        <v>99</v>
      </c>
      <c r="CZ5" s="59" t="s">
        <v>89</v>
      </c>
      <c r="DA5" s="59" t="s">
        <v>101</v>
      </c>
      <c r="DB5" s="59" t="s">
        <v>91</v>
      </c>
      <c r="DC5" s="59" t="s">
        <v>102</v>
      </c>
      <c r="DD5" s="59" t="s">
        <v>93</v>
      </c>
      <c r="DE5" s="59" t="s">
        <v>94</v>
      </c>
      <c r="DF5" s="59" t="s">
        <v>95</v>
      </c>
      <c r="DG5" s="59" t="s">
        <v>96</v>
      </c>
      <c r="DH5" s="59" t="s">
        <v>97</v>
      </c>
      <c r="DI5" s="59" t="s">
        <v>98</v>
      </c>
      <c r="DJ5" s="59" t="s">
        <v>35</v>
      </c>
      <c r="DK5" s="59" t="s">
        <v>100</v>
      </c>
      <c r="DL5" s="59" t="s">
        <v>101</v>
      </c>
      <c r="DM5" s="59" t="s">
        <v>104</v>
      </c>
      <c r="DN5" s="59" t="s">
        <v>105</v>
      </c>
      <c r="DO5" s="59" t="s">
        <v>103</v>
      </c>
      <c r="DP5" s="59" t="s">
        <v>94</v>
      </c>
      <c r="DQ5" s="59" t="s">
        <v>95</v>
      </c>
      <c r="DR5" s="59" t="s">
        <v>96</v>
      </c>
      <c r="DS5" s="59" t="s">
        <v>97</v>
      </c>
      <c r="DT5" s="59" t="s">
        <v>98</v>
      </c>
      <c r="DU5" s="59" t="s">
        <v>99</v>
      </c>
    </row>
    <row r="6" spans="1:125" s="66" customFormat="1" x14ac:dyDescent="0.2">
      <c r="A6" s="49" t="s">
        <v>106</v>
      </c>
      <c r="B6" s="60">
        <f>B8</f>
        <v>2020</v>
      </c>
      <c r="C6" s="60">
        <f t="shared" ref="C6:X6" si="1">C8</f>
        <v>271004</v>
      </c>
      <c r="D6" s="60">
        <f t="shared" si="1"/>
        <v>47</v>
      </c>
      <c r="E6" s="60">
        <f t="shared" si="1"/>
        <v>14</v>
      </c>
      <c r="F6" s="60">
        <f t="shared" si="1"/>
        <v>0</v>
      </c>
      <c r="G6" s="60">
        <f t="shared" si="1"/>
        <v>26</v>
      </c>
      <c r="H6" s="60" t="str">
        <f>SUBSTITUTE(H8,"　","")</f>
        <v>大阪府大阪市</v>
      </c>
      <c r="I6" s="60" t="str">
        <f t="shared" si="1"/>
        <v>靱地下駐車場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26</v>
      </c>
      <c r="S6" s="62" t="str">
        <f t="shared" si="1"/>
        <v>公共施設</v>
      </c>
      <c r="T6" s="62" t="str">
        <f t="shared" si="1"/>
        <v>有</v>
      </c>
      <c r="U6" s="63">
        <f t="shared" si="1"/>
        <v>9000</v>
      </c>
      <c r="V6" s="63">
        <f t="shared" si="1"/>
        <v>255</v>
      </c>
      <c r="W6" s="63">
        <f t="shared" si="1"/>
        <v>400</v>
      </c>
      <c r="X6" s="62" t="str">
        <f t="shared" si="1"/>
        <v>利用料金制</v>
      </c>
      <c r="Y6" s="64">
        <f>IF(Y8="-",NA(),Y8)</f>
        <v>336</v>
      </c>
      <c r="Z6" s="64">
        <f t="shared" ref="Z6:AH6" si="2">IF(Z8="-",NA(),Z8)</f>
        <v>146.19999999999999</v>
      </c>
      <c r="AA6" s="64">
        <f t="shared" si="2"/>
        <v>297.7</v>
      </c>
      <c r="AB6" s="64">
        <f t="shared" si="2"/>
        <v>268.60000000000002</v>
      </c>
      <c r="AC6" s="64">
        <f t="shared" si="2"/>
        <v>286.3</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70</v>
      </c>
      <c r="BG6" s="64">
        <f t="shared" ref="BG6:BO6" si="5">IF(BG8="-",NA(),BG8)</f>
        <v>31.6</v>
      </c>
      <c r="BH6" s="64">
        <f t="shared" si="5"/>
        <v>66.400000000000006</v>
      </c>
      <c r="BI6" s="64">
        <f t="shared" si="5"/>
        <v>62.8</v>
      </c>
      <c r="BJ6" s="64">
        <f t="shared" si="5"/>
        <v>65.099999999999994</v>
      </c>
      <c r="BK6" s="64">
        <f t="shared" si="5"/>
        <v>14.1</v>
      </c>
      <c r="BL6" s="64">
        <f t="shared" si="5"/>
        <v>5.4</v>
      </c>
      <c r="BM6" s="64">
        <f t="shared" si="5"/>
        <v>0.3</v>
      </c>
      <c r="BN6" s="64">
        <f t="shared" si="5"/>
        <v>-8.8000000000000007</v>
      </c>
      <c r="BO6" s="64">
        <f t="shared" si="5"/>
        <v>-26.1</v>
      </c>
      <c r="BP6" s="61" t="str">
        <f>IF(BP8="-","",IF(BP8="-","【-】","【"&amp;SUBSTITUTE(TEXT(BP8,"#,##0.0"),"-","△")&amp;"】"))</f>
        <v>【△65.9】</v>
      </c>
      <c r="BQ6" s="65">
        <f>IF(BQ8="-",NA(),BQ8)</f>
        <v>95048</v>
      </c>
      <c r="BR6" s="65">
        <f t="shared" ref="BR6:BZ6" si="6">IF(BR8="-",NA(),BR8)</f>
        <v>43032</v>
      </c>
      <c r="BS6" s="65">
        <f t="shared" si="6"/>
        <v>90190</v>
      </c>
      <c r="BT6" s="65">
        <f t="shared" si="6"/>
        <v>76260</v>
      </c>
      <c r="BU6" s="65">
        <f t="shared" si="6"/>
        <v>79569</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107</v>
      </c>
      <c r="CM6" s="63">
        <f t="shared" ref="CM6:CN6" si="7">CM8</f>
        <v>0</v>
      </c>
      <c r="CN6" s="63">
        <f t="shared" si="7"/>
        <v>224555</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104.3</v>
      </c>
      <c r="DL6" s="64">
        <f t="shared" ref="DL6:DT6" si="9">IF(DL8="-",NA(),DL8)</f>
        <v>102</v>
      </c>
      <c r="DM6" s="64">
        <f t="shared" si="9"/>
        <v>99.2</v>
      </c>
      <c r="DN6" s="64">
        <f t="shared" si="9"/>
        <v>83.9</v>
      </c>
      <c r="DO6" s="64">
        <f t="shared" si="9"/>
        <v>78.8</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2">
      <c r="A7" s="49" t="s">
        <v>108</v>
      </c>
      <c r="B7" s="60">
        <f t="shared" ref="B7:X7" si="10">B8</f>
        <v>2020</v>
      </c>
      <c r="C7" s="60">
        <f t="shared" si="10"/>
        <v>271004</v>
      </c>
      <c r="D7" s="60">
        <f t="shared" si="10"/>
        <v>47</v>
      </c>
      <c r="E7" s="60">
        <f t="shared" si="10"/>
        <v>14</v>
      </c>
      <c r="F7" s="60">
        <f t="shared" si="10"/>
        <v>0</v>
      </c>
      <c r="G7" s="60">
        <f t="shared" si="10"/>
        <v>26</v>
      </c>
      <c r="H7" s="60" t="str">
        <f t="shared" si="10"/>
        <v>大阪府　大阪市</v>
      </c>
      <c r="I7" s="60" t="str">
        <f t="shared" si="10"/>
        <v>靱地下駐車場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26</v>
      </c>
      <c r="S7" s="62" t="str">
        <f t="shared" si="10"/>
        <v>公共施設</v>
      </c>
      <c r="T7" s="62" t="str">
        <f t="shared" si="10"/>
        <v>有</v>
      </c>
      <c r="U7" s="63">
        <f t="shared" si="10"/>
        <v>9000</v>
      </c>
      <c r="V7" s="63">
        <f t="shared" si="10"/>
        <v>255</v>
      </c>
      <c r="W7" s="63">
        <f t="shared" si="10"/>
        <v>400</v>
      </c>
      <c r="X7" s="62" t="str">
        <f t="shared" si="10"/>
        <v>利用料金制</v>
      </c>
      <c r="Y7" s="64">
        <f>Y8</f>
        <v>336</v>
      </c>
      <c r="Z7" s="64">
        <f t="shared" ref="Z7:AH7" si="11">Z8</f>
        <v>146.19999999999999</v>
      </c>
      <c r="AA7" s="64">
        <f t="shared" si="11"/>
        <v>297.7</v>
      </c>
      <c r="AB7" s="64">
        <f t="shared" si="11"/>
        <v>268.60000000000002</v>
      </c>
      <c r="AC7" s="64">
        <f t="shared" si="11"/>
        <v>286.3</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70</v>
      </c>
      <c r="BG7" s="64">
        <f t="shared" ref="BG7:BO7" si="14">BG8</f>
        <v>31.6</v>
      </c>
      <c r="BH7" s="64">
        <f t="shared" si="14"/>
        <v>66.400000000000006</v>
      </c>
      <c r="BI7" s="64">
        <f t="shared" si="14"/>
        <v>62.8</v>
      </c>
      <c r="BJ7" s="64">
        <f t="shared" si="14"/>
        <v>65.099999999999994</v>
      </c>
      <c r="BK7" s="64">
        <f t="shared" si="14"/>
        <v>14.1</v>
      </c>
      <c r="BL7" s="64">
        <f t="shared" si="14"/>
        <v>5.4</v>
      </c>
      <c r="BM7" s="64">
        <f t="shared" si="14"/>
        <v>0.3</v>
      </c>
      <c r="BN7" s="64">
        <f t="shared" si="14"/>
        <v>-8.8000000000000007</v>
      </c>
      <c r="BO7" s="64">
        <f t="shared" si="14"/>
        <v>-26.1</v>
      </c>
      <c r="BP7" s="61"/>
      <c r="BQ7" s="65">
        <f>BQ8</f>
        <v>95048</v>
      </c>
      <c r="BR7" s="65">
        <f t="shared" ref="BR7:BZ7" si="15">BR8</f>
        <v>43032</v>
      </c>
      <c r="BS7" s="65">
        <f t="shared" si="15"/>
        <v>90190</v>
      </c>
      <c r="BT7" s="65">
        <f t="shared" si="15"/>
        <v>76260</v>
      </c>
      <c r="BU7" s="65">
        <f t="shared" si="15"/>
        <v>79569</v>
      </c>
      <c r="BV7" s="65">
        <f t="shared" si="15"/>
        <v>20639</v>
      </c>
      <c r="BW7" s="65">
        <f t="shared" si="15"/>
        <v>17398</v>
      </c>
      <c r="BX7" s="65">
        <f t="shared" si="15"/>
        <v>17894</v>
      </c>
      <c r="BY7" s="65">
        <f t="shared" si="15"/>
        <v>5568</v>
      </c>
      <c r="BZ7" s="65">
        <f t="shared" si="15"/>
        <v>2220</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224555</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104.3</v>
      </c>
      <c r="DL7" s="64">
        <f t="shared" ref="DL7:DT7" si="17">DL8</f>
        <v>102</v>
      </c>
      <c r="DM7" s="64">
        <f t="shared" si="17"/>
        <v>99.2</v>
      </c>
      <c r="DN7" s="64">
        <f t="shared" si="17"/>
        <v>83.9</v>
      </c>
      <c r="DO7" s="64">
        <f t="shared" si="17"/>
        <v>78.8</v>
      </c>
      <c r="DP7" s="64">
        <f t="shared" si="17"/>
        <v>168.2</v>
      </c>
      <c r="DQ7" s="64">
        <f t="shared" si="17"/>
        <v>165.8</v>
      </c>
      <c r="DR7" s="64">
        <f t="shared" si="17"/>
        <v>164.3</v>
      </c>
      <c r="DS7" s="64">
        <f t="shared" si="17"/>
        <v>158</v>
      </c>
      <c r="DT7" s="64">
        <f t="shared" si="17"/>
        <v>131</v>
      </c>
      <c r="DU7" s="61"/>
    </row>
    <row r="8" spans="1:125" s="66" customFormat="1" x14ac:dyDescent="0.2">
      <c r="A8" s="49"/>
      <c r="B8" s="67">
        <v>2020</v>
      </c>
      <c r="C8" s="67">
        <v>271004</v>
      </c>
      <c r="D8" s="67">
        <v>47</v>
      </c>
      <c r="E8" s="67">
        <v>14</v>
      </c>
      <c r="F8" s="67">
        <v>0</v>
      </c>
      <c r="G8" s="67">
        <v>26</v>
      </c>
      <c r="H8" s="67" t="s">
        <v>110</v>
      </c>
      <c r="I8" s="67" t="s">
        <v>131</v>
      </c>
      <c r="J8" s="67" t="s">
        <v>111</v>
      </c>
      <c r="K8" s="67" t="s">
        <v>112</v>
      </c>
      <c r="L8" s="67" t="s">
        <v>113</v>
      </c>
      <c r="M8" s="67" t="s">
        <v>114</v>
      </c>
      <c r="N8" s="67" t="s">
        <v>115</v>
      </c>
      <c r="O8" s="68" t="s">
        <v>116</v>
      </c>
      <c r="P8" s="69" t="s">
        <v>117</v>
      </c>
      <c r="Q8" s="69" t="s">
        <v>118</v>
      </c>
      <c r="R8" s="70">
        <v>26</v>
      </c>
      <c r="S8" s="69" t="s">
        <v>119</v>
      </c>
      <c r="T8" s="69" t="s">
        <v>120</v>
      </c>
      <c r="U8" s="70">
        <v>9000</v>
      </c>
      <c r="V8" s="70">
        <v>255</v>
      </c>
      <c r="W8" s="70">
        <v>400</v>
      </c>
      <c r="X8" s="69" t="s">
        <v>121</v>
      </c>
      <c r="Y8" s="71">
        <v>336</v>
      </c>
      <c r="Z8" s="71">
        <v>146.19999999999999</v>
      </c>
      <c r="AA8" s="71">
        <v>297.7</v>
      </c>
      <c r="AB8" s="71">
        <v>268.60000000000002</v>
      </c>
      <c r="AC8" s="71">
        <v>286.3</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70</v>
      </c>
      <c r="BG8" s="71">
        <v>31.6</v>
      </c>
      <c r="BH8" s="71">
        <v>66.400000000000006</v>
      </c>
      <c r="BI8" s="71">
        <v>62.8</v>
      </c>
      <c r="BJ8" s="71">
        <v>65.099999999999994</v>
      </c>
      <c r="BK8" s="71">
        <v>14.1</v>
      </c>
      <c r="BL8" s="71">
        <v>5.4</v>
      </c>
      <c r="BM8" s="71">
        <v>0.3</v>
      </c>
      <c r="BN8" s="71">
        <v>-8.8000000000000007</v>
      </c>
      <c r="BO8" s="71">
        <v>-26.1</v>
      </c>
      <c r="BP8" s="68">
        <v>-65.900000000000006</v>
      </c>
      <c r="BQ8" s="72">
        <v>95048</v>
      </c>
      <c r="BR8" s="72">
        <v>43032</v>
      </c>
      <c r="BS8" s="72">
        <v>90190</v>
      </c>
      <c r="BT8" s="73">
        <v>76260</v>
      </c>
      <c r="BU8" s="73">
        <v>79569</v>
      </c>
      <c r="BV8" s="72">
        <v>20639</v>
      </c>
      <c r="BW8" s="72">
        <v>17398</v>
      </c>
      <c r="BX8" s="72">
        <v>17894</v>
      </c>
      <c r="BY8" s="72">
        <v>5568</v>
      </c>
      <c r="BZ8" s="72">
        <v>2220</v>
      </c>
      <c r="CA8" s="70">
        <v>3932</v>
      </c>
      <c r="CB8" s="71" t="s">
        <v>113</v>
      </c>
      <c r="CC8" s="71" t="s">
        <v>113</v>
      </c>
      <c r="CD8" s="71" t="s">
        <v>113</v>
      </c>
      <c r="CE8" s="71" t="s">
        <v>113</v>
      </c>
      <c r="CF8" s="71" t="s">
        <v>113</v>
      </c>
      <c r="CG8" s="71" t="s">
        <v>113</v>
      </c>
      <c r="CH8" s="71" t="s">
        <v>113</v>
      </c>
      <c r="CI8" s="71" t="s">
        <v>113</v>
      </c>
      <c r="CJ8" s="71" t="s">
        <v>113</v>
      </c>
      <c r="CK8" s="71" t="s">
        <v>113</v>
      </c>
      <c r="CL8" s="68" t="s">
        <v>113</v>
      </c>
      <c r="CM8" s="70">
        <v>0</v>
      </c>
      <c r="CN8" s="70">
        <v>224555</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151.5</v>
      </c>
      <c r="DF8" s="71">
        <v>137.6</v>
      </c>
      <c r="DG8" s="71">
        <v>112.5</v>
      </c>
      <c r="DH8" s="71">
        <v>119</v>
      </c>
      <c r="DI8" s="71">
        <v>145.19999999999999</v>
      </c>
      <c r="DJ8" s="68">
        <v>183.4</v>
      </c>
      <c r="DK8" s="71">
        <v>104.3</v>
      </c>
      <c r="DL8" s="71">
        <v>102</v>
      </c>
      <c r="DM8" s="71">
        <v>99.2</v>
      </c>
      <c r="DN8" s="71">
        <v>83.9</v>
      </c>
      <c r="DO8" s="71">
        <v>78.8</v>
      </c>
      <c r="DP8" s="71">
        <v>168.2</v>
      </c>
      <c r="DQ8" s="71">
        <v>165.8</v>
      </c>
      <c r="DR8" s="71">
        <v>164.3</v>
      </c>
      <c r="DS8" s="71">
        <v>158</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英佑(912330)</cp:lastModifiedBy>
  <cp:lastPrinted>2022-01-14T09:29:18Z</cp:lastPrinted>
  <dcterms:created xsi:type="dcterms:W3CDTF">2021-12-17T06:05:10Z</dcterms:created>
  <dcterms:modified xsi:type="dcterms:W3CDTF">2022-02-07T09:04:39Z</dcterms:modified>
  <cp:category/>
</cp:coreProperties>
</file>