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0000svj02020\sdoc-2021$\101000_経営管理部\101300_会計課\出納・管理Ｇ\30 照会\01 ★令和３年度\54　【1月25日〆切】公営企業に係る経営比較分析表（令和２年度決算）の分析等について\回答\"/>
    </mc:Choice>
  </mc:AlternateContent>
  <workbookProtection workbookAlgorithmName="SHA-512" workbookHashValue="G41KrmBx+0WwKGpcV5tBEd5NcKBlaPart06sLK58krkusBMjJx0XGdmJAa4yfpMxDIuaVFBenAcWPQ7+OuM9qw==" workbookSaltValue="gplnFh9DPWJlNoHTve9gn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<sst xmlns="http://schemas.openxmlformats.org/spreadsheetml/2006/main" count="253" uniqueCount="113">
  <si>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</si>
  <si>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</si>
  <si>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</si>
  <si>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</si>
  <si>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</si>
  <si>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</si>
  <si>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</si>
  <si>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</si>
  <si>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</si>
  <si>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</si>
  <si>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</si>
  <si>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</si>
  <si>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</si>
  <si>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</si>
  <si>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</si>
  <si>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</si>
  <si>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</si>
  <si>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</si>
  <si>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</si>
  <si>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</si>
  <si>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</si>
  <si>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</si>
  <si>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</si>
  <si>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</si>
  <si>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</si>
  <si>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</si>
  <si>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</si>
  <si>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</si>
  <si>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</si>
  <si>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</si>
  <si>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</si>
  <si>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</si>
  <si>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</si>
  <si>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</si>
  <si>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</si>
  <si>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</si>
  <si>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</si>
  <si>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</si>
  <si>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</si>
  <si>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</si>
  <si>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</si>
  <si>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</si>
  <si>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</si>
  <si>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</si>
  <si>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</si>
  <si>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</si>
  <si>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</si>
  <si>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</si>
  <si>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</si>
  <si>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</si>
  <si>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</si>
  <si>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</si>
  <si>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</si>
  <si>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</si>
  <si>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</si>
  <si>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</si>
  <si>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</si>
  <si>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</si>
  <si>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</si>
  <si>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</si>
  <si>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</si>
  <si>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</si>
  <si>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</si>
  <si>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</si>
  <si>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</si>
  <si>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</si>
  <si>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</si>
  <si>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</si>
  <si>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</si>
  <si>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</si>
  <si>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</si>
  <si>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</si>
  <si>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</si>
  <si>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</si>
  <si>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</si>
  <si>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</si>
  <si>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</si>
  <si>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</si>
  <si>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</si>
  <si>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</si>
  <si>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</si>
  <si>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</si>
  <si>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</si>
  <si>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</si>
  <si>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</si>
  <si>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</si>
  <si>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</si>
  <si>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</si>
  <si>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</si>
  <si>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</si>
  <si>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</si>
  <si>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</si>
  <si>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</si>
  <si>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大阪広域水道企業団</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</si>
  <si>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</si>
  <si>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</si>
  <si>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</si>
  <si>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</si>
  <si>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</si>
  <si>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</si>
  <si>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</si>
  <si>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</si>
  <si>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</si>
  <si>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</si>
  <si>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</si>
  <si>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</si>
  <si>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</si>
  <si>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</si>
  <si>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</si>
  <si>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</si>
  <si>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類似団体平均値を上回る数値となり、施設の老朽化が進んでいる。この要因は、管路総延長の約3割が法定耐用年数を超えていることによる。
②【管路経年化率】
③【管路更新率】
　管路経年化率は、法定耐用年数を経過した管路延長が増加したため、前年度と比較して上昇した。
　管路更新率は、類似団体平均値に比べ低い状況となっている。
　今後、大阪広域水道企業団経営戦略2020-2029に基づき、基幹管路・重要給水施設配水管を中心に、更新・耐震化を計画的に推進していく。</t>
    <rPh sb="122" eb="124">
      <t>エンチョウ</t>
    </rPh>
    <rPh sb="147" eb="149">
      <t>カンロ</t>
    </rPh>
    <rPh sb="149" eb="151">
      <t>コウシン</t>
    </rPh>
    <rPh sb="151" eb="152">
      <t>リツ</t>
    </rPh>
    <rPh sb="154" eb="156">
      <t>ルイジ</t>
    </rPh>
    <rPh sb="156" eb="158">
      <t>ダンタイ</t>
    </rPh>
    <rPh sb="158" eb="161">
      <t>ヘイキンチ</t>
    </rPh>
    <rPh sb="162" eb="163">
      <t>クラ</t>
    </rPh>
    <rPh sb="164" eb="165">
      <t>ヒク</t>
    </rPh>
    <rPh sb="166" eb="168">
      <t>ジョウキョウ</t>
    </rPh>
    <rPh sb="177" eb="179">
      <t>コンゴ</t>
    </rPh>
    <rPh sb="180" eb="182">
      <t>オオサカ</t>
    </rPh>
    <rPh sb="182" eb="184">
      <t>コウイキ</t>
    </rPh>
    <rPh sb="184" eb="186">
      <t>スイドウ</t>
    </rPh>
    <rPh sb="186" eb="188">
      <t>キギョウ</t>
    </rPh>
    <rPh sb="188" eb="189">
      <t>ダン</t>
    </rPh>
    <rPh sb="189" eb="191">
      <t>ケイエイ</t>
    </rPh>
    <rPh sb="191" eb="193">
      <t>センリャク</t>
    </rPh>
    <rPh sb="203" eb="204">
      <t>モト</t>
    </rPh>
    <rPh sb="207" eb="209">
      <t>キカン</t>
    </rPh>
    <rPh sb="209" eb="211">
      <t>カンロ</t>
    </rPh>
    <rPh sb="212" eb="214">
      <t>ジュウヨウ</t>
    </rPh>
    <rPh sb="214" eb="216">
      <t>キュウスイ</t>
    </rPh>
    <rPh sb="216" eb="218">
      <t>シセツ</t>
    </rPh>
    <rPh sb="218" eb="221">
      <t>ハイスイカン</t>
    </rPh>
    <rPh sb="222" eb="224">
      <t>チュウシン</t>
    </rPh>
    <rPh sb="226" eb="228">
      <t>コウシン</t>
    </rPh>
    <rPh sb="229" eb="232">
      <t>タイシンカ</t>
    </rPh>
    <rPh sb="233" eb="236">
      <t>ケイカクテキ</t>
    </rPh>
    <rPh sb="237" eb="239">
      <t>スイシン</t>
    </rPh>
    <phoneticPr fontId="4"/>
  </si>
  <si>
    <t>　給水人口の減少等により、給水収益が低下していく厳しい経営状況が続くと予測される。その中で今後、広域化のメリットを活かし、市町村の区域にとらわれない施設の最適配置(統廃合)を推進し、給水の安定性向上や更新・維持管理費用の低減を図っていき、効率的な経営を行っていく。</t>
    <rPh sb="1" eb="3">
      <t>キュウスイ</t>
    </rPh>
    <rPh sb="8" eb="9">
      <t>ナド</t>
    </rPh>
    <rPh sb="18" eb="20">
      <t>テイカ</t>
    </rPh>
    <rPh sb="24" eb="25">
      <t>キビ</t>
    </rPh>
    <rPh sb="27" eb="29">
      <t>ケイエイ</t>
    </rPh>
    <rPh sb="29" eb="31">
      <t>ジョウキョウ</t>
    </rPh>
    <rPh sb="32" eb="33">
      <t>ツヅ</t>
    </rPh>
    <rPh sb="35" eb="37">
      <t>ヨソク</t>
    </rPh>
    <rPh sb="43" eb="44">
      <t>ナカ</t>
    </rPh>
    <rPh sb="45" eb="47">
      <t>コンゴ</t>
    </rPh>
    <rPh sb="48" eb="51">
      <t>コウイキカ</t>
    </rPh>
    <rPh sb="57" eb="58">
      <t>イ</t>
    </rPh>
    <rPh sb="61" eb="64">
      <t>シチョウソン</t>
    </rPh>
    <rPh sb="65" eb="67">
      <t>クイキ</t>
    </rPh>
    <rPh sb="74" eb="76">
      <t>シセツ</t>
    </rPh>
    <rPh sb="77" eb="79">
      <t>サイテキ</t>
    </rPh>
    <rPh sb="79" eb="81">
      <t>ハイチ</t>
    </rPh>
    <rPh sb="82" eb="85">
      <t>トウハイゴウ</t>
    </rPh>
    <rPh sb="87" eb="89">
      <t>スイシン</t>
    </rPh>
    <rPh sb="91" eb="93">
      <t>キュウスイ</t>
    </rPh>
    <rPh sb="94" eb="97">
      <t>アンテイセイ</t>
    </rPh>
    <rPh sb="97" eb="99">
      <t>コウジョウ</t>
    </rPh>
    <rPh sb="100" eb="102">
      <t>コウシン</t>
    </rPh>
    <rPh sb="103" eb="105">
      <t>イジ</t>
    </rPh>
    <rPh sb="105" eb="107">
      <t>カンリ</t>
    </rPh>
    <rPh sb="107" eb="109">
      <t>ヒヨウ</t>
    </rPh>
    <rPh sb="110" eb="112">
      <t>テイゲン</t>
    </rPh>
    <rPh sb="113" eb="114">
      <t>ハカ</t>
    </rPh>
    <rPh sb="119" eb="122">
      <t>コウリツテキ</t>
    </rPh>
    <rPh sb="123" eb="125">
      <t>ケイエイ</t>
    </rPh>
    <rPh sb="126" eb="127">
      <t>オコナ</t>
    </rPh>
    <phoneticPr fontId="4"/>
  </si>
  <si>
    <t>①【経常収支比率】
　経常収支比率は100％を超える水準であり、健全な経営を維持している。
③【流動比率】
　期間を通じて短期的な債務に対する支払能力を維持している。
④【企業債残高対給水収益比率】
　類似団体に比べ低い水準であり、企業債の規模に大きな問題はないと考えている。　
⑤【料金回収率】
  令和２年度決算において、新型コロナウイルス感染症の影響拡大を受けて、水道料金の減免を実施した。そのため、給水収益が減少し、料金回収率が100%を下回った。
⑥【給水原価】
　給水原価は類似団体平均値を上回る数値となっており、今後効率的な事業運営に努める必要がある。　　　　　　　　　　　　　　　　　　　　　　　　　　　　　　　　　　　　　　　　　　　　　　　　　　　　　　　　　　　　　　　　　　　　　　　　　　　　　　　　　　　　　　　　　　　　　　　　　　　　　　　　　　　　　　　⑦【施設利用率】
　計画人口などの見直しにより、認可水量(一日配水能力)が減少したため、前年度と比較して大幅増加となった。
⑧【有収率】
　類似団体平均値を上回る水準である。水道施設の適切な維持管理による漏水防止対策や効率的な送水運用により、今後も同水準以上の数値を維持していく。</t>
    <rPh sb="23" eb="24">
      <t>コ</t>
    </rPh>
    <rPh sb="26" eb="28">
      <t>スイジュン</t>
    </rPh>
    <rPh sb="55" eb="57">
      <t>キカン</t>
    </rPh>
    <rPh sb="58" eb="59">
      <t>ツウ</t>
    </rPh>
    <rPh sb="151" eb="153">
      <t>レイワ</t>
    </rPh>
    <rPh sb="154" eb="156">
      <t>ネンド</t>
    </rPh>
    <rPh sb="156" eb="158">
      <t>ケッサン</t>
    </rPh>
    <rPh sb="163" eb="165">
      <t>シンガタ</t>
    </rPh>
    <rPh sb="172" eb="175">
      <t>カンセンショウ</t>
    </rPh>
    <rPh sb="254" eb="256">
      <t>スウチ</t>
    </rPh>
    <rPh sb="404" eb="408">
      <t>ケイカクジンコウ</t>
    </rPh>
    <rPh sb="411" eb="413">
      <t>ミナオ</t>
    </rPh>
    <rPh sb="418" eb="422">
      <t>ニンカスイリョウ</t>
    </rPh>
    <rPh sb="423" eb="425">
      <t>イチニチ</t>
    </rPh>
    <rPh sb="425" eb="429">
      <t>ハイスイノウリョク</t>
    </rPh>
    <rPh sb="431" eb="433">
      <t>ゲンショウ</t>
    </rPh>
    <rPh sb="438" eb="441">
      <t>ゼンネンド</t>
    </rPh>
    <rPh sb="442" eb="444">
      <t>ヒカク</t>
    </rPh>
    <rPh sb="446" eb="448">
      <t>オオハバ</t>
    </rPh>
    <rPh sb="448" eb="45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</si>
</sst>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4"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5" fillId="0" borderId="0" xfId="0" applyFont="1" applyBorder="1" applyAlignment="1">
      <alignment horizontal="left" vertical="center"/>
    </xf>
    <xf numFmtId="0" fontId="15"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0.17</c:v>
                </c:pt>
                <c:pt idx="2">
                  <c:v>0.26</c:v>
                </c:pt>
                <c:pt idx="3">
                  <c:v>0.23</c:v>
                </c:pt>
                <c:pt idx="4">
                  <c:v>0.25</c:v>
                </c:pt>
              </c:numCache>
            </c:numRef>
          </c:val>
          <c:extLst>
            <c:ext xmlns:c16="http://schemas.microsoft.com/office/drawing/2014/chart" uri="{C3380CC4-5D6E-409C-BE32-E72D297353CC}">
              <c16:uniqueId val="{00000000-E08E-41AC-9F2F-178FA1D4552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0.75</c:v>
                </c:pt>
                <c:pt idx="2">
                  <c:v>0.63</c:v>
                </c:pt>
                <c:pt idx="3">
                  <c:v>0.72</c:v>
                </c:pt>
                <c:pt idx="4">
                  <c:v>0.69</c:v>
                </c:pt>
              </c:numCache>
            </c:numRef>
          </c:val>
          <c:smooth val="0"/>
          <c:extLst>
            <c:ext xmlns:c16="http://schemas.microsoft.com/office/drawing/2014/chart" uri="{C3380CC4-5D6E-409C-BE32-E72D297353CC}">
              <c16:uniqueId val="{00000001-E08E-41AC-9F2F-178FA1D4552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60.65</c:v>
                </c:pt>
                <c:pt idx="2">
                  <c:v>59.43</c:v>
                </c:pt>
                <c:pt idx="3">
                  <c:v>58.96</c:v>
                </c:pt>
                <c:pt idx="4">
                  <c:v>84.69</c:v>
                </c:pt>
              </c:numCache>
            </c:numRef>
          </c:val>
          <c:extLst>
            <c:ext xmlns:c16="http://schemas.microsoft.com/office/drawing/2014/chart" uri="{C3380CC4-5D6E-409C-BE32-E72D297353CC}">
              <c16:uniqueId val="{00000000-AB61-429F-8E61-3CB61C1700B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59.74</c:v>
                </c:pt>
                <c:pt idx="2">
                  <c:v>59.46</c:v>
                </c:pt>
                <c:pt idx="3">
                  <c:v>61.71</c:v>
                </c:pt>
                <c:pt idx="4">
                  <c:v>63.12</c:v>
                </c:pt>
              </c:numCache>
            </c:numRef>
          </c:val>
          <c:smooth val="0"/>
          <c:extLst>
            <c:ext xmlns:c16="http://schemas.microsoft.com/office/drawing/2014/chart" uri="{C3380CC4-5D6E-409C-BE32-E72D297353CC}">
              <c16:uniqueId val="{00000001-AB61-429F-8E61-3CB61C1700B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93.45</c:v>
                </c:pt>
                <c:pt idx="2">
                  <c:v>93.66</c:v>
                </c:pt>
                <c:pt idx="3">
                  <c:v>91.17</c:v>
                </c:pt>
                <c:pt idx="4">
                  <c:v>91.07</c:v>
                </c:pt>
              </c:numCache>
            </c:numRef>
          </c:val>
          <c:extLst>
            <c:ext xmlns:c16="http://schemas.microsoft.com/office/drawing/2014/chart" uri="{C3380CC4-5D6E-409C-BE32-E72D297353CC}">
              <c16:uniqueId val="{00000000-383A-4FE7-B9C0-9A5737C4B74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87.28</c:v>
                </c:pt>
                <c:pt idx="2">
                  <c:v>87.41</c:v>
                </c:pt>
                <c:pt idx="3">
                  <c:v>90.03</c:v>
                </c:pt>
                <c:pt idx="4">
                  <c:v>90.09</c:v>
                </c:pt>
              </c:numCache>
            </c:numRef>
          </c:val>
          <c:smooth val="0"/>
          <c:extLst>
            <c:ext xmlns:c16="http://schemas.microsoft.com/office/drawing/2014/chart" uri="{C3380CC4-5D6E-409C-BE32-E72D297353CC}">
              <c16:uniqueId val="{00000001-383A-4FE7-B9C0-9A5737C4B74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110.8</c:v>
                </c:pt>
                <c:pt idx="2">
                  <c:v>109.12</c:v>
                </c:pt>
                <c:pt idx="3">
                  <c:v>108.67</c:v>
                </c:pt>
                <c:pt idx="4">
                  <c:v>107.42</c:v>
                </c:pt>
              </c:numCache>
            </c:numRef>
          </c:val>
          <c:extLst>
            <c:ext xmlns:c16="http://schemas.microsoft.com/office/drawing/2014/chart" uri="{C3380CC4-5D6E-409C-BE32-E72D297353CC}">
              <c16:uniqueId val="{00000000-8A82-40A0-943C-CC6643309AA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112.15</c:v>
                </c:pt>
                <c:pt idx="2">
                  <c:v>111.44</c:v>
                </c:pt>
                <c:pt idx="3">
                  <c:v>113.35</c:v>
                </c:pt>
                <c:pt idx="4">
                  <c:v>112.36</c:v>
                </c:pt>
              </c:numCache>
            </c:numRef>
          </c:val>
          <c:smooth val="0"/>
          <c:extLst>
            <c:ext xmlns:c16="http://schemas.microsoft.com/office/drawing/2014/chart" uri="{C3380CC4-5D6E-409C-BE32-E72D297353CC}">
              <c16:uniqueId val="{00000001-8A82-40A0-943C-CC6643309AA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56.37</c:v>
                </c:pt>
                <c:pt idx="2">
                  <c:v>57.12</c:v>
                </c:pt>
                <c:pt idx="3">
                  <c:v>55.61</c:v>
                </c:pt>
                <c:pt idx="4">
                  <c:v>55.63</c:v>
                </c:pt>
              </c:numCache>
            </c:numRef>
          </c:val>
          <c:extLst>
            <c:ext xmlns:c16="http://schemas.microsoft.com/office/drawing/2014/chart" uri="{C3380CC4-5D6E-409C-BE32-E72D297353CC}">
              <c16:uniqueId val="{00000000-5E2F-4140-B5A1-B1BF7A45FBD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46.94</c:v>
                </c:pt>
                <c:pt idx="2">
                  <c:v>47.62</c:v>
                </c:pt>
                <c:pt idx="3">
                  <c:v>49.6</c:v>
                </c:pt>
                <c:pt idx="4">
                  <c:v>50.31</c:v>
                </c:pt>
              </c:numCache>
            </c:numRef>
          </c:val>
          <c:smooth val="0"/>
          <c:extLst>
            <c:ext xmlns:c16="http://schemas.microsoft.com/office/drawing/2014/chart" uri="{C3380CC4-5D6E-409C-BE32-E72D297353CC}">
              <c16:uniqueId val="{00000001-5E2F-4140-B5A1-B1BF7A45FBD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20.260000000000002</c:v>
                </c:pt>
                <c:pt idx="2">
                  <c:v>20.8</c:v>
                </c:pt>
                <c:pt idx="3">
                  <c:v>29.56</c:v>
                </c:pt>
                <c:pt idx="4">
                  <c:v>32.130000000000003</c:v>
                </c:pt>
              </c:numCache>
            </c:numRef>
          </c:val>
          <c:extLst>
            <c:ext xmlns:c16="http://schemas.microsoft.com/office/drawing/2014/chart" uri="{C3380CC4-5D6E-409C-BE32-E72D297353CC}">
              <c16:uniqueId val="{00000000-FDC7-4241-8D4C-E4FEC5F263D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14.48</c:v>
                </c:pt>
                <c:pt idx="2">
                  <c:v>16.27</c:v>
                </c:pt>
                <c:pt idx="3">
                  <c:v>20.49</c:v>
                </c:pt>
                <c:pt idx="4">
                  <c:v>21.34</c:v>
                </c:pt>
              </c:numCache>
            </c:numRef>
          </c:val>
          <c:smooth val="0"/>
          <c:extLst>
            <c:ext xmlns:c16="http://schemas.microsoft.com/office/drawing/2014/chart" uri="{C3380CC4-5D6E-409C-BE32-E72D297353CC}">
              <c16:uniqueId val="{00000001-FDC7-4241-8D4C-E4FEC5F263D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0B1-4911-9B6B-F4896103B51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c:v>
                </c:pt>
                <c:pt idx="2">
                  <c:v>1.03</c:v>
                </c:pt>
                <c:pt idx="3">
                  <c:v>0.51</c:v>
                </c:pt>
                <c:pt idx="4">
                  <c:v>0.28999999999999998</c:v>
                </c:pt>
              </c:numCache>
            </c:numRef>
          </c:val>
          <c:smooth val="0"/>
          <c:extLst>
            <c:ext xmlns:c16="http://schemas.microsoft.com/office/drawing/2014/chart" uri="{C3380CC4-5D6E-409C-BE32-E72D297353CC}">
              <c16:uniqueId val="{00000001-20B1-4911-9B6B-F4896103B51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300.06</c:v>
                </c:pt>
                <c:pt idx="2">
                  <c:v>331.74</c:v>
                </c:pt>
                <c:pt idx="3">
                  <c:v>275.43</c:v>
                </c:pt>
                <c:pt idx="4">
                  <c:v>249.73</c:v>
                </c:pt>
              </c:numCache>
            </c:numRef>
          </c:val>
          <c:extLst>
            <c:ext xmlns:c16="http://schemas.microsoft.com/office/drawing/2014/chart" uri="{C3380CC4-5D6E-409C-BE32-E72D297353CC}">
              <c16:uniqueId val="{00000000-5070-4DD8-A0DB-BC389B806FC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355.5</c:v>
                </c:pt>
                <c:pt idx="2">
                  <c:v>349.83</c:v>
                </c:pt>
                <c:pt idx="3">
                  <c:v>309.10000000000002</c:v>
                </c:pt>
                <c:pt idx="4">
                  <c:v>306.08</c:v>
                </c:pt>
              </c:numCache>
            </c:numRef>
          </c:val>
          <c:smooth val="0"/>
          <c:extLst>
            <c:ext xmlns:c16="http://schemas.microsoft.com/office/drawing/2014/chart" uri="{C3380CC4-5D6E-409C-BE32-E72D297353CC}">
              <c16:uniqueId val="{00000001-5070-4DD8-A0DB-BC389B806FC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233.1</c:v>
                </c:pt>
                <c:pt idx="2">
                  <c:v>237.62</c:v>
                </c:pt>
                <c:pt idx="3">
                  <c:v>230.89</c:v>
                </c:pt>
                <c:pt idx="4">
                  <c:v>243.08</c:v>
                </c:pt>
              </c:numCache>
            </c:numRef>
          </c:val>
          <c:extLst>
            <c:ext xmlns:c16="http://schemas.microsoft.com/office/drawing/2014/chart" uri="{C3380CC4-5D6E-409C-BE32-E72D297353CC}">
              <c16:uniqueId val="{00000000-1F16-487C-BDFC-99963866FAD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312.58</c:v>
                </c:pt>
                <c:pt idx="2">
                  <c:v>314.87</c:v>
                </c:pt>
                <c:pt idx="3">
                  <c:v>290.42</c:v>
                </c:pt>
                <c:pt idx="4">
                  <c:v>294.66000000000003</c:v>
                </c:pt>
              </c:numCache>
            </c:numRef>
          </c:val>
          <c:smooth val="0"/>
          <c:extLst>
            <c:ext xmlns:c16="http://schemas.microsoft.com/office/drawing/2014/chart" uri="{C3380CC4-5D6E-409C-BE32-E72D297353CC}">
              <c16:uniqueId val="{00000001-1F16-487C-BDFC-99963866FAD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100.37</c:v>
                </c:pt>
                <c:pt idx="2">
                  <c:v>99.22</c:v>
                </c:pt>
                <c:pt idx="3">
                  <c:v>102.38</c:v>
                </c:pt>
                <c:pt idx="4">
                  <c:v>96.02</c:v>
                </c:pt>
              </c:numCache>
            </c:numRef>
          </c:val>
          <c:extLst>
            <c:ext xmlns:c16="http://schemas.microsoft.com/office/drawing/2014/chart" uri="{C3380CC4-5D6E-409C-BE32-E72D297353CC}">
              <c16:uniqueId val="{00000000-F9D5-4A7A-8A46-FC7A6ECB579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104.57</c:v>
                </c:pt>
                <c:pt idx="2">
                  <c:v>103.54</c:v>
                </c:pt>
                <c:pt idx="3">
                  <c:v>106.11</c:v>
                </c:pt>
                <c:pt idx="4">
                  <c:v>103.75</c:v>
                </c:pt>
              </c:numCache>
            </c:numRef>
          </c:val>
          <c:smooth val="0"/>
          <c:extLst>
            <c:ext xmlns:c16="http://schemas.microsoft.com/office/drawing/2014/chart" uri="{C3380CC4-5D6E-409C-BE32-E72D297353CC}">
              <c16:uniqueId val="{00000001-F9D5-4A7A-8A46-FC7A6ECB579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176.73</c:v>
                </c:pt>
                <c:pt idx="2">
                  <c:v>176.94</c:v>
                </c:pt>
                <c:pt idx="3">
                  <c:v>187.1</c:v>
                </c:pt>
                <c:pt idx="4">
                  <c:v>183.94</c:v>
                </c:pt>
              </c:numCache>
            </c:numRef>
          </c:val>
          <c:extLst>
            <c:ext xmlns:c16="http://schemas.microsoft.com/office/drawing/2014/chart" uri="{C3380CC4-5D6E-409C-BE32-E72D297353CC}">
              <c16:uniqueId val="{00000000-C04D-4D9D-97A1-1EDDADF305C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165.47</c:v>
                </c:pt>
                <c:pt idx="2">
                  <c:v>167.46</c:v>
                </c:pt>
                <c:pt idx="3">
                  <c:v>161.03</c:v>
                </c:pt>
                <c:pt idx="4">
                  <c:v>159.93</c:v>
                </c:pt>
              </c:numCache>
            </c:numRef>
          </c:val>
          <c:smooth val="0"/>
          <c:extLst>
            <c:ext xmlns:c16="http://schemas.microsoft.com/office/drawing/2014/chart" uri="{C3380CC4-5D6E-409C-BE32-E72D297353CC}">
              <c16:uniqueId val="{00000001-C04D-4D9D-97A1-1EDDADF305C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7"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大阪府　大阪広域水道企業団</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自治体職員</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70.010000000000005</v>
      </c>
      <c r="J10" s="68"/>
      <c r="K10" s="68"/>
      <c r="L10" s="68"/>
      <c r="M10" s="68"/>
      <c r="N10" s="68"/>
      <c r="O10" s="69"/>
      <c r="P10" s="70">
        <f>データ!$P$6</f>
        <v>99.94</v>
      </c>
      <c r="Q10" s="70"/>
      <c r="R10" s="70"/>
      <c r="S10" s="70"/>
      <c r="T10" s="70"/>
      <c r="U10" s="70"/>
      <c r="V10" s="70"/>
      <c r="W10" s="71">
        <f>データ!$Q$6</f>
        <v>3204</v>
      </c>
      <c r="X10" s="71"/>
      <c r="Y10" s="71"/>
      <c r="Z10" s="71"/>
      <c r="AA10" s="71"/>
      <c r="AB10" s="71"/>
      <c r="AC10" s="71"/>
      <c r="AD10" s="2"/>
      <c r="AE10" s="2"/>
      <c r="AF10" s="2"/>
      <c r="AG10" s="2"/>
      <c r="AH10" s="4"/>
      <c r="AI10" s="4"/>
      <c r="AJ10" s="4"/>
      <c r="AK10" s="4"/>
      <c r="AL10" s="71">
        <f>データ!$U$6</f>
        <v>246362</v>
      </c>
      <c r="AM10" s="71"/>
      <c r="AN10" s="71"/>
      <c r="AO10" s="71"/>
      <c r="AP10" s="71"/>
      <c r="AQ10" s="71"/>
      <c r="AR10" s="71"/>
      <c r="AS10" s="71"/>
      <c r="AT10" s="67">
        <f>データ!$V$6</f>
        <v>102.29</v>
      </c>
      <c r="AU10" s="68"/>
      <c r="AV10" s="68"/>
      <c r="AW10" s="68"/>
      <c r="AX10" s="68"/>
      <c r="AY10" s="68"/>
      <c r="AZ10" s="68"/>
      <c r="BA10" s="68"/>
      <c r="BB10" s="70">
        <f>データ!$W$6</f>
        <v>2408.4699999999998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51" t="s">
        <v>25</v>
      </c>
      <c r="BM14" s="52"/>
      <c r="BN14" s="52"/>
      <c r="BO14" s="52"/>
      <c r="BP14" s="52"/>
      <c r="BQ14" s="52"/>
      <c r="BR14" s="52"/>
      <c r="BS14" s="52"/>
      <c r="BT14" s="52"/>
      <c r="BU14" s="52"/>
      <c r="BV14" s="52"/>
      <c r="BW14" s="52"/>
      <c r="BX14" s="52"/>
      <c r="BY14" s="52"/>
      <c r="BZ14" s="53"/>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54"/>
      <c r="BM15" s="55"/>
      <c r="BN15" s="55"/>
      <c r="BO15" s="55"/>
      <c r="BP15" s="55"/>
      <c r="BQ15" s="55"/>
      <c r="BR15" s="55"/>
      <c r="BS15" s="55"/>
      <c r="BT15" s="55"/>
      <c r="BU15" s="55"/>
      <c r="BV15" s="55"/>
      <c r="BW15" s="55"/>
      <c r="BX15" s="55"/>
      <c r="BY15" s="55"/>
      <c r="BZ15" s="56"/>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5" t="s">
        <v>112</v>
      </c>
      <c r="BM16" s="46"/>
      <c r="BN16" s="46"/>
      <c r="BO16" s="46"/>
      <c r="BP16" s="46"/>
      <c r="BQ16" s="46"/>
      <c r="BR16" s="46"/>
      <c r="BS16" s="46"/>
      <c r="BT16" s="46"/>
      <c r="BU16" s="46"/>
      <c r="BV16" s="46"/>
      <c r="BW16" s="46"/>
      <c r="BX16" s="46"/>
      <c r="BY16" s="46"/>
      <c r="BZ16" s="4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5"/>
      <c r="BM17" s="46"/>
      <c r="BN17" s="46"/>
      <c r="BO17" s="46"/>
      <c r="BP17" s="46"/>
      <c r="BQ17" s="46"/>
      <c r="BR17" s="46"/>
      <c r="BS17" s="46"/>
      <c r="BT17" s="46"/>
      <c r="BU17" s="46"/>
      <c r="BV17" s="46"/>
      <c r="BW17" s="46"/>
      <c r="BX17" s="46"/>
      <c r="BY17" s="46"/>
      <c r="BZ17" s="4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5"/>
      <c r="BM18" s="46"/>
      <c r="BN18" s="46"/>
      <c r="BO18" s="46"/>
      <c r="BP18" s="46"/>
      <c r="BQ18" s="46"/>
      <c r="BR18" s="46"/>
      <c r="BS18" s="46"/>
      <c r="BT18" s="46"/>
      <c r="BU18" s="46"/>
      <c r="BV18" s="46"/>
      <c r="BW18" s="46"/>
      <c r="BX18" s="46"/>
      <c r="BY18" s="46"/>
      <c r="BZ18" s="4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5"/>
      <c r="BM19" s="46"/>
      <c r="BN19" s="46"/>
      <c r="BO19" s="46"/>
      <c r="BP19" s="46"/>
      <c r="BQ19" s="46"/>
      <c r="BR19" s="46"/>
      <c r="BS19" s="46"/>
      <c r="BT19" s="46"/>
      <c r="BU19" s="46"/>
      <c r="BV19" s="46"/>
      <c r="BW19" s="46"/>
      <c r="BX19" s="46"/>
      <c r="BY19" s="46"/>
      <c r="BZ19" s="4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5"/>
      <c r="BM20" s="46"/>
      <c r="BN20" s="46"/>
      <c r="BO20" s="46"/>
      <c r="BP20" s="46"/>
      <c r="BQ20" s="46"/>
      <c r="BR20" s="46"/>
      <c r="BS20" s="46"/>
      <c r="BT20" s="46"/>
      <c r="BU20" s="46"/>
      <c r="BV20" s="46"/>
      <c r="BW20" s="46"/>
      <c r="BX20" s="46"/>
      <c r="BY20" s="46"/>
      <c r="BZ20" s="4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5"/>
      <c r="BM21" s="46"/>
      <c r="BN21" s="46"/>
      <c r="BO21" s="46"/>
      <c r="BP21" s="46"/>
      <c r="BQ21" s="46"/>
      <c r="BR21" s="46"/>
      <c r="BS21" s="46"/>
      <c r="BT21" s="46"/>
      <c r="BU21" s="46"/>
      <c r="BV21" s="46"/>
      <c r="BW21" s="46"/>
      <c r="BX21" s="46"/>
      <c r="BY21" s="46"/>
      <c r="BZ21" s="4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5"/>
      <c r="BM22" s="46"/>
      <c r="BN22" s="46"/>
      <c r="BO22" s="46"/>
      <c r="BP22" s="46"/>
      <c r="BQ22" s="46"/>
      <c r="BR22" s="46"/>
      <c r="BS22" s="46"/>
      <c r="BT22" s="46"/>
      <c r="BU22" s="46"/>
      <c r="BV22" s="46"/>
      <c r="BW22" s="46"/>
      <c r="BX22" s="46"/>
      <c r="BY22" s="46"/>
      <c r="BZ22" s="4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5"/>
      <c r="BM23" s="46"/>
      <c r="BN23" s="46"/>
      <c r="BO23" s="46"/>
      <c r="BP23" s="46"/>
      <c r="BQ23" s="46"/>
      <c r="BR23" s="46"/>
      <c r="BS23" s="46"/>
      <c r="BT23" s="46"/>
      <c r="BU23" s="46"/>
      <c r="BV23" s="46"/>
      <c r="BW23" s="46"/>
      <c r="BX23" s="46"/>
      <c r="BY23" s="46"/>
      <c r="BZ23" s="4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5"/>
      <c r="BM24" s="46"/>
      <c r="BN24" s="46"/>
      <c r="BO24" s="46"/>
      <c r="BP24" s="46"/>
      <c r="BQ24" s="46"/>
      <c r="BR24" s="46"/>
      <c r="BS24" s="46"/>
      <c r="BT24" s="46"/>
      <c r="BU24" s="46"/>
      <c r="BV24" s="46"/>
      <c r="BW24" s="46"/>
      <c r="BX24" s="46"/>
      <c r="BY24" s="46"/>
      <c r="BZ24" s="4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5"/>
      <c r="BM25" s="46"/>
      <c r="BN25" s="46"/>
      <c r="BO25" s="46"/>
      <c r="BP25" s="46"/>
      <c r="BQ25" s="46"/>
      <c r="BR25" s="46"/>
      <c r="BS25" s="46"/>
      <c r="BT25" s="46"/>
      <c r="BU25" s="46"/>
      <c r="BV25" s="46"/>
      <c r="BW25" s="46"/>
      <c r="BX25" s="46"/>
      <c r="BY25" s="46"/>
      <c r="BZ25" s="4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5"/>
      <c r="BM26" s="46"/>
      <c r="BN26" s="46"/>
      <c r="BO26" s="46"/>
      <c r="BP26" s="46"/>
      <c r="BQ26" s="46"/>
      <c r="BR26" s="46"/>
      <c r="BS26" s="46"/>
      <c r="BT26" s="46"/>
      <c r="BU26" s="46"/>
      <c r="BV26" s="46"/>
      <c r="BW26" s="46"/>
      <c r="BX26" s="46"/>
      <c r="BY26" s="46"/>
      <c r="BZ26" s="4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5"/>
      <c r="BM27" s="46"/>
      <c r="BN27" s="46"/>
      <c r="BO27" s="46"/>
      <c r="BP27" s="46"/>
      <c r="BQ27" s="46"/>
      <c r="BR27" s="46"/>
      <c r="BS27" s="46"/>
      <c r="BT27" s="46"/>
      <c r="BU27" s="46"/>
      <c r="BV27" s="46"/>
      <c r="BW27" s="46"/>
      <c r="BX27" s="46"/>
      <c r="BY27" s="46"/>
      <c r="BZ27" s="4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5"/>
      <c r="BM28" s="46"/>
      <c r="BN28" s="46"/>
      <c r="BO28" s="46"/>
      <c r="BP28" s="46"/>
      <c r="BQ28" s="46"/>
      <c r="BR28" s="46"/>
      <c r="BS28" s="46"/>
      <c r="BT28" s="46"/>
      <c r="BU28" s="46"/>
      <c r="BV28" s="46"/>
      <c r="BW28" s="46"/>
      <c r="BX28" s="46"/>
      <c r="BY28" s="46"/>
      <c r="BZ28" s="4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5"/>
      <c r="BM29" s="46"/>
      <c r="BN29" s="46"/>
      <c r="BO29" s="46"/>
      <c r="BP29" s="46"/>
      <c r="BQ29" s="46"/>
      <c r="BR29" s="46"/>
      <c r="BS29" s="46"/>
      <c r="BT29" s="46"/>
      <c r="BU29" s="46"/>
      <c r="BV29" s="46"/>
      <c r="BW29" s="46"/>
      <c r="BX29" s="46"/>
      <c r="BY29" s="46"/>
      <c r="BZ29" s="4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5"/>
      <c r="BM30" s="46"/>
      <c r="BN30" s="46"/>
      <c r="BO30" s="46"/>
      <c r="BP30" s="46"/>
      <c r="BQ30" s="46"/>
      <c r="BR30" s="46"/>
      <c r="BS30" s="46"/>
      <c r="BT30" s="46"/>
      <c r="BU30" s="46"/>
      <c r="BV30" s="46"/>
      <c r="BW30" s="46"/>
      <c r="BX30" s="46"/>
      <c r="BY30" s="46"/>
      <c r="BZ30" s="4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5"/>
      <c r="BM31" s="46"/>
      <c r="BN31" s="46"/>
      <c r="BO31" s="46"/>
      <c r="BP31" s="46"/>
      <c r="BQ31" s="46"/>
      <c r="BR31" s="46"/>
      <c r="BS31" s="46"/>
      <c r="BT31" s="46"/>
      <c r="BU31" s="46"/>
      <c r="BV31" s="46"/>
      <c r="BW31" s="46"/>
      <c r="BX31" s="46"/>
      <c r="BY31" s="46"/>
      <c r="BZ31" s="4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5"/>
      <c r="BM32" s="46"/>
      <c r="BN32" s="46"/>
      <c r="BO32" s="46"/>
      <c r="BP32" s="46"/>
      <c r="BQ32" s="46"/>
      <c r="BR32" s="46"/>
      <c r="BS32" s="46"/>
      <c r="BT32" s="46"/>
      <c r="BU32" s="46"/>
      <c r="BV32" s="46"/>
      <c r="BW32" s="46"/>
      <c r="BX32" s="46"/>
      <c r="BY32" s="46"/>
      <c r="BZ32" s="4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5"/>
      <c r="BM33" s="46"/>
      <c r="BN33" s="46"/>
      <c r="BO33" s="46"/>
      <c r="BP33" s="46"/>
      <c r="BQ33" s="46"/>
      <c r="BR33" s="46"/>
      <c r="BS33" s="46"/>
      <c r="BT33" s="46"/>
      <c r="BU33" s="46"/>
      <c r="BV33" s="46"/>
      <c r="BW33" s="46"/>
      <c r="BX33" s="46"/>
      <c r="BY33" s="46"/>
      <c r="BZ33" s="4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5"/>
      <c r="BM34" s="46"/>
      <c r="BN34" s="46"/>
      <c r="BO34" s="46"/>
      <c r="BP34" s="46"/>
      <c r="BQ34" s="46"/>
      <c r="BR34" s="46"/>
      <c r="BS34" s="46"/>
      <c r="BT34" s="46"/>
      <c r="BU34" s="46"/>
      <c r="BV34" s="46"/>
      <c r="BW34" s="46"/>
      <c r="BX34" s="46"/>
      <c r="BY34" s="46"/>
      <c r="BZ34" s="4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5"/>
      <c r="BM35" s="46"/>
      <c r="BN35" s="46"/>
      <c r="BO35" s="46"/>
      <c r="BP35" s="46"/>
      <c r="BQ35" s="46"/>
      <c r="BR35" s="46"/>
      <c r="BS35" s="46"/>
      <c r="BT35" s="46"/>
      <c r="BU35" s="46"/>
      <c r="BV35" s="46"/>
      <c r="BW35" s="46"/>
      <c r="BX35" s="46"/>
      <c r="BY35" s="46"/>
      <c r="BZ35" s="4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5"/>
      <c r="BM36" s="46"/>
      <c r="BN36" s="46"/>
      <c r="BO36" s="46"/>
      <c r="BP36" s="46"/>
      <c r="BQ36" s="46"/>
      <c r="BR36" s="46"/>
      <c r="BS36" s="46"/>
      <c r="BT36" s="46"/>
      <c r="BU36" s="46"/>
      <c r="BV36" s="46"/>
      <c r="BW36" s="46"/>
      <c r="BX36" s="46"/>
      <c r="BY36" s="46"/>
      <c r="BZ36" s="4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5"/>
      <c r="BM37" s="46"/>
      <c r="BN37" s="46"/>
      <c r="BO37" s="46"/>
      <c r="BP37" s="46"/>
      <c r="BQ37" s="46"/>
      <c r="BR37" s="46"/>
      <c r="BS37" s="46"/>
      <c r="BT37" s="46"/>
      <c r="BU37" s="46"/>
      <c r="BV37" s="46"/>
      <c r="BW37" s="46"/>
      <c r="BX37" s="46"/>
      <c r="BY37" s="46"/>
      <c r="BZ37" s="4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5"/>
      <c r="BM38" s="46"/>
      <c r="BN38" s="46"/>
      <c r="BO38" s="46"/>
      <c r="BP38" s="46"/>
      <c r="BQ38" s="46"/>
      <c r="BR38" s="46"/>
      <c r="BS38" s="46"/>
      <c r="BT38" s="46"/>
      <c r="BU38" s="46"/>
      <c r="BV38" s="46"/>
      <c r="BW38" s="46"/>
      <c r="BX38" s="46"/>
      <c r="BY38" s="46"/>
      <c r="BZ38" s="4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5"/>
      <c r="BM39" s="46"/>
      <c r="BN39" s="46"/>
      <c r="BO39" s="46"/>
      <c r="BP39" s="46"/>
      <c r="BQ39" s="46"/>
      <c r="BR39" s="46"/>
      <c r="BS39" s="46"/>
      <c r="BT39" s="46"/>
      <c r="BU39" s="46"/>
      <c r="BV39" s="46"/>
      <c r="BW39" s="46"/>
      <c r="BX39" s="46"/>
      <c r="BY39" s="46"/>
      <c r="BZ39" s="4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5"/>
      <c r="BM40" s="46"/>
      <c r="BN40" s="46"/>
      <c r="BO40" s="46"/>
      <c r="BP40" s="46"/>
      <c r="BQ40" s="46"/>
      <c r="BR40" s="46"/>
      <c r="BS40" s="46"/>
      <c r="BT40" s="46"/>
      <c r="BU40" s="46"/>
      <c r="BV40" s="46"/>
      <c r="BW40" s="46"/>
      <c r="BX40" s="46"/>
      <c r="BY40" s="46"/>
      <c r="BZ40" s="4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5"/>
      <c r="BM41" s="46"/>
      <c r="BN41" s="46"/>
      <c r="BO41" s="46"/>
      <c r="BP41" s="46"/>
      <c r="BQ41" s="46"/>
      <c r="BR41" s="46"/>
      <c r="BS41" s="46"/>
      <c r="BT41" s="46"/>
      <c r="BU41" s="46"/>
      <c r="BV41" s="46"/>
      <c r="BW41" s="46"/>
      <c r="BX41" s="46"/>
      <c r="BY41" s="46"/>
      <c r="BZ41" s="4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5"/>
      <c r="BM42" s="46"/>
      <c r="BN42" s="46"/>
      <c r="BO42" s="46"/>
      <c r="BP42" s="46"/>
      <c r="BQ42" s="46"/>
      <c r="BR42" s="46"/>
      <c r="BS42" s="46"/>
      <c r="BT42" s="46"/>
      <c r="BU42" s="46"/>
      <c r="BV42" s="46"/>
      <c r="BW42" s="46"/>
      <c r="BX42" s="46"/>
      <c r="BY42" s="46"/>
      <c r="BZ42" s="4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5"/>
      <c r="BM43" s="46"/>
      <c r="BN43" s="46"/>
      <c r="BO43" s="46"/>
      <c r="BP43" s="46"/>
      <c r="BQ43" s="46"/>
      <c r="BR43" s="46"/>
      <c r="BS43" s="46"/>
      <c r="BT43" s="46"/>
      <c r="BU43" s="46"/>
      <c r="BV43" s="46"/>
      <c r="BW43" s="46"/>
      <c r="BX43" s="46"/>
      <c r="BY43" s="46"/>
      <c r="BZ43" s="4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51" t="s">
        <v>26</v>
      </c>
      <c r="BM45" s="52"/>
      <c r="BN45" s="52"/>
      <c r="BO45" s="52"/>
      <c r="BP45" s="52"/>
      <c r="BQ45" s="52"/>
      <c r="BR45" s="52"/>
      <c r="BS45" s="52"/>
      <c r="BT45" s="52"/>
      <c r="BU45" s="52"/>
      <c r="BV45" s="52"/>
      <c r="BW45" s="52"/>
      <c r="BX45" s="52"/>
      <c r="BY45" s="52"/>
      <c r="BZ45" s="53"/>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5" t="s">
        <v>110</v>
      </c>
      <c r="BM47" s="46"/>
      <c r="BN47" s="46"/>
      <c r="BO47" s="46"/>
      <c r="BP47" s="46"/>
      <c r="BQ47" s="46"/>
      <c r="BR47" s="46"/>
      <c r="BS47" s="46"/>
      <c r="BT47" s="46"/>
      <c r="BU47" s="46"/>
      <c r="BV47" s="46"/>
      <c r="BW47" s="46"/>
      <c r="BX47" s="46"/>
      <c r="BY47" s="46"/>
      <c r="BZ47" s="4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5"/>
      <c r="BM48" s="46"/>
      <c r="BN48" s="46"/>
      <c r="BO48" s="46"/>
      <c r="BP48" s="46"/>
      <c r="BQ48" s="46"/>
      <c r="BR48" s="46"/>
      <c r="BS48" s="46"/>
      <c r="BT48" s="46"/>
      <c r="BU48" s="46"/>
      <c r="BV48" s="46"/>
      <c r="BW48" s="46"/>
      <c r="BX48" s="46"/>
      <c r="BY48" s="46"/>
      <c r="BZ48" s="4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5"/>
      <c r="BM49" s="46"/>
      <c r="BN49" s="46"/>
      <c r="BO49" s="46"/>
      <c r="BP49" s="46"/>
      <c r="BQ49" s="46"/>
      <c r="BR49" s="46"/>
      <c r="BS49" s="46"/>
      <c r="BT49" s="46"/>
      <c r="BU49" s="46"/>
      <c r="BV49" s="46"/>
      <c r="BW49" s="46"/>
      <c r="BX49" s="46"/>
      <c r="BY49" s="46"/>
      <c r="BZ49" s="4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5"/>
      <c r="BM50" s="46"/>
      <c r="BN50" s="46"/>
      <c r="BO50" s="46"/>
      <c r="BP50" s="46"/>
      <c r="BQ50" s="46"/>
      <c r="BR50" s="46"/>
      <c r="BS50" s="46"/>
      <c r="BT50" s="46"/>
      <c r="BU50" s="46"/>
      <c r="BV50" s="46"/>
      <c r="BW50" s="46"/>
      <c r="BX50" s="46"/>
      <c r="BY50" s="46"/>
      <c r="BZ50" s="4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5"/>
      <c r="BM51" s="46"/>
      <c r="BN51" s="46"/>
      <c r="BO51" s="46"/>
      <c r="BP51" s="46"/>
      <c r="BQ51" s="46"/>
      <c r="BR51" s="46"/>
      <c r="BS51" s="46"/>
      <c r="BT51" s="46"/>
      <c r="BU51" s="46"/>
      <c r="BV51" s="46"/>
      <c r="BW51" s="46"/>
      <c r="BX51" s="46"/>
      <c r="BY51" s="46"/>
      <c r="BZ51" s="4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5"/>
      <c r="BM52" s="46"/>
      <c r="BN52" s="46"/>
      <c r="BO52" s="46"/>
      <c r="BP52" s="46"/>
      <c r="BQ52" s="46"/>
      <c r="BR52" s="46"/>
      <c r="BS52" s="46"/>
      <c r="BT52" s="46"/>
      <c r="BU52" s="46"/>
      <c r="BV52" s="46"/>
      <c r="BW52" s="46"/>
      <c r="BX52" s="46"/>
      <c r="BY52" s="46"/>
      <c r="BZ52" s="4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5"/>
      <c r="BM53" s="46"/>
      <c r="BN53" s="46"/>
      <c r="BO53" s="46"/>
      <c r="BP53" s="46"/>
      <c r="BQ53" s="46"/>
      <c r="BR53" s="46"/>
      <c r="BS53" s="46"/>
      <c r="BT53" s="46"/>
      <c r="BU53" s="46"/>
      <c r="BV53" s="46"/>
      <c r="BW53" s="46"/>
      <c r="BX53" s="46"/>
      <c r="BY53" s="46"/>
      <c r="BZ53" s="4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5"/>
      <c r="BM54" s="46"/>
      <c r="BN54" s="46"/>
      <c r="BO54" s="46"/>
      <c r="BP54" s="46"/>
      <c r="BQ54" s="46"/>
      <c r="BR54" s="46"/>
      <c r="BS54" s="46"/>
      <c r="BT54" s="46"/>
      <c r="BU54" s="46"/>
      <c r="BV54" s="46"/>
      <c r="BW54" s="46"/>
      <c r="BX54" s="46"/>
      <c r="BY54" s="46"/>
      <c r="BZ54" s="4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5"/>
      <c r="BM55" s="46"/>
      <c r="BN55" s="46"/>
      <c r="BO55" s="46"/>
      <c r="BP55" s="46"/>
      <c r="BQ55" s="46"/>
      <c r="BR55" s="46"/>
      <c r="BS55" s="46"/>
      <c r="BT55" s="46"/>
      <c r="BU55" s="46"/>
      <c r="BV55" s="46"/>
      <c r="BW55" s="46"/>
      <c r="BX55" s="46"/>
      <c r="BY55" s="46"/>
      <c r="BZ55" s="4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5"/>
      <c r="BM56" s="46"/>
      <c r="BN56" s="46"/>
      <c r="BO56" s="46"/>
      <c r="BP56" s="46"/>
      <c r="BQ56" s="46"/>
      <c r="BR56" s="46"/>
      <c r="BS56" s="46"/>
      <c r="BT56" s="46"/>
      <c r="BU56" s="46"/>
      <c r="BV56" s="46"/>
      <c r="BW56" s="46"/>
      <c r="BX56" s="46"/>
      <c r="BY56" s="46"/>
      <c r="BZ56" s="4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5"/>
      <c r="BM57" s="46"/>
      <c r="BN57" s="46"/>
      <c r="BO57" s="46"/>
      <c r="BP57" s="46"/>
      <c r="BQ57" s="46"/>
      <c r="BR57" s="46"/>
      <c r="BS57" s="46"/>
      <c r="BT57" s="46"/>
      <c r="BU57" s="46"/>
      <c r="BV57" s="46"/>
      <c r="BW57" s="46"/>
      <c r="BX57" s="46"/>
      <c r="BY57" s="46"/>
      <c r="BZ57" s="4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5"/>
      <c r="BM58" s="46"/>
      <c r="BN58" s="46"/>
      <c r="BO58" s="46"/>
      <c r="BP58" s="46"/>
      <c r="BQ58" s="46"/>
      <c r="BR58" s="46"/>
      <c r="BS58" s="46"/>
      <c r="BT58" s="46"/>
      <c r="BU58" s="46"/>
      <c r="BV58" s="46"/>
      <c r="BW58" s="46"/>
      <c r="BX58" s="46"/>
      <c r="BY58" s="46"/>
      <c r="BZ58" s="4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5"/>
      <c r="BM59" s="46"/>
      <c r="BN59" s="46"/>
      <c r="BO59" s="46"/>
      <c r="BP59" s="46"/>
      <c r="BQ59" s="46"/>
      <c r="BR59" s="46"/>
      <c r="BS59" s="46"/>
      <c r="BT59" s="46"/>
      <c r="BU59" s="46"/>
      <c r="BV59" s="46"/>
      <c r="BW59" s="46"/>
      <c r="BX59" s="46"/>
      <c r="BY59" s="46"/>
      <c r="BZ59" s="4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5"/>
      <c r="BM60" s="46"/>
      <c r="BN60" s="46"/>
      <c r="BO60" s="46"/>
      <c r="BP60" s="46"/>
      <c r="BQ60" s="46"/>
      <c r="BR60" s="46"/>
      <c r="BS60" s="46"/>
      <c r="BT60" s="46"/>
      <c r="BU60" s="46"/>
      <c r="BV60" s="46"/>
      <c r="BW60" s="46"/>
      <c r="BX60" s="46"/>
      <c r="BY60" s="46"/>
      <c r="BZ60" s="4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5"/>
      <c r="BM61" s="46"/>
      <c r="BN61" s="46"/>
      <c r="BO61" s="46"/>
      <c r="BP61" s="46"/>
      <c r="BQ61" s="46"/>
      <c r="BR61" s="46"/>
      <c r="BS61" s="46"/>
      <c r="BT61" s="46"/>
      <c r="BU61" s="46"/>
      <c r="BV61" s="46"/>
      <c r="BW61" s="46"/>
      <c r="BX61" s="46"/>
      <c r="BY61" s="46"/>
      <c r="BZ61" s="4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5"/>
      <c r="BM62" s="46"/>
      <c r="BN62" s="46"/>
      <c r="BO62" s="46"/>
      <c r="BP62" s="46"/>
      <c r="BQ62" s="46"/>
      <c r="BR62" s="46"/>
      <c r="BS62" s="46"/>
      <c r="BT62" s="46"/>
      <c r="BU62" s="46"/>
      <c r="BV62" s="46"/>
      <c r="BW62" s="46"/>
      <c r="BX62" s="46"/>
      <c r="BY62" s="46"/>
      <c r="BZ62" s="4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51" t="s">
        <v>28</v>
      </c>
      <c r="BM64" s="52"/>
      <c r="BN64" s="52"/>
      <c r="BO64" s="52"/>
      <c r="BP64" s="52"/>
      <c r="BQ64" s="52"/>
      <c r="BR64" s="52"/>
      <c r="BS64" s="52"/>
      <c r="BT64" s="52"/>
      <c r="BU64" s="52"/>
      <c r="BV64" s="52"/>
      <c r="BW64" s="52"/>
      <c r="BX64" s="52"/>
      <c r="BY64" s="52"/>
      <c r="BZ64" s="53"/>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5" t="s">
        <v>111</v>
      </c>
      <c r="BM66" s="46"/>
      <c r="BN66" s="46"/>
      <c r="BO66" s="46"/>
      <c r="BP66" s="46"/>
      <c r="BQ66" s="46"/>
      <c r="BR66" s="46"/>
      <c r="BS66" s="46"/>
      <c r="BT66" s="46"/>
      <c r="BU66" s="46"/>
      <c r="BV66" s="46"/>
      <c r="BW66" s="46"/>
      <c r="BX66" s="46"/>
      <c r="BY66" s="46"/>
      <c r="BZ66" s="47"/>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5"/>
      <c r="BM67" s="46"/>
      <c r="BN67" s="46"/>
      <c r="BO67" s="46"/>
      <c r="BP67" s="46"/>
      <c r="BQ67" s="46"/>
      <c r="BR67" s="46"/>
      <c r="BS67" s="46"/>
      <c r="BT67" s="46"/>
      <c r="BU67" s="46"/>
      <c r="BV67" s="46"/>
      <c r="BW67" s="46"/>
      <c r="BX67" s="46"/>
      <c r="BY67" s="46"/>
      <c r="BZ67" s="47"/>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5"/>
      <c r="BM68" s="46"/>
      <c r="BN68" s="46"/>
      <c r="BO68" s="46"/>
      <c r="BP68" s="46"/>
      <c r="BQ68" s="46"/>
      <c r="BR68" s="46"/>
      <c r="BS68" s="46"/>
      <c r="BT68" s="46"/>
      <c r="BU68" s="46"/>
      <c r="BV68" s="46"/>
      <c r="BW68" s="46"/>
      <c r="BX68" s="46"/>
      <c r="BY68" s="46"/>
      <c r="BZ68" s="47"/>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5"/>
      <c r="BM69" s="46"/>
      <c r="BN69" s="46"/>
      <c r="BO69" s="46"/>
      <c r="BP69" s="46"/>
      <c r="BQ69" s="46"/>
      <c r="BR69" s="46"/>
      <c r="BS69" s="46"/>
      <c r="BT69" s="46"/>
      <c r="BU69" s="46"/>
      <c r="BV69" s="46"/>
      <c r="BW69" s="46"/>
      <c r="BX69" s="46"/>
      <c r="BY69" s="46"/>
      <c r="BZ69" s="47"/>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5"/>
      <c r="BM70" s="46"/>
      <c r="BN70" s="46"/>
      <c r="BO70" s="46"/>
      <c r="BP70" s="46"/>
      <c r="BQ70" s="46"/>
      <c r="BR70" s="46"/>
      <c r="BS70" s="46"/>
      <c r="BT70" s="46"/>
      <c r="BU70" s="46"/>
      <c r="BV70" s="46"/>
      <c r="BW70" s="46"/>
      <c r="BX70" s="46"/>
      <c r="BY70" s="46"/>
      <c r="BZ70" s="47"/>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5"/>
      <c r="BM71" s="46"/>
      <c r="BN71" s="46"/>
      <c r="BO71" s="46"/>
      <c r="BP71" s="46"/>
      <c r="BQ71" s="46"/>
      <c r="BR71" s="46"/>
      <c r="BS71" s="46"/>
      <c r="BT71" s="46"/>
      <c r="BU71" s="46"/>
      <c r="BV71" s="46"/>
      <c r="BW71" s="46"/>
      <c r="BX71" s="46"/>
      <c r="BY71" s="46"/>
      <c r="BZ71" s="47"/>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5"/>
      <c r="BM72" s="46"/>
      <c r="BN72" s="46"/>
      <c r="BO72" s="46"/>
      <c r="BP72" s="46"/>
      <c r="BQ72" s="46"/>
      <c r="BR72" s="46"/>
      <c r="BS72" s="46"/>
      <c r="BT72" s="46"/>
      <c r="BU72" s="46"/>
      <c r="BV72" s="46"/>
      <c r="BW72" s="46"/>
      <c r="BX72" s="46"/>
      <c r="BY72" s="46"/>
      <c r="BZ72" s="47"/>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5"/>
      <c r="BM73" s="46"/>
      <c r="BN73" s="46"/>
      <c r="BO73" s="46"/>
      <c r="BP73" s="46"/>
      <c r="BQ73" s="46"/>
      <c r="BR73" s="46"/>
      <c r="BS73" s="46"/>
      <c r="BT73" s="46"/>
      <c r="BU73" s="46"/>
      <c r="BV73" s="46"/>
      <c r="BW73" s="46"/>
      <c r="BX73" s="46"/>
      <c r="BY73" s="46"/>
      <c r="BZ73" s="47"/>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5"/>
      <c r="BM74" s="46"/>
      <c r="BN74" s="46"/>
      <c r="BO74" s="46"/>
      <c r="BP74" s="46"/>
      <c r="BQ74" s="46"/>
      <c r="BR74" s="46"/>
      <c r="BS74" s="46"/>
      <c r="BT74" s="46"/>
      <c r="BU74" s="46"/>
      <c r="BV74" s="46"/>
      <c r="BW74" s="46"/>
      <c r="BX74" s="46"/>
      <c r="BY74" s="46"/>
      <c r="BZ74" s="47"/>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5"/>
      <c r="BM75" s="46"/>
      <c r="BN75" s="46"/>
      <c r="BO75" s="46"/>
      <c r="BP75" s="46"/>
      <c r="BQ75" s="46"/>
      <c r="BR75" s="46"/>
      <c r="BS75" s="46"/>
      <c r="BT75" s="46"/>
      <c r="BU75" s="46"/>
      <c r="BV75" s="46"/>
      <c r="BW75" s="46"/>
      <c r="BX75" s="46"/>
      <c r="BY75" s="46"/>
      <c r="BZ75" s="47"/>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5"/>
      <c r="BM76" s="46"/>
      <c r="BN76" s="46"/>
      <c r="BO76" s="46"/>
      <c r="BP76" s="46"/>
      <c r="BQ76" s="46"/>
      <c r="BR76" s="46"/>
      <c r="BS76" s="46"/>
      <c r="BT76" s="46"/>
      <c r="BU76" s="46"/>
      <c r="BV76" s="46"/>
      <c r="BW76" s="46"/>
      <c r="BX76" s="46"/>
      <c r="BY76" s="46"/>
      <c r="BZ76" s="47"/>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5"/>
      <c r="BM77" s="46"/>
      <c r="BN77" s="46"/>
      <c r="BO77" s="46"/>
      <c r="BP77" s="46"/>
      <c r="BQ77" s="46"/>
      <c r="BR77" s="46"/>
      <c r="BS77" s="46"/>
      <c r="BT77" s="46"/>
      <c r="BU77" s="46"/>
      <c r="BV77" s="46"/>
      <c r="BW77" s="46"/>
      <c r="BX77" s="46"/>
      <c r="BY77" s="46"/>
      <c r="BZ77" s="47"/>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5"/>
      <c r="BM78" s="46"/>
      <c r="BN78" s="46"/>
      <c r="BO78" s="46"/>
      <c r="BP78" s="46"/>
      <c r="BQ78" s="46"/>
      <c r="BR78" s="46"/>
      <c r="BS78" s="46"/>
      <c r="BT78" s="46"/>
      <c r="BU78" s="46"/>
      <c r="BV78" s="46"/>
      <c r="BW78" s="46"/>
      <c r="BX78" s="46"/>
      <c r="BY78" s="46"/>
      <c r="BZ78" s="47"/>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45"/>
      <c r="BM79" s="46"/>
      <c r="BN79" s="46"/>
      <c r="BO79" s="46"/>
      <c r="BP79" s="46"/>
      <c r="BQ79" s="46"/>
      <c r="BR79" s="46"/>
      <c r="BS79" s="46"/>
      <c r="BT79" s="46"/>
      <c r="BU79" s="46"/>
      <c r="BV79" s="46"/>
      <c r="BW79" s="46"/>
      <c r="BX79" s="46"/>
      <c r="BY79" s="46"/>
      <c r="BZ79" s="47"/>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45"/>
      <c r="BM80" s="46"/>
      <c r="BN80" s="46"/>
      <c r="BO80" s="46"/>
      <c r="BP80" s="46"/>
      <c r="BQ80" s="46"/>
      <c r="BR80" s="46"/>
      <c r="BS80" s="46"/>
      <c r="BT80" s="46"/>
      <c r="BU80" s="46"/>
      <c r="BV80" s="46"/>
      <c r="BW80" s="46"/>
      <c r="BX80" s="46"/>
      <c r="BY80" s="46"/>
      <c r="BZ80" s="47"/>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45"/>
      <c r="BM81" s="46"/>
      <c r="BN81" s="46"/>
      <c r="BO81" s="46"/>
      <c r="BP81" s="46"/>
      <c r="BQ81" s="46"/>
      <c r="BR81" s="46"/>
      <c r="BS81" s="46"/>
      <c r="BT81" s="46"/>
      <c r="BU81" s="46"/>
      <c r="BV81" s="46"/>
      <c r="BW81" s="46"/>
      <c r="BX81" s="46"/>
      <c r="BY81" s="46"/>
      <c r="BZ81" s="4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8"/>
      <c r="BM82" s="49"/>
      <c r="BN82" s="49"/>
      <c r="BO82" s="49"/>
      <c r="BP82" s="49"/>
      <c r="BQ82" s="49"/>
      <c r="BR82" s="49"/>
      <c r="BS82" s="49"/>
      <c r="BT82" s="49"/>
      <c r="BU82" s="49"/>
      <c r="BV82" s="49"/>
      <c r="BW82" s="49"/>
      <c r="BX82" s="49"/>
      <c r="BY82" s="49"/>
      <c r="BZ82" s="50"/>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c52nITV3LiPNXT5V6wlh6LY7rM5HrUoV8ID/Sg1ZtR4f9HVlzQiUE03ja4glegWvVESUqvUHsjowZTZnUiSS+g==" saltValue="Bp3VSGZh3uwfFhHjq4lKM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6:BZ82"/>
    <mergeCell ref="BL64:BZ65"/>
    <mergeCell ref="BL11:BZ13"/>
    <mergeCell ref="B14:BJ15"/>
    <mergeCell ref="BL14:BZ15"/>
    <mergeCell ref="BL45:BZ46"/>
    <mergeCell ref="B60:BJ61"/>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278688</v>
      </c>
      <c r="D6" s="34">
        <f t="shared" si="3"/>
        <v>46</v>
      </c>
      <c r="E6" s="34">
        <f t="shared" si="3"/>
        <v>1</v>
      </c>
      <c r="F6" s="34">
        <f t="shared" si="3"/>
        <v>0</v>
      </c>
      <c r="G6" s="34">
        <f t="shared" si="3"/>
        <v>1</v>
      </c>
      <c r="H6" s="34" t="str">
        <f t="shared" si="3"/>
        <v>大阪府　大阪広域水道企業団</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70.010000000000005</v>
      </c>
      <c r="P6" s="35">
        <f t="shared" si="3"/>
        <v>99.94</v>
      </c>
      <c r="Q6" s="35">
        <f t="shared" si="3"/>
        <v>3204</v>
      </c>
      <c r="R6" s="35" t="str">
        <f t="shared" si="3"/>
        <v>-</v>
      </c>
      <c r="S6" s="35" t="str">
        <f t="shared" si="3"/>
        <v>-</v>
      </c>
      <c r="T6" s="35" t="str">
        <f t="shared" si="3"/>
        <v>-</v>
      </c>
      <c r="U6" s="35">
        <f t="shared" si="3"/>
        <v>246362</v>
      </c>
      <c r="V6" s="35">
        <f t="shared" si="3"/>
        <v>102.29</v>
      </c>
      <c r="W6" s="35">
        <f t="shared" si="3"/>
        <v>2408.4699999999998</v>
      </c>
      <c r="X6" s="36" t="str">
        <f>IF(X7="",NA(),X7)</f>
        <v>-</v>
      </c>
      <c r="Y6" s="36">
        <f t="shared" ref="Y6:AG6" si="4">IF(Y7="",NA(),Y7)</f>
        <v>110.8</v>
      </c>
      <c r="Z6" s="36">
        <f t="shared" si="4"/>
        <v>109.12</v>
      </c>
      <c r="AA6" s="36">
        <f t="shared" si="4"/>
        <v>108.67</v>
      </c>
      <c r="AB6" s="36">
        <f t="shared" si="4"/>
        <v>107.42</v>
      </c>
      <c r="AC6" s="36" t="str">
        <f t="shared" si="4"/>
        <v>-</v>
      </c>
      <c r="AD6" s="36">
        <f t="shared" si="4"/>
        <v>112.15</v>
      </c>
      <c r="AE6" s="36">
        <f t="shared" si="4"/>
        <v>111.44</v>
      </c>
      <c r="AF6" s="36">
        <f t="shared" si="4"/>
        <v>113.35</v>
      </c>
      <c r="AG6" s="36">
        <f t="shared" si="4"/>
        <v>112.36</v>
      </c>
      <c r="AH6" s="35" t="str">
        <f>IF(AH7="","",IF(AH7="-","【-】","【"&amp;SUBSTITUTE(TEXT(AH7,"#,##0.00"),"-","△")&amp;"】"))</f>
        <v>【110.27】</v>
      </c>
      <c r="AI6" s="36" t="str">
        <f>IF(AI7="",NA(),AI7)</f>
        <v>-</v>
      </c>
      <c r="AJ6" s="35">
        <f t="shared" ref="AJ6:AR6" si="5">IF(AJ7="",NA(),AJ7)</f>
        <v>0</v>
      </c>
      <c r="AK6" s="35">
        <f t="shared" si="5"/>
        <v>0</v>
      </c>
      <c r="AL6" s="35">
        <f t="shared" si="5"/>
        <v>0</v>
      </c>
      <c r="AM6" s="35">
        <f t="shared" si="5"/>
        <v>0</v>
      </c>
      <c r="AN6" s="36" t="str">
        <f t="shared" si="5"/>
        <v>-</v>
      </c>
      <c r="AO6" s="36">
        <f t="shared" si="5"/>
        <v>1</v>
      </c>
      <c r="AP6" s="36">
        <f t="shared" si="5"/>
        <v>1.03</v>
      </c>
      <c r="AQ6" s="36">
        <f t="shared" si="5"/>
        <v>0.51</v>
      </c>
      <c r="AR6" s="36">
        <f t="shared" si="5"/>
        <v>0.28999999999999998</v>
      </c>
      <c r="AS6" s="35" t="str">
        <f>IF(AS7="","",IF(AS7="-","【-】","【"&amp;SUBSTITUTE(TEXT(AS7,"#,##0.00"),"-","△")&amp;"】"))</f>
        <v>【1.15】</v>
      </c>
      <c r="AT6" s="36" t="str">
        <f>IF(AT7="",NA(),AT7)</f>
        <v>-</v>
      </c>
      <c r="AU6" s="36">
        <f t="shared" ref="AU6:BC6" si="6">IF(AU7="",NA(),AU7)</f>
        <v>300.06</v>
      </c>
      <c r="AV6" s="36">
        <f t="shared" si="6"/>
        <v>331.74</v>
      </c>
      <c r="AW6" s="36">
        <f t="shared" si="6"/>
        <v>275.43</v>
      </c>
      <c r="AX6" s="36">
        <f t="shared" si="6"/>
        <v>249.73</v>
      </c>
      <c r="AY6" s="36" t="str">
        <f t="shared" si="6"/>
        <v>-</v>
      </c>
      <c r="AZ6" s="36">
        <f t="shared" si="6"/>
        <v>355.5</v>
      </c>
      <c r="BA6" s="36">
        <f t="shared" si="6"/>
        <v>349.83</v>
      </c>
      <c r="BB6" s="36">
        <f t="shared" si="6"/>
        <v>309.10000000000002</v>
      </c>
      <c r="BC6" s="36">
        <f t="shared" si="6"/>
        <v>306.08</v>
      </c>
      <c r="BD6" s="35" t="str">
        <f>IF(BD7="","",IF(BD7="-","【-】","【"&amp;SUBSTITUTE(TEXT(BD7,"#,##0.00"),"-","△")&amp;"】"))</f>
        <v>【260.31】</v>
      </c>
      <c r="BE6" s="36" t="str">
        <f>IF(BE7="",NA(),BE7)</f>
        <v>-</v>
      </c>
      <c r="BF6" s="36">
        <f t="shared" ref="BF6:BN6" si="7">IF(BF7="",NA(),BF7)</f>
        <v>233.1</v>
      </c>
      <c r="BG6" s="36">
        <f t="shared" si="7"/>
        <v>237.62</v>
      </c>
      <c r="BH6" s="36">
        <f t="shared" si="7"/>
        <v>230.89</v>
      </c>
      <c r="BI6" s="36">
        <f t="shared" si="7"/>
        <v>243.08</v>
      </c>
      <c r="BJ6" s="36" t="str">
        <f t="shared" si="7"/>
        <v>-</v>
      </c>
      <c r="BK6" s="36">
        <f t="shared" si="7"/>
        <v>312.58</v>
      </c>
      <c r="BL6" s="36">
        <f t="shared" si="7"/>
        <v>314.87</v>
      </c>
      <c r="BM6" s="36">
        <f t="shared" si="7"/>
        <v>290.42</v>
      </c>
      <c r="BN6" s="36">
        <f t="shared" si="7"/>
        <v>294.66000000000003</v>
      </c>
      <c r="BO6" s="35" t="str">
        <f>IF(BO7="","",IF(BO7="-","【-】","【"&amp;SUBSTITUTE(TEXT(BO7,"#,##0.00"),"-","△")&amp;"】"))</f>
        <v>【275.67】</v>
      </c>
      <c r="BP6" s="36" t="str">
        <f>IF(BP7="",NA(),BP7)</f>
        <v>-</v>
      </c>
      <c r="BQ6" s="36">
        <f t="shared" ref="BQ6:BY6" si="8">IF(BQ7="",NA(),BQ7)</f>
        <v>100.37</v>
      </c>
      <c r="BR6" s="36">
        <f t="shared" si="8"/>
        <v>99.22</v>
      </c>
      <c r="BS6" s="36">
        <f t="shared" si="8"/>
        <v>102.38</v>
      </c>
      <c r="BT6" s="36">
        <f t="shared" si="8"/>
        <v>96.02</v>
      </c>
      <c r="BU6" s="36" t="str">
        <f t="shared" si="8"/>
        <v>-</v>
      </c>
      <c r="BV6" s="36">
        <f t="shared" si="8"/>
        <v>104.57</v>
      </c>
      <c r="BW6" s="36">
        <f t="shared" si="8"/>
        <v>103.54</v>
      </c>
      <c r="BX6" s="36">
        <f t="shared" si="8"/>
        <v>106.11</v>
      </c>
      <c r="BY6" s="36">
        <f t="shared" si="8"/>
        <v>103.75</v>
      </c>
      <c r="BZ6" s="35" t="str">
        <f>IF(BZ7="","",IF(BZ7="-","【-】","【"&amp;SUBSTITUTE(TEXT(BZ7,"#,##0.00"),"-","△")&amp;"】"))</f>
        <v>【100.05】</v>
      </c>
      <c r="CA6" s="36" t="str">
        <f>IF(CA7="",NA(),CA7)</f>
        <v>-</v>
      </c>
      <c r="CB6" s="36">
        <f t="shared" ref="CB6:CJ6" si="9">IF(CB7="",NA(),CB7)</f>
        <v>176.73</v>
      </c>
      <c r="CC6" s="36">
        <f t="shared" si="9"/>
        <v>176.94</v>
      </c>
      <c r="CD6" s="36">
        <f t="shared" si="9"/>
        <v>187.1</v>
      </c>
      <c r="CE6" s="36">
        <f t="shared" si="9"/>
        <v>183.94</v>
      </c>
      <c r="CF6" s="36" t="str">
        <f t="shared" si="9"/>
        <v>-</v>
      </c>
      <c r="CG6" s="36">
        <f t="shared" si="9"/>
        <v>165.47</v>
      </c>
      <c r="CH6" s="36">
        <f t="shared" si="9"/>
        <v>167.46</v>
      </c>
      <c r="CI6" s="36">
        <f t="shared" si="9"/>
        <v>161.03</v>
      </c>
      <c r="CJ6" s="36">
        <f t="shared" si="9"/>
        <v>159.93</v>
      </c>
      <c r="CK6" s="35" t="str">
        <f>IF(CK7="","",IF(CK7="-","【-】","【"&amp;SUBSTITUTE(TEXT(CK7,"#,##0.00"),"-","△")&amp;"】"))</f>
        <v>【166.40】</v>
      </c>
      <c r="CL6" s="36" t="str">
        <f>IF(CL7="",NA(),CL7)</f>
        <v>-</v>
      </c>
      <c r="CM6" s="36">
        <f t="shared" ref="CM6:CU6" si="10">IF(CM7="",NA(),CM7)</f>
        <v>60.65</v>
      </c>
      <c r="CN6" s="36">
        <f t="shared" si="10"/>
        <v>59.43</v>
      </c>
      <c r="CO6" s="36">
        <f t="shared" si="10"/>
        <v>58.96</v>
      </c>
      <c r="CP6" s="36">
        <f t="shared" si="10"/>
        <v>84.69</v>
      </c>
      <c r="CQ6" s="36" t="str">
        <f t="shared" si="10"/>
        <v>-</v>
      </c>
      <c r="CR6" s="36">
        <f t="shared" si="10"/>
        <v>59.74</v>
      </c>
      <c r="CS6" s="36">
        <f t="shared" si="10"/>
        <v>59.46</v>
      </c>
      <c r="CT6" s="36">
        <f t="shared" si="10"/>
        <v>61.71</v>
      </c>
      <c r="CU6" s="36">
        <f t="shared" si="10"/>
        <v>63.12</v>
      </c>
      <c r="CV6" s="35" t="str">
        <f>IF(CV7="","",IF(CV7="-","【-】","【"&amp;SUBSTITUTE(TEXT(CV7,"#,##0.00"),"-","△")&amp;"】"))</f>
        <v>【60.69】</v>
      </c>
      <c r="CW6" s="36" t="str">
        <f>IF(CW7="",NA(),CW7)</f>
        <v>-</v>
      </c>
      <c r="CX6" s="36">
        <f t="shared" ref="CX6:DF6" si="11">IF(CX7="",NA(),CX7)</f>
        <v>93.45</v>
      </c>
      <c r="CY6" s="36">
        <f t="shared" si="11"/>
        <v>93.66</v>
      </c>
      <c r="CZ6" s="36">
        <f t="shared" si="11"/>
        <v>91.17</v>
      </c>
      <c r="DA6" s="36">
        <f t="shared" si="11"/>
        <v>91.07</v>
      </c>
      <c r="DB6" s="36" t="str">
        <f t="shared" si="11"/>
        <v>-</v>
      </c>
      <c r="DC6" s="36">
        <f t="shared" si="11"/>
        <v>87.28</v>
      </c>
      <c r="DD6" s="36">
        <f t="shared" si="11"/>
        <v>87.41</v>
      </c>
      <c r="DE6" s="36">
        <f t="shared" si="11"/>
        <v>90.03</v>
      </c>
      <c r="DF6" s="36">
        <f t="shared" si="11"/>
        <v>90.09</v>
      </c>
      <c r="DG6" s="35" t="str">
        <f>IF(DG7="","",IF(DG7="-","【-】","【"&amp;SUBSTITUTE(TEXT(DG7,"#,##0.00"),"-","△")&amp;"】"))</f>
        <v>【89.82】</v>
      </c>
      <c r="DH6" s="36" t="str">
        <f>IF(DH7="",NA(),DH7)</f>
        <v>-</v>
      </c>
      <c r="DI6" s="36">
        <f t="shared" ref="DI6:DQ6" si="12">IF(DI7="",NA(),DI7)</f>
        <v>56.37</v>
      </c>
      <c r="DJ6" s="36">
        <f t="shared" si="12"/>
        <v>57.12</v>
      </c>
      <c r="DK6" s="36">
        <f t="shared" si="12"/>
        <v>55.61</v>
      </c>
      <c r="DL6" s="36">
        <f t="shared" si="12"/>
        <v>55.63</v>
      </c>
      <c r="DM6" s="36" t="str">
        <f t="shared" si="12"/>
        <v>-</v>
      </c>
      <c r="DN6" s="36">
        <f t="shared" si="12"/>
        <v>46.94</v>
      </c>
      <c r="DO6" s="36">
        <f t="shared" si="12"/>
        <v>47.62</v>
      </c>
      <c r="DP6" s="36">
        <f t="shared" si="12"/>
        <v>49.6</v>
      </c>
      <c r="DQ6" s="36">
        <f t="shared" si="12"/>
        <v>50.31</v>
      </c>
      <c r="DR6" s="35" t="str">
        <f>IF(DR7="","",IF(DR7="-","【-】","【"&amp;SUBSTITUTE(TEXT(DR7,"#,##0.00"),"-","△")&amp;"】"))</f>
        <v>【50.19】</v>
      </c>
      <c r="DS6" s="36" t="str">
        <f>IF(DS7="",NA(),DS7)</f>
        <v>-</v>
      </c>
      <c r="DT6" s="36">
        <f t="shared" ref="DT6:EB6" si="13">IF(DT7="",NA(),DT7)</f>
        <v>20.260000000000002</v>
      </c>
      <c r="DU6" s="36">
        <f t="shared" si="13"/>
        <v>20.8</v>
      </c>
      <c r="DV6" s="36">
        <f t="shared" si="13"/>
        <v>29.56</v>
      </c>
      <c r="DW6" s="36">
        <f t="shared" si="13"/>
        <v>32.130000000000003</v>
      </c>
      <c r="DX6" s="36" t="str">
        <f t="shared" si="13"/>
        <v>-</v>
      </c>
      <c r="DY6" s="36">
        <f t="shared" si="13"/>
        <v>14.48</v>
      </c>
      <c r="DZ6" s="36">
        <f t="shared" si="13"/>
        <v>16.27</v>
      </c>
      <c r="EA6" s="36">
        <f t="shared" si="13"/>
        <v>20.49</v>
      </c>
      <c r="EB6" s="36">
        <f t="shared" si="13"/>
        <v>21.34</v>
      </c>
      <c r="EC6" s="35" t="str">
        <f>IF(EC7="","",IF(EC7="-","【-】","【"&amp;SUBSTITUTE(TEXT(EC7,"#,##0.00"),"-","△")&amp;"】"))</f>
        <v>【20.63】</v>
      </c>
      <c r="ED6" s="36" t="str">
        <f>IF(ED7="",NA(),ED7)</f>
        <v>-</v>
      </c>
      <c r="EE6" s="36">
        <f t="shared" ref="EE6:EM6" si="14">IF(EE7="",NA(),EE7)</f>
        <v>0.17</v>
      </c>
      <c r="EF6" s="36">
        <f t="shared" si="14"/>
        <v>0.26</v>
      </c>
      <c r="EG6" s="36">
        <f t="shared" si="14"/>
        <v>0.23</v>
      </c>
      <c r="EH6" s="36">
        <f t="shared" si="14"/>
        <v>0.25</v>
      </c>
      <c r="EI6" s="36" t="str">
        <f t="shared" si="14"/>
        <v>-</v>
      </c>
      <c r="EJ6" s="36">
        <f t="shared" si="14"/>
        <v>0.75</v>
      </c>
      <c r="EK6" s="36">
        <f t="shared" si="14"/>
        <v>0.63</v>
      </c>
      <c r="EL6" s="36">
        <f t="shared" si="14"/>
        <v>0.72</v>
      </c>
      <c r="EM6" s="36">
        <f t="shared" si="14"/>
        <v>0.69</v>
      </c>
      <c r="EN6" s="35" t="str">
        <f>IF(EN7="","",IF(EN7="-","【-】","【"&amp;SUBSTITUTE(TEXT(EN7,"#,##0.00"),"-","△")&amp;"】"))</f>
        <v>【0.69】</v>
      </c>
    </row>
    <row r="7" spans="1:144" s="37" customFormat="1" x14ac:dyDescent="0.15">
      <c r="A7" s="29"/>
      <c r="B7" s="38">
        <v>2020</v>
      </c>
      <c r="C7" s="38">
        <v>278688</v>
      </c>
      <c r="D7" s="38">
        <v>46</v>
      </c>
      <c r="E7" s="38">
        <v>1</v>
      </c>
      <c r="F7" s="38">
        <v>0</v>
      </c>
      <c r="G7" s="38">
        <v>1</v>
      </c>
      <c r="H7" s="38" t="s">
        <v>93</v>
      </c>
      <c r="I7" s="38" t="s">
        <v>94</v>
      </c>
      <c r="J7" s="38" t="s">
        <v>95</v>
      </c>
      <c r="K7" s="38" t="s">
        <v>96</v>
      </c>
      <c r="L7" s="38" t="s">
        <v>97</v>
      </c>
      <c r="M7" s="38" t="s">
        <v>98</v>
      </c>
      <c r="N7" s="39" t="s">
        <v>99</v>
      </c>
      <c r="O7" s="39">
        <v>70.010000000000005</v>
      </c>
      <c r="P7" s="39">
        <v>99.94</v>
      </c>
      <c r="Q7" s="39">
        <v>3204</v>
      </c>
      <c r="R7" s="39" t="s">
        <v>99</v>
      </c>
      <c r="S7" s="39" t="s">
        <v>99</v>
      </c>
      <c r="T7" s="39" t="s">
        <v>99</v>
      </c>
      <c r="U7" s="39">
        <v>246362</v>
      </c>
      <c r="V7" s="39">
        <v>102.29</v>
      </c>
      <c r="W7" s="39">
        <v>2408.4699999999998</v>
      </c>
      <c r="X7" s="39" t="s">
        <v>99</v>
      </c>
      <c r="Y7" s="39">
        <v>110.8</v>
      </c>
      <c r="Z7" s="39">
        <v>109.12</v>
      </c>
      <c r="AA7" s="39">
        <v>108.67</v>
      </c>
      <c r="AB7" s="39">
        <v>107.42</v>
      </c>
      <c r="AC7" s="39" t="s">
        <v>99</v>
      </c>
      <c r="AD7" s="39">
        <v>112.15</v>
      </c>
      <c r="AE7" s="39">
        <v>111.44</v>
      </c>
      <c r="AF7" s="39">
        <v>113.35</v>
      </c>
      <c r="AG7" s="39">
        <v>112.36</v>
      </c>
      <c r="AH7" s="39">
        <v>110.27</v>
      </c>
      <c r="AI7" s="39" t="s">
        <v>99</v>
      </c>
      <c r="AJ7" s="39">
        <v>0</v>
      </c>
      <c r="AK7" s="39">
        <v>0</v>
      </c>
      <c r="AL7" s="39">
        <v>0</v>
      </c>
      <c r="AM7" s="39">
        <v>0</v>
      </c>
      <c r="AN7" s="39" t="s">
        <v>99</v>
      </c>
      <c r="AO7" s="39">
        <v>1</v>
      </c>
      <c r="AP7" s="39">
        <v>1.03</v>
      </c>
      <c r="AQ7" s="39">
        <v>0.51</v>
      </c>
      <c r="AR7" s="39">
        <v>0.28999999999999998</v>
      </c>
      <c r="AS7" s="39">
        <v>1.1499999999999999</v>
      </c>
      <c r="AT7" s="39" t="s">
        <v>99</v>
      </c>
      <c r="AU7" s="39">
        <v>300.06</v>
      </c>
      <c r="AV7" s="39">
        <v>331.74</v>
      </c>
      <c r="AW7" s="39">
        <v>275.43</v>
      </c>
      <c r="AX7" s="39">
        <v>249.73</v>
      </c>
      <c r="AY7" s="39" t="s">
        <v>99</v>
      </c>
      <c r="AZ7" s="39">
        <v>355.5</v>
      </c>
      <c r="BA7" s="39">
        <v>349.83</v>
      </c>
      <c r="BB7" s="39">
        <v>309.10000000000002</v>
      </c>
      <c r="BC7" s="39">
        <v>306.08</v>
      </c>
      <c r="BD7" s="39">
        <v>260.31</v>
      </c>
      <c r="BE7" s="39" t="s">
        <v>99</v>
      </c>
      <c r="BF7" s="39">
        <v>233.1</v>
      </c>
      <c r="BG7" s="39">
        <v>237.62</v>
      </c>
      <c r="BH7" s="39">
        <v>230.89</v>
      </c>
      <c r="BI7" s="39">
        <v>243.08</v>
      </c>
      <c r="BJ7" s="39" t="s">
        <v>99</v>
      </c>
      <c r="BK7" s="39">
        <v>312.58</v>
      </c>
      <c r="BL7" s="39">
        <v>314.87</v>
      </c>
      <c r="BM7" s="39">
        <v>290.42</v>
      </c>
      <c r="BN7" s="39">
        <v>294.66000000000003</v>
      </c>
      <c r="BO7" s="39">
        <v>275.67</v>
      </c>
      <c r="BP7" s="39" t="s">
        <v>99</v>
      </c>
      <c r="BQ7" s="39">
        <v>100.37</v>
      </c>
      <c r="BR7" s="39">
        <v>99.22</v>
      </c>
      <c r="BS7" s="39">
        <v>102.38</v>
      </c>
      <c r="BT7" s="39">
        <v>96.02</v>
      </c>
      <c r="BU7" s="39" t="s">
        <v>99</v>
      </c>
      <c r="BV7" s="39">
        <v>104.57</v>
      </c>
      <c r="BW7" s="39">
        <v>103.54</v>
      </c>
      <c r="BX7" s="39">
        <v>106.11</v>
      </c>
      <c r="BY7" s="39">
        <v>103.75</v>
      </c>
      <c r="BZ7" s="39">
        <v>100.05</v>
      </c>
      <c r="CA7" s="39" t="s">
        <v>99</v>
      </c>
      <c r="CB7" s="39">
        <v>176.73</v>
      </c>
      <c r="CC7" s="39">
        <v>176.94</v>
      </c>
      <c r="CD7" s="39">
        <v>187.1</v>
      </c>
      <c r="CE7" s="39">
        <v>183.94</v>
      </c>
      <c r="CF7" s="39" t="s">
        <v>99</v>
      </c>
      <c r="CG7" s="39">
        <v>165.47</v>
      </c>
      <c r="CH7" s="39">
        <v>167.46</v>
      </c>
      <c r="CI7" s="39">
        <v>161.03</v>
      </c>
      <c r="CJ7" s="39">
        <v>159.93</v>
      </c>
      <c r="CK7" s="39">
        <v>166.4</v>
      </c>
      <c r="CL7" s="39" t="s">
        <v>99</v>
      </c>
      <c r="CM7" s="39">
        <v>60.65</v>
      </c>
      <c r="CN7" s="39">
        <v>59.43</v>
      </c>
      <c r="CO7" s="39">
        <v>58.96</v>
      </c>
      <c r="CP7" s="39">
        <v>84.69</v>
      </c>
      <c r="CQ7" s="39" t="s">
        <v>99</v>
      </c>
      <c r="CR7" s="39">
        <v>59.74</v>
      </c>
      <c r="CS7" s="39">
        <v>59.46</v>
      </c>
      <c r="CT7" s="39">
        <v>61.71</v>
      </c>
      <c r="CU7" s="39">
        <v>63.12</v>
      </c>
      <c r="CV7" s="39">
        <v>60.69</v>
      </c>
      <c r="CW7" s="39" t="s">
        <v>99</v>
      </c>
      <c r="CX7" s="39">
        <v>93.45</v>
      </c>
      <c r="CY7" s="39">
        <v>93.66</v>
      </c>
      <c r="CZ7" s="39">
        <v>91.17</v>
      </c>
      <c r="DA7" s="39">
        <v>91.07</v>
      </c>
      <c r="DB7" s="39" t="s">
        <v>99</v>
      </c>
      <c r="DC7" s="39">
        <v>87.28</v>
      </c>
      <c r="DD7" s="39">
        <v>87.41</v>
      </c>
      <c r="DE7" s="39">
        <v>90.03</v>
      </c>
      <c r="DF7" s="39">
        <v>90.09</v>
      </c>
      <c r="DG7" s="39">
        <v>89.82</v>
      </c>
      <c r="DH7" s="39" t="s">
        <v>99</v>
      </c>
      <c r="DI7" s="39">
        <v>56.37</v>
      </c>
      <c r="DJ7" s="39">
        <v>57.12</v>
      </c>
      <c r="DK7" s="39">
        <v>55.61</v>
      </c>
      <c r="DL7" s="39">
        <v>55.63</v>
      </c>
      <c r="DM7" s="39" t="s">
        <v>99</v>
      </c>
      <c r="DN7" s="39">
        <v>46.94</v>
      </c>
      <c r="DO7" s="39">
        <v>47.62</v>
      </c>
      <c r="DP7" s="39">
        <v>49.6</v>
      </c>
      <c r="DQ7" s="39">
        <v>50.31</v>
      </c>
      <c r="DR7" s="39">
        <v>50.19</v>
      </c>
      <c r="DS7" s="39" t="s">
        <v>99</v>
      </c>
      <c r="DT7" s="39">
        <v>20.260000000000002</v>
      </c>
      <c r="DU7" s="39">
        <v>20.8</v>
      </c>
      <c r="DV7" s="39">
        <v>29.56</v>
      </c>
      <c r="DW7" s="39">
        <v>32.130000000000003</v>
      </c>
      <c r="DX7" s="39" t="s">
        <v>99</v>
      </c>
      <c r="DY7" s="39">
        <v>14.48</v>
      </c>
      <c r="DZ7" s="39">
        <v>16.27</v>
      </c>
      <c r="EA7" s="39">
        <v>20.49</v>
      </c>
      <c r="EB7" s="39">
        <v>21.34</v>
      </c>
      <c r="EC7" s="39">
        <v>20.63</v>
      </c>
      <c r="ED7" s="39" t="s">
        <v>99</v>
      </c>
      <c r="EE7" s="39">
        <v>0.17</v>
      </c>
      <c r="EF7" s="39">
        <v>0.26</v>
      </c>
      <c r="EG7" s="39">
        <v>0.23</v>
      </c>
      <c r="EH7" s="39">
        <v>0.25</v>
      </c>
      <c r="EI7" s="39" t="s">
        <v>99</v>
      </c>
      <c r="EJ7" s="39">
        <v>0.75</v>
      </c>
      <c r="EK7" s="39">
        <v>0.63</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花井　勝吾</cp:lastModifiedBy>
  <cp:lastPrinted>2022-01-19T07:21:13Z</cp:lastPrinted>
  <dcterms:created xsi:type="dcterms:W3CDTF">2021-12-03T06:53:28Z</dcterms:created>
  <dcterms:modified xsi:type="dcterms:W3CDTF">2022-01-21T03:57:31Z</dcterms:modified>
  <cp:category/>
</cp:coreProperties>
</file>