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kobe.local\top\02_作業文書\01_局室区\26_水道局\01_経営企画課\01_総務係\55010226_総務_財務_決算関係書類（10年）\R2度決算\★照会関係\20220105_令和２年度決算　経営比較分析の作成について\上水\"/>
    </mc:Choice>
  </mc:AlternateContent>
  <workbookProtection workbookAlgorithmName="SHA-512" workbookHashValue="ox0IiCPc8rjEznIibkpE0gENBBldz/X7W5vN01reGKqXByZtyGhURfvJacom50xwrJpCyzgNy5Tsg1ZP5VE9HQ==" workbookSaltValue="OC3cRLizfW23wYOVKAcs7g=="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G85" i="4"/>
  <c r="F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<sst xmlns="http://schemas.openxmlformats.org/spreadsheetml/2006/main" count="228" uniqueCount="115">
  <si>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</si>
  <si>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</si>
  <si>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</si>
  <si>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</si>
  <si>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</si>
  <si>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</si>
  <si>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</si>
  <si>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</si>
  <si>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</si>
  <si>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</si>
  <si>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</si>
  <si>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</si>
  <si>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</si>
  <si>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</si>
  <si>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</si>
  <si>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</si>
  <si>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</si>
  <si>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</si>
  <si>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</si>
  <si>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</si>
  <si>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</si>
  <si>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</si>
  <si>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</si>
  <si>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</si>
  <si>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</si>
  <si>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</si>
  <si>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</si>
  <si>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</si>
  <si>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</si>
  <si>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</si>
  <si>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</si>
  <si>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</si>
  <si>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</si>
  <si>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</si>
  <si>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</si>
  <si>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</si>
  <si>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</si>
  <si>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</si>
  <si>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</si>
  <si>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</si>
  <si>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</si>
  <si>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</si>
  <si>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</si>
  <si>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</si>
  <si>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</si>
  <si>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</si>
  <si>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</si>
  <si>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</si>
  <si>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</si>
  <si>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</si>
  <si>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</si>
  <si>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</si>
  <si>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</si>
  <si>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</si>
  <si>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</si>
  <si>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</si>
  <si>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</si>
  <si>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</si>
  <si>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</si>
  <si>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</si>
  <si>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</si>
  <si>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</si>
  <si>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</si>
  <si>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</si>
  <si>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</si>
  <si>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</si>
  <si>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</si>
  <si>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</si>
  <si>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</si>
  <si>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</si>
  <si>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</si>
  <si>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</si>
  <si>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</si>
  <si>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</si>
  <si>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</si>
  <si>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</si>
  <si>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</si>
  <si>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</si>
  <si>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</si>
  <si>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</si>
  <si>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</si>
  <si>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</si>
  <si>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</si>
  <si>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</si>
  <si>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</si>
  <si>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</si>
  <si>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</si>
  <si>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</si>
  <si>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</si>
  <si>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</si>
  <si>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</si>
  <si>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</si>
  <si>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</si>
  <si>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兵庫県　神戸市</t>
  </si>
  <si>
    <t>法適用</t>
  </si>
  <si>
    <t>水道事業</t>
  </si>
  <si>
    <t>末端給水事業</t>
  </si>
  <si>
    <t>政令市等</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</si>
  <si>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</si>
  <si>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</si>
  <si>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</si>
  <si>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</si>
  <si>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</si>
  <si>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</si>
  <si>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</si>
  <si>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</si>
  <si>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</si>
  <si>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</si>
  <si>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</si>
  <si>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</si>
  <si>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</si>
  <si>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</si>
  <si>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類似団体との比較では、①有形固定資産減価償却率、②管路経年化率は高くなっている。これは施設の延命化・長寿命化を図り、投資の抑制を行ってきたためである。
　③管路更新率について、配水管の更新ペースアップの取り組みの結果、上昇傾向にある。一方目標値である年間40㎞(0.8％)の更新にはいたっておらず、引き続き、目標値達成に取り組み、配水管の更新を着実に進めていく。</t>
    <rPh sb="1" eb="5">
      <t>ルイジダンタイ</t>
    </rPh>
    <rPh sb="7" eb="9">
      <t>ヒカク</t>
    </rPh>
    <rPh sb="13" eb="23">
      <t>ユウケイコテイシサンゲンカショウキャク</t>
    </rPh>
    <rPh sb="23" eb="24">
      <t>リツ</t>
    </rPh>
    <rPh sb="26" eb="28">
      <t>カンロ</t>
    </rPh>
    <rPh sb="28" eb="31">
      <t>ケイネンカ</t>
    </rPh>
    <rPh sb="31" eb="32">
      <t>リツ</t>
    </rPh>
    <rPh sb="33" eb="34">
      <t>タカ</t>
    </rPh>
    <rPh sb="44" eb="46">
      <t>シセツ</t>
    </rPh>
    <rPh sb="47" eb="49">
      <t>エンメイ</t>
    </rPh>
    <rPh sb="49" eb="50">
      <t>カ</t>
    </rPh>
    <rPh sb="51" eb="55">
      <t>チョウジュミョウカ</t>
    </rPh>
    <rPh sb="56" eb="57">
      <t>ハカ</t>
    </rPh>
    <rPh sb="59" eb="61">
      <t>トウシ</t>
    </rPh>
    <rPh sb="62" eb="64">
      <t>ヨクセイ</t>
    </rPh>
    <rPh sb="65" eb="66">
      <t>オコナ</t>
    </rPh>
    <rPh sb="79" eb="81">
      <t>カンロ</t>
    </rPh>
    <rPh sb="81" eb="83">
      <t>コウシン</t>
    </rPh>
    <rPh sb="83" eb="84">
      <t>リツ</t>
    </rPh>
    <rPh sb="89" eb="92">
      <t>ハイスイカン</t>
    </rPh>
    <rPh sb="93" eb="95">
      <t>コウシン</t>
    </rPh>
    <rPh sb="102" eb="103">
      <t>ト</t>
    </rPh>
    <rPh sb="104" eb="105">
      <t>ク</t>
    </rPh>
    <rPh sb="107" eb="109">
      <t>ケッカ</t>
    </rPh>
    <rPh sb="118" eb="120">
      <t>イッポウ</t>
    </rPh>
    <rPh sb="120" eb="123">
      <t>モクヒョウチ</t>
    </rPh>
    <rPh sb="126" eb="128">
      <t>ネンカン</t>
    </rPh>
    <rPh sb="138" eb="140">
      <t>コウシン</t>
    </rPh>
    <rPh sb="150" eb="151">
      <t>ヒ</t>
    </rPh>
    <rPh sb="152" eb="153">
      <t>ツヅ</t>
    </rPh>
    <rPh sb="155" eb="160">
      <t>モクヒョウチタッセイ</t>
    </rPh>
    <rPh sb="161" eb="162">
      <t>ト</t>
    </rPh>
    <rPh sb="163" eb="164">
      <t>ク</t>
    </rPh>
    <rPh sb="166" eb="169">
      <t>ハイスイカン</t>
    </rPh>
    <rPh sb="170" eb="172">
      <t>コウシン</t>
    </rPh>
    <rPh sb="173" eb="175">
      <t>チャクジツ</t>
    </rPh>
    <rPh sb="176" eb="177">
      <t>スス</t>
    </rPh>
    <phoneticPr fontId="4"/>
  </si>
  <si>
    <t>　給水収益の減少や経年化施設の大量更新など厳しい状況が見込まれるが、維持管理費の削減など、可能な限りの経営改善等を進めるとともに、更新投資の平準化に努めることで、経営基盤の強化を図り、現行料金水準での事業運営に努める。</t>
    <rPh sb="1" eb="3">
      <t>キュウスイ</t>
    </rPh>
    <rPh sb="3" eb="5">
      <t>シュウエキ</t>
    </rPh>
    <rPh sb="6" eb="8">
      <t>ゲンショウ</t>
    </rPh>
    <rPh sb="9" eb="12">
      <t>ケイネンカ</t>
    </rPh>
    <rPh sb="12" eb="14">
      <t>シセツ</t>
    </rPh>
    <rPh sb="15" eb="17">
      <t>タイリョウ</t>
    </rPh>
    <rPh sb="17" eb="19">
      <t>コウシン</t>
    </rPh>
    <rPh sb="21" eb="22">
      <t>キビ</t>
    </rPh>
    <rPh sb="24" eb="26">
      <t>ジョウキョウ</t>
    </rPh>
    <rPh sb="27" eb="29">
      <t>ミコ</t>
    </rPh>
    <rPh sb="105" eb="106">
      <t>ツト</t>
    </rPh>
    <phoneticPr fontId="4"/>
  </si>
  <si>
    <r>
      <rPr>
        <sz val="11"/>
        <rFont val="ＭＳ ゴシック"/>
        <family val="3"/>
        <charset val="128"/>
      </rPr>
      <t>　①経常収支比率、⑤料金回収率は新型コロナウイルス感染症の影響で給水収益の減少幅が増大した結果、前年度より値が低下している。また、⑥給水原価は類似団体との比較では、低い数値となっているが、給水収益が減少傾向にあることや今後、更新投資の増加により減価償却費の増が見込まれることから、経営改革に努める必要がある。</t>
    </r>
    <r>
      <rPr>
        <sz val="11"/>
        <color rgb="FFFF0000"/>
        <rFont val="ＭＳ ゴシック"/>
        <family val="3"/>
        <charset val="128"/>
      </rPr>
      <t xml:space="preserve">
　</t>
    </r>
    <r>
      <rPr>
        <sz val="11"/>
        <rFont val="ＭＳ ゴシック"/>
        <family val="3"/>
        <charset val="128"/>
      </rPr>
      <t>④企業債残高対給水収益比率は他の財源を活用し、企業債の借り入れを行わなかったことにより値が減少している。</t>
    </r>
    <r>
      <rPr>
        <sz val="11"/>
        <color rgb="FFFF0000"/>
        <rFont val="ＭＳ ゴシック"/>
        <family val="3"/>
        <charset val="128"/>
      </rPr>
      <t xml:space="preserve">
　</t>
    </r>
    <r>
      <rPr>
        <sz val="11"/>
        <rFont val="ＭＳ ゴシック"/>
        <family val="3"/>
        <charset val="128"/>
      </rPr>
      <t>⑦施設利用率は新型コロナウイルス感染症の影響により給水量が減少したため、値が減少した。将来の給水人口の減少を踏まえ、計画的な更新に加え、ダウンサイジング等を進めることにより、値の向上を図っていく。</t>
    </r>
    <r>
      <rPr>
        <sz val="11"/>
        <color rgb="FFFF0000"/>
        <rFont val="ＭＳ ゴシック"/>
        <family val="3"/>
        <charset val="128"/>
      </rPr>
      <t xml:space="preserve">
　</t>
    </r>
    <r>
      <rPr>
        <sz val="11"/>
        <rFont val="ＭＳ ゴシック"/>
        <family val="3"/>
        <charset val="128"/>
      </rPr>
      <t>②累積欠損金比率は0％であり、③流動比率も200％を超えていることから、資金面においても、支払能力があり、現状は健全な企業経営が行えていると考える。</t>
    </r>
    <rPh sb="2" eb="4">
      <t>ケイジョウ</t>
    </rPh>
    <rPh sb="4" eb="6">
      <t>シュウシ</t>
    </rPh>
    <rPh sb="6" eb="8">
      <t>ヒリツ</t>
    </rPh>
    <rPh sb="32" eb="36">
      <t>キュウスイシュウエキ</t>
    </rPh>
    <rPh sb="37" eb="40">
      <t>ゲンショウハバ</t>
    </rPh>
    <rPh sb="41" eb="43">
      <t>ゾウダイ</t>
    </rPh>
    <rPh sb="45" eb="47">
      <t>ケッカ</t>
    </rPh>
    <rPh sb="48" eb="51">
      <t>ゼンネンド</t>
    </rPh>
    <rPh sb="53" eb="54">
      <t>アタイ</t>
    </rPh>
    <rPh sb="55" eb="57">
      <t>テイカ</t>
    </rPh>
    <rPh sb="66" eb="68">
      <t>キュウスイ</t>
    </rPh>
    <rPh sb="68" eb="70">
      <t>ゲンカ</t>
    </rPh>
    <rPh sb="71" eb="73">
      <t>ルイジ</t>
    </rPh>
    <rPh sb="73" eb="75">
      <t>ダンタイ</t>
    </rPh>
    <rPh sb="77" eb="79">
      <t>ヒカク</t>
    </rPh>
    <rPh sb="82" eb="83">
      <t>ヒク</t>
    </rPh>
    <rPh sb="84" eb="86">
      <t>スウチ</t>
    </rPh>
    <rPh sb="94" eb="96">
      <t>キュウスイ</t>
    </rPh>
    <rPh sb="96" eb="98">
      <t>シュウエキ</t>
    </rPh>
    <rPh sb="99" eb="101">
      <t>ゲンショウ</t>
    </rPh>
    <rPh sb="101" eb="103">
      <t>ケイコウ</t>
    </rPh>
    <rPh sb="109" eb="111">
      <t>コンゴ</t>
    </rPh>
    <rPh sb="112" eb="114">
      <t>コウシン</t>
    </rPh>
    <rPh sb="114" eb="116">
      <t>トウシ</t>
    </rPh>
    <rPh sb="117" eb="119">
      <t>ゾウカ</t>
    </rPh>
    <rPh sb="122" eb="124">
      <t>ゲンカ</t>
    </rPh>
    <rPh sb="124" eb="126">
      <t>ショウキャク</t>
    </rPh>
    <rPh sb="126" eb="127">
      <t>ヒ</t>
    </rPh>
    <rPh sb="128" eb="129">
      <t>ゾウ</t>
    </rPh>
    <rPh sb="130" eb="132">
      <t>ミコ</t>
    </rPh>
    <rPh sb="140" eb="144">
      <t>ケイエイカイカク</t>
    </rPh>
    <rPh sb="145" eb="146">
      <t>ツト</t>
    </rPh>
    <rPh sb="148" eb="150">
      <t>ヒツヨウ</t>
    </rPh>
    <rPh sb="157" eb="159">
      <t>キギョウ</t>
    </rPh>
    <rPh sb="159" eb="160">
      <t>サイ</t>
    </rPh>
    <rPh sb="160" eb="162">
      <t>ザンダカ</t>
    </rPh>
    <rPh sb="162" eb="163">
      <t>タイ</t>
    </rPh>
    <rPh sb="163" eb="165">
      <t>キュウスイ</t>
    </rPh>
    <rPh sb="165" eb="167">
      <t>シュウエキ</t>
    </rPh>
    <rPh sb="167" eb="169">
      <t>ヒリツ</t>
    </rPh>
    <rPh sb="170" eb="171">
      <t>ホカ</t>
    </rPh>
    <rPh sb="172" eb="174">
      <t>ザイゲン</t>
    </rPh>
    <rPh sb="175" eb="177">
      <t>カツヨウ</t>
    </rPh>
    <rPh sb="179" eb="181">
      <t>キギョウ</t>
    </rPh>
    <rPh sb="181" eb="182">
      <t>サイ</t>
    </rPh>
    <rPh sb="183" eb="184">
      <t>カ</t>
    </rPh>
    <rPh sb="185" eb="186">
      <t>イ</t>
    </rPh>
    <rPh sb="188" eb="189">
      <t>オコナ</t>
    </rPh>
    <rPh sb="199" eb="200">
      <t>アタイ</t>
    </rPh>
    <rPh sb="201" eb="203">
      <t>ゲンショウ</t>
    </rPh>
    <rPh sb="211" eb="213">
      <t>シセツ</t>
    </rPh>
    <rPh sb="213" eb="215">
      <t>リヨウ</t>
    </rPh>
    <rPh sb="215" eb="216">
      <t>リツ</t>
    </rPh>
    <rPh sb="235" eb="237">
      <t>キュウスイ</t>
    </rPh>
    <rPh sb="237" eb="238">
      <t>リョウ</t>
    </rPh>
    <rPh sb="239" eb="241">
      <t>ゲンショウ</t>
    </rPh>
    <rPh sb="246" eb="247">
      <t>アタイ</t>
    </rPh>
    <rPh sb="248" eb="250">
      <t>ゲンショウ</t>
    </rPh>
    <rPh sb="253" eb="255">
      <t>ショウライ</t>
    </rPh>
    <rPh sb="256" eb="258">
      <t>キュウスイ</t>
    </rPh>
    <rPh sb="258" eb="260">
      <t>ジンコウ</t>
    </rPh>
    <rPh sb="261" eb="263">
      <t>ゲンショウ</t>
    </rPh>
    <rPh sb="264" eb="265">
      <t>フ</t>
    </rPh>
    <rPh sb="268" eb="271">
      <t>ケイカクテキ</t>
    </rPh>
    <rPh sb="272" eb="274">
      <t>コウシン</t>
    </rPh>
    <rPh sb="275" eb="276">
      <t>クワ</t>
    </rPh>
    <rPh sb="286" eb="287">
      <t>トウ</t>
    </rPh>
    <rPh sb="288" eb="289">
      <t>スス</t>
    </rPh>
    <rPh sb="297" eb="298">
      <t>アタイ</t>
    </rPh>
    <rPh sb="299" eb="301">
      <t>コウジョウ</t>
    </rPh>
    <rPh sb="302" eb="303">
      <t>ハカ</t>
    </rPh>
    <rPh sb="311" eb="313">
      <t>ルイセキ</t>
    </rPh>
    <rPh sb="313" eb="315">
      <t>ケッソン</t>
    </rPh>
    <rPh sb="315" eb="316">
      <t>キン</t>
    </rPh>
    <rPh sb="316" eb="318">
      <t>ヒリツ</t>
    </rPh>
    <rPh sb="326" eb="328">
      <t>リュウドウ</t>
    </rPh>
    <rPh sb="328" eb="330">
      <t>ヒリツ</t>
    </rPh>
    <rPh sb="336" eb="337">
      <t>コ</t>
    </rPh>
    <rPh sb="346" eb="348">
      <t>シキン</t>
    </rPh>
    <rPh sb="348" eb="349">
      <t>メン</t>
    </rPh>
    <rPh sb="355" eb="359">
      <t>シハライノウリョク</t>
    </rPh>
    <rPh sb="363" eb="365">
      <t>ゲンジョウ</t>
    </rPh>
    <rPh sb="366" eb="368">
      <t>ケンゼン</t>
    </rPh>
    <rPh sb="369" eb="371">
      <t>キギョウ</t>
    </rPh>
    <rPh sb="371" eb="373">
      <t>ケイエイ</t>
    </rPh>
    <rPh sb="374" eb="375">
      <t>オコナ</t>
    </rPh>
    <rPh sb="380" eb="381">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</si>
</sst>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0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0.09</c:v>
                </c:pt>
                <c:pt idx="1">
                  <c:v>0.51</c:v>
                </c:pt>
                <c:pt idx="2">
                  <c:v>0.61</c:v>
                </c:pt>
                <c:pt idx="3">
                  <c:v>0.72</c:v>
                </c:pt>
                <c:pt idx="4">
                  <c:v>0.63</c:v>
                </c:pt>
              </c:numCache>
            </c:numRef>
          </c:val>
          <c:extLst>
            <c:ext xmlns:c16="http://schemas.microsoft.com/office/drawing/2014/chart" uri="{C3380CC4-5D6E-409C-BE32-E72D297353CC}">
              <c16:uniqueId val="{00000000-4E50-4836-8004-67ECFA87BE57}"/>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1.18</c:v>
                </c:pt>
                <c:pt idx="1">
                  <c:v>0.97</c:v>
                </c:pt>
                <c:pt idx="2">
                  <c:v>1.03</c:v>
                </c:pt>
                <c:pt idx="3">
                  <c:v>0.97</c:v>
                </c:pt>
                <c:pt idx="4">
                  <c:v>0.99</c:v>
                </c:pt>
              </c:numCache>
            </c:numRef>
          </c:val>
          <c:smooth val="0"/>
          <c:extLst>
            <c:ext xmlns:c16="http://schemas.microsoft.com/office/drawing/2014/chart" uri="{C3380CC4-5D6E-409C-BE32-E72D297353CC}">
              <c16:uniqueId val="{00000001-4E50-4836-8004-67ECFA87BE57}"/>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59.27</c:v>
                </c:pt>
                <c:pt idx="1">
                  <c:v>60.3</c:v>
                </c:pt>
                <c:pt idx="2">
                  <c:v>60.18</c:v>
                </c:pt>
                <c:pt idx="3">
                  <c:v>60.2</c:v>
                </c:pt>
                <c:pt idx="4">
                  <c:v>58.91</c:v>
                </c:pt>
              </c:numCache>
            </c:numRef>
          </c:val>
          <c:extLst>
            <c:ext xmlns:c16="http://schemas.microsoft.com/office/drawing/2014/chart" uri="{C3380CC4-5D6E-409C-BE32-E72D297353CC}">
              <c16:uniqueId val="{00000000-3AF2-4255-8F60-7B367B034177}"/>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c:v>
                </c:pt>
                <c:pt idx="1">
                  <c:v>59.36</c:v>
                </c:pt>
                <c:pt idx="2">
                  <c:v>59.32</c:v>
                </c:pt>
                <c:pt idx="3">
                  <c:v>59.12</c:v>
                </c:pt>
                <c:pt idx="4">
                  <c:v>59.37</c:v>
                </c:pt>
              </c:numCache>
            </c:numRef>
          </c:val>
          <c:smooth val="0"/>
          <c:extLst>
            <c:ext xmlns:c16="http://schemas.microsoft.com/office/drawing/2014/chart" uri="{C3380CC4-5D6E-409C-BE32-E72D297353CC}">
              <c16:uniqueId val="{00000001-3AF2-4255-8F60-7B367B034177}"/>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93.01</c:v>
                </c:pt>
                <c:pt idx="1">
                  <c:v>95.23</c:v>
                </c:pt>
                <c:pt idx="2">
                  <c:v>92.86</c:v>
                </c:pt>
                <c:pt idx="3">
                  <c:v>91.79</c:v>
                </c:pt>
                <c:pt idx="4">
                  <c:v>92.53</c:v>
                </c:pt>
              </c:numCache>
            </c:numRef>
          </c:val>
          <c:extLst>
            <c:ext xmlns:c16="http://schemas.microsoft.com/office/drawing/2014/chart" uri="{C3380CC4-5D6E-409C-BE32-E72D297353CC}">
              <c16:uniqueId val="{00000000-0D91-4AA7-83D3-94B7A1BE673C}"/>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93.69</c:v>
                </c:pt>
                <c:pt idx="1">
                  <c:v>93.82</c:v>
                </c:pt>
                <c:pt idx="2">
                  <c:v>93.74</c:v>
                </c:pt>
                <c:pt idx="3">
                  <c:v>93.64</c:v>
                </c:pt>
                <c:pt idx="4">
                  <c:v>93.68</c:v>
                </c:pt>
              </c:numCache>
            </c:numRef>
          </c:val>
          <c:smooth val="0"/>
          <c:extLst>
            <c:ext xmlns:c16="http://schemas.microsoft.com/office/drawing/2014/chart" uri="{C3380CC4-5D6E-409C-BE32-E72D297353CC}">
              <c16:uniqueId val="{00000001-0D91-4AA7-83D3-94B7A1BE673C}"/>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110.44</c:v>
                </c:pt>
                <c:pt idx="1">
                  <c:v>111</c:v>
                </c:pt>
                <c:pt idx="2">
                  <c:v>109.45</c:v>
                </c:pt>
                <c:pt idx="3">
                  <c:v>109.62</c:v>
                </c:pt>
                <c:pt idx="4">
                  <c:v>106.58</c:v>
                </c:pt>
              </c:numCache>
            </c:numRef>
          </c:val>
          <c:extLst>
            <c:ext xmlns:c16="http://schemas.microsoft.com/office/drawing/2014/chart" uri="{C3380CC4-5D6E-409C-BE32-E72D297353CC}">
              <c16:uniqueId val="{00000000-844D-4A4B-8572-F325B210C4E2}"/>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114.5</c:v>
                </c:pt>
                <c:pt idx="1">
                  <c:v>113.59</c:v>
                </c:pt>
                <c:pt idx="2">
                  <c:v>113.62</c:v>
                </c:pt>
                <c:pt idx="3">
                  <c:v>112.54</c:v>
                </c:pt>
                <c:pt idx="4">
                  <c:v>108.59</c:v>
                </c:pt>
              </c:numCache>
            </c:numRef>
          </c:val>
          <c:smooth val="0"/>
          <c:extLst>
            <c:ext xmlns:c16="http://schemas.microsoft.com/office/drawing/2014/chart" uri="{C3380CC4-5D6E-409C-BE32-E72D297353CC}">
              <c16:uniqueId val="{00000001-844D-4A4B-8572-F325B210C4E2}"/>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50.33</c:v>
                </c:pt>
                <c:pt idx="1">
                  <c:v>51.14</c:v>
                </c:pt>
                <c:pt idx="2">
                  <c:v>52.12</c:v>
                </c:pt>
                <c:pt idx="3">
                  <c:v>52.91</c:v>
                </c:pt>
                <c:pt idx="4">
                  <c:v>53.28</c:v>
                </c:pt>
              </c:numCache>
            </c:numRef>
          </c:val>
          <c:extLst>
            <c:ext xmlns:c16="http://schemas.microsoft.com/office/drawing/2014/chart" uri="{C3380CC4-5D6E-409C-BE32-E72D297353CC}">
              <c16:uniqueId val="{00000000-16E8-49F6-97ED-65070DD1AFE5}"/>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48.05</c:v>
                </c:pt>
                <c:pt idx="1">
                  <c:v>48.64</c:v>
                </c:pt>
                <c:pt idx="2">
                  <c:v>49.23</c:v>
                </c:pt>
                <c:pt idx="3">
                  <c:v>49.78</c:v>
                </c:pt>
                <c:pt idx="4">
                  <c:v>50.32</c:v>
                </c:pt>
              </c:numCache>
            </c:numRef>
          </c:val>
          <c:smooth val="0"/>
          <c:extLst>
            <c:ext xmlns:c16="http://schemas.microsoft.com/office/drawing/2014/chart" uri="{C3380CC4-5D6E-409C-BE32-E72D297353CC}">
              <c16:uniqueId val="{00000001-16E8-49F6-97ED-65070DD1AFE5}"/>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19.59</c:v>
                </c:pt>
                <c:pt idx="1">
                  <c:v>21.41</c:v>
                </c:pt>
                <c:pt idx="2">
                  <c:v>25.4</c:v>
                </c:pt>
                <c:pt idx="3">
                  <c:v>27.38</c:v>
                </c:pt>
                <c:pt idx="4">
                  <c:v>29.4</c:v>
                </c:pt>
              </c:numCache>
            </c:numRef>
          </c:val>
          <c:extLst>
            <c:ext xmlns:c16="http://schemas.microsoft.com/office/drawing/2014/chart" uri="{C3380CC4-5D6E-409C-BE32-E72D297353CC}">
              <c16:uniqueId val="{00000000-9407-41D0-9869-D60AADB4C90A}"/>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17.97</c:v>
                </c:pt>
                <c:pt idx="1">
                  <c:v>19.95</c:v>
                </c:pt>
                <c:pt idx="2">
                  <c:v>21.62</c:v>
                </c:pt>
                <c:pt idx="3">
                  <c:v>22.79</c:v>
                </c:pt>
                <c:pt idx="4">
                  <c:v>24.26</c:v>
                </c:pt>
              </c:numCache>
            </c:numRef>
          </c:val>
          <c:smooth val="0"/>
          <c:extLst>
            <c:ext xmlns:c16="http://schemas.microsoft.com/office/drawing/2014/chart" uri="{C3380CC4-5D6E-409C-BE32-E72D297353CC}">
              <c16:uniqueId val="{00000001-9407-41D0-9869-D60AADB4C90A}"/>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12A-45FE-8E95-DF3669886840}"/>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B12A-45FE-8E95-DF3669886840}"/>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252.29</c:v>
                </c:pt>
                <c:pt idx="1">
                  <c:v>203.99</c:v>
                </c:pt>
                <c:pt idx="2">
                  <c:v>237.83</c:v>
                </c:pt>
                <c:pt idx="3">
                  <c:v>250.96</c:v>
                </c:pt>
                <c:pt idx="4">
                  <c:v>212.14</c:v>
                </c:pt>
              </c:numCache>
            </c:numRef>
          </c:val>
          <c:extLst>
            <c:ext xmlns:c16="http://schemas.microsoft.com/office/drawing/2014/chart" uri="{C3380CC4-5D6E-409C-BE32-E72D297353CC}">
              <c16:uniqueId val="{00000000-6282-4551-A2E9-75D10B4420CE}"/>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159.12</c:v>
                </c:pt>
                <c:pt idx="1">
                  <c:v>169.68</c:v>
                </c:pt>
                <c:pt idx="2">
                  <c:v>166.51</c:v>
                </c:pt>
                <c:pt idx="3">
                  <c:v>172.47</c:v>
                </c:pt>
                <c:pt idx="4">
                  <c:v>170.76</c:v>
                </c:pt>
              </c:numCache>
            </c:numRef>
          </c:val>
          <c:smooth val="0"/>
          <c:extLst>
            <c:ext xmlns:c16="http://schemas.microsoft.com/office/drawing/2014/chart" uri="{C3380CC4-5D6E-409C-BE32-E72D297353CC}">
              <c16:uniqueId val="{00000001-6282-4551-A2E9-75D10B4420CE}"/>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103.78</c:v>
                </c:pt>
                <c:pt idx="1">
                  <c:v>96.51</c:v>
                </c:pt>
                <c:pt idx="2">
                  <c:v>91.63</c:v>
                </c:pt>
                <c:pt idx="3">
                  <c:v>86.74</c:v>
                </c:pt>
                <c:pt idx="4">
                  <c:v>84.09</c:v>
                </c:pt>
              </c:numCache>
            </c:numRef>
          </c:val>
          <c:extLst>
            <c:ext xmlns:c16="http://schemas.microsoft.com/office/drawing/2014/chart" uri="{C3380CC4-5D6E-409C-BE32-E72D297353CC}">
              <c16:uniqueId val="{00000000-3873-44B5-8C3F-ACB845C5CE26}"/>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206.16</c:v>
                </c:pt>
                <c:pt idx="1">
                  <c:v>203.63</c:v>
                </c:pt>
                <c:pt idx="2">
                  <c:v>198.51</c:v>
                </c:pt>
                <c:pt idx="3">
                  <c:v>193.57</c:v>
                </c:pt>
                <c:pt idx="4">
                  <c:v>200.12</c:v>
                </c:pt>
              </c:numCache>
            </c:numRef>
          </c:val>
          <c:smooth val="0"/>
          <c:extLst>
            <c:ext xmlns:c16="http://schemas.microsoft.com/office/drawing/2014/chart" uri="{C3380CC4-5D6E-409C-BE32-E72D297353CC}">
              <c16:uniqueId val="{00000001-3873-44B5-8C3F-ACB845C5CE26}"/>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103.6</c:v>
                </c:pt>
                <c:pt idx="1">
                  <c:v>104.51</c:v>
                </c:pt>
                <c:pt idx="2">
                  <c:v>102.11</c:v>
                </c:pt>
                <c:pt idx="3">
                  <c:v>101.72</c:v>
                </c:pt>
                <c:pt idx="4">
                  <c:v>98.87</c:v>
                </c:pt>
              </c:numCache>
            </c:numRef>
          </c:val>
          <c:extLst>
            <c:ext xmlns:c16="http://schemas.microsoft.com/office/drawing/2014/chart" uri="{C3380CC4-5D6E-409C-BE32-E72D297353CC}">
              <c16:uniqueId val="{00000000-3F10-4831-A327-E85AD834A4E8}"/>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104.03</c:v>
                </c:pt>
                <c:pt idx="1">
                  <c:v>103.04</c:v>
                </c:pt>
                <c:pt idx="2">
                  <c:v>103.28</c:v>
                </c:pt>
                <c:pt idx="3">
                  <c:v>102.26</c:v>
                </c:pt>
                <c:pt idx="4">
                  <c:v>98.26</c:v>
                </c:pt>
              </c:numCache>
            </c:numRef>
          </c:val>
          <c:smooth val="0"/>
          <c:extLst>
            <c:ext xmlns:c16="http://schemas.microsoft.com/office/drawing/2014/chart" uri="{C3380CC4-5D6E-409C-BE32-E72D297353CC}">
              <c16:uniqueId val="{00000001-3F10-4831-A327-E85AD834A4E8}"/>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167.26</c:v>
                </c:pt>
                <c:pt idx="1">
                  <c:v>161.57</c:v>
                </c:pt>
                <c:pt idx="2">
                  <c:v>169.81</c:v>
                </c:pt>
                <c:pt idx="3">
                  <c:v>169.75</c:v>
                </c:pt>
                <c:pt idx="4">
                  <c:v>169.15</c:v>
                </c:pt>
              </c:numCache>
            </c:numRef>
          </c:val>
          <c:extLst>
            <c:ext xmlns:c16="http://schemas.microsoft.com/office/drawing/2014/chart" uri="{C3380CC4-5D6E-409C-BE32-E72D297353CC}">
              <c16:uniqueId val="{00000000-F711-41E1-992D-E4DC388ADCD5}"/>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171.54</c:v>
                </c:pt>
                <c:pt idx="1">
                  <c:v>173</c:v>
                </c:pt>
                <c:pt idx="2">
                  <c:v>173.11</c:v>
                </c:pt>
                <c:pt idx="3">
                  <c:v>174.34</c:v>
                </c:pt>
                <c:pt idx="4">
                  <c:v>172.33</c:v>
                </c:pt>
              </c:numCache>
            </c:numRef>
          </c:val>
          <c:smooth val="0"/>
          <c:extLst>
            <c:ext xmlns:c16="http://schemas.microsoft.com/office/drawing/2014/chart" uri="{C3380CC4-5D6E-409C-BE32-E72D297353CC}">
              <c16:uniqueId val="{00000001-F711-41E1-992D-E4DC388ADCD5}"/>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90" t="s">
        <v>0</v>
      </c>
      <c r="C2" s="90"/>
      <c r="D2" s="90"/>
      <c r="E2" s="90"/>
      <c r="F2" s="90"/>
      <c r="G2" s="90"/>
      <c r="H2" s="90"/>
      <c r="I2" s="90"/>
      <c r="J2" s="90"/>
      <c r="K2" s="90"/>
      <c r="L2" s="90"/>
      <c r="M2" s="90"/>
      <c r="N2" s="90"/>
      <c r="O2" s="90"/>
      <c r="P2" s="90"/>
      <c r="Q2" s="90"/>
      <c r="R2" s="90"/>
      <c r="S2" s="90"/>
      <c r="T2" s="90"/>
      <c r="U2" s="90"/>
      <c r="V2" s="90"/>
      <c r="W2" s="90"/>
      <c r="X2" s="90"/>
      <c r="Y2" s="90"/>
      <c r="Z2" s="90"/>
      <c r="AA2" s="90"/>
      <c r="AB2" s="90"/>
      <c r="AC2" s="90"/>
      <c r="AD2" s="90"/>
      <c r="AE2" s="90"/>
      <c r="AF2" s="90"/>
      <c r="AG2" s="90"/>
      <c r="AH2" s="90"/>
      <c r="AI2" s="90"/>
      <c r="AJ2" s="90"/>
      <c r="AK2" s="90"/>
      <c r="AL2" s="90"/>
      <c r="AM2" s="90"/>
      <c r="AN2" s="90"/>
      <c r="AO2" s="90"/>
      <c r="AP2" s="90"/>
      <c r="AQ2" s="90"/>
      <c r="AR2" s="90"/>
      <c r="AS2" s="90"/>
      <c r="AT2" s="90"/>
      <c r="AU2" s="90"/>
      <c r="AV2" s="90"/>
      <c r="AW2" s="90"/>
      <c r="AX2" s="90"/>
      <c r="AY2" s="90"/>
      <c r="AZ2" s="90"/>
      <c r="BA2" s="90"/>
      <c r="BB2" s="90"/>
      <c r="BC2" s="90"/>
      <c r="BD2" s="90"/>
      <c r="BE2" s="90"/>
      <c r="BF2" s="90"/>
      <c r="BG2" s="90"/>
      <c r="BH2" s="90"/>
      <c r="BI2" s="90"/>
      <c r="BJ2" s="90"/>
      <c r="BK2" s="90"/>
      <c r="BL2" s="90"/>
      <c r="BM2" s="90"/>
      <c r="BN2" s="90"/>
      <c r="BO2" s="90"/>
      <c r="BP2" s="90"/>
      <c r="BQ2" s="90"/>
      <c r="BR2" s="90"/>
      <c r="BS2" s="90"/>
      <c r="BT2" s="90"/>
      <c r="BU2" s="90"/>
      <c r="BV2" s="90"/>
      <c r="BW2" s="90"/>
      <c r="BX2" s="90"/>
      <c r="BY2" s="90"/>
      <c r="BZ2" s="90"/>
    </row>
    <row r="3" spans="1:78" ht="9.75" customHeight="1" x14ac:dyDescent="0.15">
      <c r="A3" s="2"/>
      <c r="B3" s="90"/>
      <c r="C3" s="90"/>
      <c r="D3" s="90"/>
      <c r="E3" s="90"/>
      <c r="F3" s="90"/>
      <c r="G3" s="90"/>
      <c r="H3" s="90"/>
      <c r="I3" s="90"/>
      <c r="J3" s="90"/>
      <c r="K3" s="90"/>
      <c r="L3" s="90"/>
      <c r="M3" s="90"/>
      <c r="N3" s="90"/>
      <c r="O3" s="90"/>
      <c r="P3" s="90"/>
      <c r="Q3" s="90"/>
      <c r="R3" s="90"/>
      <c r="S3" s="90"/>
      <c r="T3" s="90"/>
      <c r="U3" s="90"/>
      <c r="V3" s="90"/>
      <c r="W3" s="90"/>
      <c r="X3" s="90"/>
      <c r="Y3" s="90"/>
      <c r="Z3" s="90"/>
      <c r="AA3" s="90"/>
      <c r="AB3" s="90"/>
      <c r="AC3" s="90"/>
      <c r="AD3" s="90"/>
      <c r="AE3" s="90"/>
      <c r="AF3" s="90"/>
      <c r="AG3" s="90"/>
      <c r="AH3" s="90"/>
      <c r="AI3" s="90"/>
      <c r="AJ3" s="90"/>
      <c r="AK3" s="90"/>
      <c r="AL3" s="90"/>
      <c r="AM3" s="90"/>
      <c r="AN3" s="90"/>
      <c r="AO3" s="90"/>
      <c r="AP3" s="90"/>
      <c r="AQ3" s="90"/>
      <c r="AR3" s="90"/>
      <c r="AS3" s="90"/>
      <c r="AT3" s="90"/>
      <c r="AU3" s="90"/>
      <c r="AV3" s="90"/>
      <c r="AW3" s="90"/>
      <c r="AX3" s="90"/>
      <c r="AY3" s="90"/>
      <c r="AZ3" s="90"/>
      <c r="BA3" s="90"/>
      <c r="BB3" s="90"/>
      <c r="BC3" s="90"/>
      <c r="BD3" s="90"/>
      <c r="BE3" s="90"/>
      <c r="BF3" s="90"/>
      <c r="BG3" s="90"/>
      <c r="BH3" s="90"/>
      <c r="BI3" s="90"/>
      <c r="BJ3" s="90"/>
      <c r="BK3" s="90"/>
      <c r="BL3" s="90"/>
      <c r="BM3" s="90"/>
      <c r="BN3" s="90"/>
      <c r="BO3" s="90"/>
      <c r="BP3" s="90"/>
      <c r="BQ3" s="90"/>
      <c r="BR3" s="90"/>
      <c r="BS3" s="90"/>
      <c r="BT3" s="90"/>
      <c r="BU3" s="90"/>
      <c r="BV3" s="90"/>
      <c r="BW3" s="90"/>
      <c r="BX3" s="90"/>
      <c r="BY3" s="90"/>
      <c r="BZ3" s="90"/>
    </row>
    <row r="4" spans="1:78" ht="9.75" customHeight="1" x14ac:dyDescent="0.15">
      <c r="A4" s="2"/>
      <c r="B4" s="90"/>
      <c r="C4" s="90"/>
      <c r="D4" s="90"/>
      <c r="E4" s="90"/>
      <c r="F4" s="90"/>
      <c r="G4" s="90"/>
      <c r="H4" s="90"/>
      <c r="I4" s="90"/>
      <c r="J4" s="90"/>
      <c r="K4" s="90"/>
      <c r="L4" s="90"/>
      <c r="M4" s="90"/>
      <c r="N4" s="90"/>
      <c r="O4" s="90"/>
      <c r="P4" s="90"/>
      <c r="Q4" s="90"/>
      <c r="R4" s="90"/>
      <c r="S4" s="90"/>
      <c r="T4" s="90"/>
      <c r="U4" s="90"/>
      <c r="V4" s="90"/>
      <c r="W4" s="90"/>
      <c r="X4" s="90"/>
      <c r="Y4" s="90"/>
      <c r="Z4" s="90"/>
      <c r="AA4" s="90"/>
      <c r="AB4" s="90"/>
      <c r="AC4" s="90"/>
      <c r="AD4" s="90"/>
      <c r="AE4" s="90"/>
      <c r="AF4" s="90"/>
      <c r="AG4" s="90"/>
      <c r="AH4" s="90"/>
      <c r="AI4" s="90"/>
      <c r="AJ4" s="90"/>
      <c r="AK4" s="90"/>
      <c r="AL4" s="90"/>
      <c r="AM4" s="90"/>
      <c r="AN4" s="90"/>
      <c r="AO4" s="90"/>
      <c r="AP4" s="90"/>
      <c r="AQ4" s="90"/>
      <c r="AR4" s="90"/>
      <c r="AS4" s="90"/>
      <c r="AT4" s="90"/>
      <c r="AU4" s="90"/>
      <c r="AV4" s="90"/>
      <c r="AW4" s="90"/>
      <c r="AX4" s="90"/>
      <c r="AY4" s="90"/>
      <c r="AZ4" s="90"/>
      <c r="BA4" s="90"/>
      <c r="BB4" s="90"/>
      <c r="BC4" s="90"/>
      <c r="BD4" s="90"/>
      <c r="BE4" s="90"/>
      <c r="BF4" s="90"/>
      <c r="BG4" s="90"/>
      <c r="BH4" s="90"/>
      <c r="BI4" s="90"/>
      <c r="BJ4" s="90"/>
      <c r="BK4" s="90"/>
      <c r="BL4" s="90"/>
      <c r="BM4" s="90"/>
      <c r="BN4" s="90"/>
      <c r="BO4" s="90"/>
      <c r="BP4" s="90"/>
      <c r="BQ4" s="90"/>
      <c r="BR4" s="90"/>
      <c r="BS4" s="90"/>
      <c r="BT4" s="90"/>
      <c r="BU4" s="90"/>
      <c r="BV4" s="90"/>
      <c r="BW4" s="90"/>
      <c r="BX4" s="90"/>
      <c r="BY4" s="90"/>
      <c r="BZ4" s="9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91" t="str">
        <f>データ!H6</f>
        <v>兵庫県　神戸市</v>
      </c>
      <c r="C6" s="91"/>
      <c r="D6" s="91"/>
      <c r="E6" s="91"/>
      <c r="F6" s="91"/>
      <c r="G6" s="91"/>
      <c r="H6" s="91"/>
      <c r="I6" s="91"/>
      <c r="J6" s="91"/>
      <c r="K6" s="91"/>
      <c r="L6" s="91"/>
      <c r="M6" s="91"/>
      <c r="N6" s="91"/>
      <c r="O6" s="91"/>
      <c r="P6" s="91"/>
      <c r="Q6" s="91"/>
      <c r="R6" s="91"/>
      <c r="S6" s="91"/>
      <c r="T6" s="91"/>
      <c r="U6" s="91"/>
      <c r="V6" s="91"/>
      <c r="W6" s="91"/>
      <c r="X6" s="91"/>
      <c r="Y6" s="91"/>
      <c r="Z6" s="91"/>
      <c r="AA6" s="91"/>
      <c r="AB6" s="91"/>
      <c r="AC6" s="91"/>
      <c r="AD6" s="92"/>
      <c r="AE6" s="92"/>
      <c r="AF6" s="92"/>
      <c r="AG6" s="92"/>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82" t="s">
        <v>1</v>
      </c>
      <c r="C7" s="83"/>
      <c r="D7" s="83"/>
      <c r="E7" s="83"/>
      <c r="F7" s="83"/>
      <c r="G7" s="83"/>
      <c r="H7" s="83"/>
      <c r="I7" s="82" t="s">
        <v>2</v>
      </c>
      <c r="J7" s="83"/>
      <c r="K7" s="83"/>
      <c r="L7" s="83"/>
      <c r="M7" s="83"/>
      <c r="N7" s="83"/>
      <c r="O7" s="84"/>
      <c r="P7" s="85" t="s">
        <v>3</v>
      </c>
      <c r="Q7" s="85"/>
      <c r="R7" s="85"/>
      <c r="S7" s="85"/>
      <c r="T7" s="85"/>
      <c r="U7" s="85"/>
      <c r="V7" s="85"/>
      <c r="W7" s="85" t="s">
        <v>4</v>
      </c>
      <c r="X7" s="85"/>
      <c r="Y7" s="85"/>
      <c r="Z7" s="85"/>
      <c r="AA7" s="85"/>
      <c r="AB7" s="85"/>
      <c r="AC7" s="85"/>
      <c r="AD7" s="85" t="s">
        <v>5</v>
      </c>
      <c r="AE7" s="85"/>
      <c r="AF7" s="85"/>
      <c r="AG7" s="85"/>
      <c r="AH7" s="85"/>
      <c r="AI7" s="85"/>
      <c r="AJ7" s="85"/>
      <c r="AK7" s="4"/>
      <c r="AL7" s="85" t="s">
        <v>6</v>
      </c>
      <c r="AM7" s="85"/>
      <c r="AN7" s="85"/>
      <c r="AO7" s="85"/>
      <c r="AP7" s="85"/>
      <c r="AQ7" s="85"/>
      <c r="AR7" s="85"/>
      <c r="AS7" s="85"/>
      <c r="AT7" s="82" t="s">
        <v>7</v>
      </c>
      <c r="AU7" s="83"/>
      <c r="AV7" s="83"/>
      <c r="AW7" s="83"/>
      <c r="AX7" s="83"/>
      <c r="AY7" s="83"/>
      <c r="AZ7" s="83"/>
      <c r="BA7" s="83"/>
      <c r="BB7" s="85" t="s">
        <v>8</v>
      </c>
      <c r="BC7" s="85"/>
      <c r="BD7" s="85"/>
      <c r="BE7" s="85"/>
      <c r="BF7" s="85"/>
      <c r="BG7" s="85"/>
      <c r="BH7" s="85"/>
      <c r="BI7" s="85"/>
      <c r="BJ7" s="3"/>
      <c r="BK7" s="3"/>
      <c r="BL7" s="5" t="s">
        <v>9</v>
      </c>
      <c r="BM7" s="6"/>
      <c r="BN7" s="6"/>
      <c r="BO7" s="6"/>
      <c r="BP7" s="6"/>
      <c r="BQ7" s="6"/>
      <c r="BR7" s="6"/>
      <c r="BS7" s="6"/>
      <c r="BT7" s="6"/>
      <c r="BU7" s="6"/>
      <c r="BV7" s="6"/>
      <c r="BW7" s="6"/>
      <c r="BX7" s="6"/>
      <c r="BY7" s="7"/>
    </row>
    <row r="8" spans="1:78" ht="18.75" customHeight="1" x14ac:dyDescent="0.15">
      <c r="A8" s="2"/>
      <c r="B8" s="86" t="str">
        <f>データ!$I$6</f>
        <v>法適用</v>
      </c>
      <c r="C8" s="87"/>
      <c r="D8" s="87"/>
      <c r="E8" s="87"/>
      <c r="F8" s="87"/>
      <c r="G8" s="87"/>
      <c r="H8" s="87"/>
      <c r="I8" s="86" t="str">
        <f>データ!$J$6</f>
        <v>水道事業</v>
      </c>
      <c r="J8" s="87"/>
      <c r="K8" s="87"/>
      <c r="L8" s="87"/>
      <c r="M8" s="87"/>
      <c r="N8" s="87"/>
      <c r="O8" s="88"/>
      <c r="P8" s="89" t="str">
        <f>データ!$K$6</f>
        <v>末端給水事業</v>
      </c>
      <c r="Q8" s="89"/>
      <c r="R8" s="89"/>
      <c r="S8" s="89"/>
      <c r="T8" s="89"/>
      <c r="U8" s="89"/>
      <c r="V8" s="89"/>
      <c r="W8" s="89" t="str">
        <f>データ!$L$6</f>
        <v>政令市等</v>
      </c>
      <c r="X8" s="89"/>
      <c r="Y8" s="89"/>
      <c r="Z8" s="89"/>
      <c r="AA8" s="89"/>
      <c r="AB8" s="89"/>
      <c r="AC8" s="89"/>
      <c r="AD8" s="89" t="str">
        <f>データ!$M$6</f>
        <v>自治体職員</v>
      </c>
      <c r="AE8" s="89"/>
      <c r="AF8" s="89"/>
      <c r="AG8" s="89"/>
      <c r="AH8" s="89"/>
      <c r="AI8" s="89"/>
      <c r="AJ8" s="89"/>
      <c r="AK8" s="4"/>
      <c r="AL8" s="77">
        <f>データ!$R$6</f>
        <v>1526835</v>
      </c>
      <c r="AM8" s="77"/>
      <c r="AN8" s="77"/>
      <c r="AO8" s="77"/>
      <c r="AP8" s="77"/>
      <c r="AQ8" s="77"/>
      <c r="AR8" s="77"/>
      <c r="AS8" s="77"/>
      <c r="AT8" s="73">
        <f>データ!$S$6</f>
        <v>557.02</v>
      </c>
      <c r="AU8" s="74"/>
      <c r="AV8" s="74"/>
      <c r="AW8" s="74"/>
      <c r="AX8" s="74"/>
      <c r="AY8" s="74"/>
      <c r="AZ8" s="74"/>
      <c r="BA8" s="74"/>
      <c r="BB8" s="76">
        <f>データ!$T$6</f>
        <v>2741.08</v>
      </c>
      <c r="BC8" s="76"/>
      <c r="BD8" s="76"/>
      <c r="BE8" s="76"/>
      <c r="BF8" s="76"/>
      <c r="BG8" s="76"/>
      <c r="BH8" s="76"/>
      <c r="BI8" s="76"/>
      <c r="BJ8" s="3"/>
      <c r="BK8" s="3"/>
      <c r="BL8" s="80" t="s">
        <v>10</v>
      </c>
      <c r="BM8" s="81"/>
      <c r="BN8" s="8" t="s">
        <v>11</v>
      </c>
      <c r="BO8" s="9"/>
      <c r="BP8" s="9"/>
      <c r="BQ8" s="9"/>
      <c r="BR8" s="9"/>
      <c r="BS8" s="9"/>
      <c r="BT8" s="9"/>
      <c r="BU8" s="9"/>
      <c r="BV8" s="9"/>
      <c r="BW8" s="9"/>
      <c r="BX8" s="9"/>
      <c r="BY8" s="10"/>
    </row>
    <row r="9" spans="1:78" ht="18.75" customHeight="1" x14ac:dyDescent="0.15">
      <c r="A9" s="2"/>
      <c r="B9" s="82" t="s">
        <v>12</v>
      </c>
      <c r="C9" s="83"/>
      <c r="D9" s="83"/>
      <c r="E9" s="83"/>
      <c r="F9" s="83"/>
      <c r="G9" s="83"/>
      <c r="H9" s="83"/>
      <c r="I9" s="82" t="s">
        <v>13</v>
      </c>
      <c r="J9" s="83"/>
      <c r="K9" s="83"/>
      <c r="L9" s="83"/>
      <c r="M9" s="83"/>
      <c r="N9" s="83"/>
      <c r="O9" s="84"/>
      <c r="P9" s="85" t="s">
        <v>14</v>
      </c>
      <c r="Q9" s="85"/>
      <c r="R9" s="85"/>
      <c r="S9" s="85"/>
      <c r="T9" s="85"/>
      <c r="U9" s="85"/>
      <c r="V9" s="85"/>
      <c r="W9" s="85" t="s">
        <v>15</v>
      </c>
      <c r="X9" s="85"/>
      <c r="Y9" s="85"/>
      <c r="Z9" s="85"/>
      <c r="AA9" s="85"/>
      <c r="AB9" s="85"/>
      <c r="AC9" s="85"/>
      <c r="AD9" s="2"/>
      <c r="AE9" s="2"/>
      <c r="AF9" s="2"/>
      <c r="AG9" s="2"/>
      <c r="AH9" s="4"/>
      <c r="AI9" s="4"/>
      <c r="AJ9" s="4"/>
      <c r="AK9" s="4"/>
      <c r="AL9" s="85" t="s">
        <v>16</v>
      </c>
      <c r="AM9" s="85"/>
      <c r="AN9" s="85"/>
      <c r="AO9" s="85"/>
      <c r="AP9" s="85"/>
      <c r="AQ9" s="85"/>
      <c r="AR9" s="85"/>
      <c r="AS9" s="85"/>
      <c r="AT9" s="82" t="s">
        <v>17</v>
      </c>
      <c r="AU9" s="83"/>
      <c r="AV9" s="83"/>
      <c r="AW9" s="83"/>
      <c r="AX9" s="83"/>
      <c r="AY9" s="83"/>
      <c r="AZ9" s="83"/>
      <c r="BA9" s="83"/>
      <c r="BB9" s="85" t="s">
        <v>18</v>
      </c>
      <c r="BC9" s="85"/>
      <c r="BD9" s="85"/>
      <c r="BE9" s="85"/>
      <c r="BF9" s="85"/>
      <c r="BG9" s="85"/>
      <c r="BH9" s="85"/>
      <c r="BI9" s="85"/>
      <c r="BJ9" s="3"/>
      <c r="BK9" s="3"/>
      <c r="BL9" s="71" t="s">
        <v>19</v>
      </c>
      <c r="BM9" s="72"/>
      <c r="BN9" s="11" t="s">
        <v>20</v>
      </c>
      <c r="BO9" s="12"/>
      <c r="BP9" s="12"/>
      <c r="BQ9" s="12"/>
      <c r="BR9" s="12"/>
      <c r="BS9" s="12"/>
      <c r="BT9" s="12"/>
      <c r="BU9" s="12"/>
      <c r="BV9" s="12"/>
      <c r="BW9" s="12"/>
      <c r="BX9" s="12"/>
      <c r="BY9" s="13"/>
    </row>
    <row r="10" spans="1:78" ht="18.75" customHeight="1" x14ac:dyDescent="0.15">
      <c r="A10" s="2"/>
      <c r="B10" s="73" t="str">
        <f>データ!$N$6</f>
        <v>-</v>
      </c>
      <c r="C10" s="74"/>
      <c r="D10" s="74"/>
      <c r="E10" s="74"/>
      <c r="F10" s="74"/>
      <c r="G10" s="74"/>
      <c r="H10" s="74"/>
      <c r="I10" s="73">
        <f>データ!$O$6</f>
        <v>86.89</v>
      </c>
      <c r="J10" s="74"/>
      <c r="K10" s="74"/>
      <c r="L10" s="74"/>
      <c r="M10" s="74"/>
      <c r="N10" s="74"/>
      <c r="O10" s="75"/>
      <c r="P10" s="76">
        <f>データ!$P$6</f>
        <v>99.85</v>
      </c>
      <c r="Q10" s="76"/>
      <c r="R10" s="76"/>
      <c r="S10" s="76"/>
      <c r="T10" s="76"/>
      <c r="U10" s="76"/>
      <c r="V10" s="76"/>
      <c r="W10" s="77">
        <f>データ!$Q$6</f>
        <v>2563</v>
      </c>
      <c r="X10" s="77"/>
      <c r="Y10" s="77"/>
      <c r="Z10" s="77"/>
      <c r="AA10" s="77"/>
      <c r="AB10" s="77"/>
      <c r="AC10" s="77"/>
      <c r="AD10" s="2"/>
      <c r="AE10" s="2"/>
      <c r="AF10" s="2"/>
      <c r="AG10" s="2"/>
      <c r="AH10" s="4"/>
      <c r="AI10" s="4"/>
      <c r="AJ10" s="4"/>
      <c r="AK10" s="4"/>
      <c r="AL10" s="77">
        <f>データ!$U$6</f>
        <v>1509085</v>
      </c>
      <c r="AM10" s="77"/>
      <c r="AN10" s="77"/>
      <c r="AO10" s="77"/>
      <c r="AP10" s="77"/>
      <c r="AQ10" s="77"/>
      <c r="AR10" s="77"/>
      <c r="AS10" s="77"/>
      <c r="AT10" s="73">
        <f>データ!$V$6</f>
        <v>287.43</v>
      </c>
      <c r="AU10" s="74"/>
      <c r="AV10" s="74"/>
      <c r="AW10" s="74"/>
      <c r="AX10" s="74"/>
      <c r="AY10" s="74"/>
      <c r="AZ10" s="74"/>
      <c r="BA10" s="74"/>
      <c r="BB10" s="76">
        <f>データ!$W$6</f>
        <v>5250.27</v>
      </c>
      <c r="BC10" s="76"/>
      <c r="BD10" s="76"/>
      <c r="BE10" s="76"/>
      <c r="BF10" s="76"/>
      <c r="BG10" s="76"/>
      <c r="BH10" s="76"/>
      <c r="BI10" s="76"/>
      <c r="BJ10" s="2"/>
      <c r="BK10" s="2"/>
      <c r="BL10" s="78" t="s">
        <v>21</v>
      </c>
      <c r="BM10" s="79"/>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65" t="s">
        <v>114</v>
      </c>
      <c r="BM16" s="66"/>
      <c r="BN16" s="66"/>
      <c r="BO16" s="66"/>
      <c r="BP16" s="66"/>
      <c r="BQ16" s="66"/>
      <c r="BR16" s="66"/>
      <c r="BS16" s="66"/>
      <c r="BT16" s="66"/>
      <c r="BU16" s="66"/>
      <c r="BV16" s="66"/>
      <c r="BW16" s="66"/>
      <c r="BX16" s="66"/>
      <c r="BY16" s="66"/>
      <c r="BZ16" s="67"/>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65"/>
      <c r="BM17" s="66"/>
      <c r="BN17" s="66"/>
      <c r="BO17" s="66"/>
      <c r="BP17" s="66"/>
      <c r="BQ17" s="66"/>
      <c r="BR17" s="66"/>
      <c r="BS17" s="66"/>
      <c r="BT17" s="66"/>
      <c r="BU17" s="66"/>
      <c r="BV17" s="66"/>
      <c r="BW17" s="66"/>
      <c r="BX17" s="66"/>
      <c r="BY17" s="66"/>
      <c r="BZ17" s="67"/>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65"/>
      <c r="BM18" s="66"/>
      <c r="BN18" s="66"/>
      <c r="BO18" s="66"/>
      <c r="BP18" s="66"/>
      <c r="BQ18" s="66"/>
      <c r="BR18" s="66"/>
      <c r="BS18" s="66"/>
      <c r="BT18" s="66"/>
      <c r="BU18" s="66"/>
      <c r="BV18" s="66"/>
      <c r="BW18" s="66"/>
      <c r="BX18" s="66"/>
      <c r="BY18" s="66"/>
      <c r="BZ18" s="67"/>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65"/>
      <c r="BM19" s="66"/>
      <c r="BN19" s="66"/>
      <c r="BO19" s="66"/>
      <c r="BP19" s="66"/>
      <c r="BQ19" s="66"/>
      <c r="BR19" s="66"/>
      <c r="BS19" s="66"/>
      <c r="BT19" s="66"/>
      <c r="BU19" s="66"/>
      <c r="BV19" s="66"/>
      <c r="BW19" s="66"/>
      <c r="BX19" s="66"/>
      <c r="BY19" s="66"/>
      <c r="BZ19" s="67"/>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65"/>
      <c r="BM20" s="66"/>
      <c r="BN20" s="66"/>
      <c r="BO20" s="66"/>
      <c r="BP20" s="66"/>
      <c r="BQ20" s="66"/>
      <c r="BR20" s="66"/>
      <c r="BS20" s="66"/>
      <c r="BT20" s="66"/>
      <c r="BU20" s="66"/>
      <c r="BV20" s="66"/>
      <c r="BW20" s="66"/>
      <c r="BX20" s="66"/>
      <c r="BY20" s="66"/>
      <c r="BZ20" s="67"/>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65"/>
      <c r="BM21" s="66"/>
      <c r="BN21" s="66"/>
      <c r="BO21" s="66"/>
      <c r="BP21" s="66"/>
      <c r="BQ21" s="66"/>
      <c r="BR21" s="66"/>
      <c r="BS21" s="66"/>
      <c r="BT21" s="66"/>
      <c r="BU21" s="66"/>
      <c r="BV21" s="66"/>
      <c r="BW21" s="66"/>
      <c r="BX21" s="66"/>
      <c r="BY21" s="66"/>
      <c r="BZ21" s="67"/>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65"/>
      <c r="BM22" s="66"/>
      <c r="BN22" s="66"/>
      <c r="BO22" s="66"/>
      <c r="BP22" s="66"/>
      <c r="BQ22" s="66"/>
      <c r="BR22" s="66"/>
      <c r="BS22" s="66"/>
      <c r="BT22" s="66"/>
      <c r="BU22" s="66"/>
      <c r="BV22" s="66"/>
      <c r="BW22" s="66"/>
      <c r="BX22" s="66"/>
      <c r="BY22" s="66"/>
      <c r="BZ22" s="67"/>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65"/>
      <c r="BM23" s="66"/>
      <c r="BN23" s="66"/>
      <c r="BO23" s="66"/>
      <c r="BP23" s="66"/>
      <c r="BQ23" s="66"/>
      <c r="BR23" s="66"/>
      <c r="BS23" s="66"/>
      <c r="BT23" s="66"/>
      <c r="BU23" s="66"/>
      <c r="BV23" s="66"/>
      <c r="BW23" s="66"/>
      <c r="BX23" s="66"/>
      <c r="BY23" s="66"/>
      <c r="BZ23" s="67"/>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65"/>
      <c r="BM24" s="66"/>
      <c r="BN24" s="66"/>
      <c r="BO24" s="66"/>
      <c r="BP24" s="66"/>
      <c r="BQ24" s="66"/>
      <c r="BR24" s="66"/>
      <c r="BS24" s="66"/>
      <c r="BT24" s="66"/>
      <c r="BU24" s="66"/>
      <c r="BV24" s="66"/>
      <c r="BW24" s="66"/>
      <c r="BX24" s="66"/>
      <c r="BY24" s="66"/>
      <c r="BZ24" s="67"/>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65"/>
      <c r="BM25" s="66"/>
      <c r="BN25" s="66"/>
      <c r="BO25" s="66"/>
      <c r="BP25" s="66"/>
      <c r="BQ25" s="66"/>
      <c r="BR25" s="66"/>
      <c r="BS25" s="66"/>
      <c r="BT25" s="66"/>
      <c r="BU25" s="66"/>
      <c r="BV25" s="66"/>
      <c r="BW25" s="66"/>
      <c r="BX25" s="66"/>
      <c r="BY25" s="66"/>
      <c r="BZ25" s="67"/>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65"/>
      <c r="BM26" s="66"/>
      <c r="BN26" s="66"/>
      <c r="BO26" s="66"/>
      <c r="BP26" s="66"/>
      <c r="BQ26" s="66"/>
      <c r="BR26" s="66"/>
      <c r="BS26" s="66"/>
      <c r="BT26" s="66"/>
      <c r="BU26" s="66"/>
      <c r="BV26" s="66"/>
      <c r="BW26" s="66"/>
      <c r="BX26" s="66"/>
      <c r="BY26" s="66"/>
      <c r="BZ26" s="67"/>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65"/>
      <c r="BM27" s="66"/>
      <c r="BN27" s="66"/>
      <c r="BO27" s="66"/>
      <c r="BP27" s="66"/>
      <c r="BQ27" s="66"/>
      <c r="BR27" s="66"/>
      <c r="BS27" s="66"/>
      <c r="BT27" s="66"/>
      <c r="BU27" s="66"/>
      <c r="BV27" s="66"/>
      <c r="BW27" s="66"/>
      <c r="BX27" s="66"/>
      <c r="BY27" s="66"/>
      <c r="BZ27" s="67"/>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65"/>
      <c r="BM28" s="66"/>
      <c r="BN28" s="66"/>
      <c r="BO28" s="66"/>
      <c r="BP28" s="66"/>
      <c r="BQ28" s="66"/>
      <c r="BR28" s="66"/>
      <c r="BS28" s="66"/>
      <c r="BT28" s="66"/>
      <c r="BU28" s="66"/>
      <c r="BV28" s="66"/>
      <c r="BW28" s="66"/>
      <c r="BX28" s="66"/>
      <c r="BY28" s="66"/>
      <c r="BZ28" s="67"/>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65"/>
      <c r="BM29" s="66"/>
      <c r="BN29" s="66"/>
      <c r="BO29" s="66"/>
      <c r="BP29" s="66"/>
      <c r="BQ29" s="66"/>
      <c r="BR29" s="66"/>
      <c r="BS29" s="66"/>
      <c r="BT29" s="66"/>
      <c r="BU29" s="66"/>
      <c r="BV29" s="66"/>
      <c r="BW29" s="66"/>
      <c r="BX29" s="66"/>
      <c r="BY29" s="66"/>
      <c r="BZ29" s="67"/>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65"/>
      <c r="BM30" s="66"/>
      <c r="BN30" s="66"/>
      <c r="BO30" s="66"/>
      <c r="BP30" s="66"/>
      <c r="BQ30" s="66"/>
      <c r="BR30" s="66"/>
      <c r="BS30" s="66"/>
      <c r="BT30" s="66"/>
      <c r="BU30" s="66"/>
      <c r="BV30" s="66"/>
      <c r="BW30" s="66"/>
      <c r="BX30" s="66"/>
      <c r="BY30" s="66"/>
      <c r="BZ30" s="67"/>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65"/>
      <c r="BM31" s="66"/>
      <c r="BN31" s="66"/>
      <c r="BO31" s="66"/>
      <c r="BP31" s="66"/>
      <c r="BQ31" s="66"/>
      <c r="BR31" s="66"/>
      <c r="BS31" s="66"/>
      <c r="BT31" s="66"/>
      <c r="BU31" s="66"/>
      <c r="BV31" s="66"/>
      <c r="BW31" s="66"/>
      <c r="BX31" s="66"/>
      <c r="BY31" s="66"/>
      <c r="BZ31" s="67"/>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65"/>
      <c r="BM32" s="66"/>
      <c r="BN32" s="66"/>
      <c r="BO32" s="66"/>
      <c r="BP32" s="66"/>
      <c r="BQ32" s="66"/>
      <c r="BR32" s="66"/>
      <c r="BS32" s="66"/>
      <c r="BT32" s="66"/>
      <c r="BU32" s="66"/>
      <c r="BV32" s="66"/>
      <c r="BW32" s="66"/>
      <c r="BX32" s="66"/>
      <c r="BY32" s="66"/>
      <c r="BZ32" s="67"/>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65"/>
      <c r="BM33" s="66"/>
      <c r="BN33" s="66"/>
      <c r="BO33" s="66"/>
      <c r="BP33" s="66"/>
      <c r="BQ33" s="66"/>
      <c r="BR33" s="66"/>
      <c r="BS33" s="66"/>
      <c r="BT33" s="66"/>
      <c r="BU33" s="66"/>
      <c r="BV33" s="66"/>
      <c r="BW33" s="66"/>
      <c r="BX33" s="66"/>
      <c r="BY33" s="66"/>
      <c r="BZ33" s="67"/>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5"/>
      <c r="BM34" s="66"/>
      <c r="BN34" s="66"/>
      <c r="BO34" s="66"/>
      <c r="BP34" s="66"/>
      <c r="BQ34" s="66"/>
      <c r="BR34" s="66"/>
      <c r="BS34" s="66"/>
      <c r="BT34" s="66"/>
      <c r="BU34" s="66"/>
      <c r="BV34" s="66"/>
      <c r="BW34" s="66"/>
      <c r="BX34" s="66"/>
      <c r="BY34" s="66"/>
      <c r="BZ34" s="67"/>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5"/>
      <c r="BM35" s="66"/>
      <c r="BN35" s="66"/>
      <c r="BO35" s="66"/>
      <c r="BP35" s="66"/>
      <c r="BQ35" s="66"/>
      <c r="BR35" s="66"/>
      <c r="BS35" s="66"/>
      <c r="BT35" s="66"/>
      <c r="BU35" s="66"/>
      <c r="BV35" s="66"/>
      <c r="BW35" s="66"/>
      <c r="BX35" s="66"/>
      <c r="BY35" s="66"/>
      <c r="BZ35" s="67"/>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65"/>
      <c r="BM36" s="66"/>
      <c r="BN36" s="66"/>
      <c r="BO36" s="66"/>
      <c r="BP36" s="66"/>
      <c r="BQ36" s="66"/>
      <c r="BR36" s="66"/>
      <c r="BS36" s="66"/>
      <c r="BT36" s="66"/>
      <c r="BU36" s="66"/>
      <c r="BV36" s="66"/>
      <c r="BW36" s="66"/>
      <c r="BX36" s="66"/>
      <c r="BY36" s="66"/>
      <c r="BZ36" s="67"/>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65"/>
      <c r="BM37" s="66"/>
      <c r="BN37" s="66"/>
      <c r="BO37" s="66"/>
      <c r="BP37" s="66"/>
      <c r="BQ37" s="66"/>
      <c r="BR37" s="66"/>
      <c r="BS37" s="66"/>
      <c r="BT37" s="66"/>
      <c r="BU37" s="66"/>
      <c r="BV37" s="66"/>
      <c r="BW37" s="66"/>
      <c r="BX37" s="66"/>
      <c r="BY37" s="66"/>
      <c r="BZ37" s="67"/>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65"/>
      <c r="BM38" s="66"/>
      <c r="BN38" s="66"/>
      <c r="BO38" s="66"/>
      <c r="BP38" s="66"/>
      <c r="BQ38" s="66"/>
      <c r="BR38" s="66"/>
      <c r="BS38" s="66"/>
      <c r="BT38" s="66"/>
      <c r="BU38" s="66"/>
      <c r="BV38" s="66"/>
      <c r="BW38" s="66"/>
      <c r="BX38" s="66"/>
      <c r="BY38" s="66"/>
      <c r="BZ38" s="67"/>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65"/>
      <c r="BM39" s="66"/>
      <c r="BN39" s="66"/>
      <c r="BO39" s="66"/>
      <c r="BP39" s="66"/>
      <c r="BQ39" s="66"/>
      <c r="BR39" s="66"/>
      <c r="BS39" s="66"/>
      <c r="BT39" s="66"/>
      <c r="BU39" s="66"/>
      <c r="BV39" s="66"/>
      <c r="BW39" s="66"/>
      <c r="BX39" s="66"/>
      <c r="BY39" s="66"/>
      <c r="BZ39" s="67"/>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65"/>
      <c r="BM40" s="66"/>
      <c r="BN40" s="66"/>
      <c r="BO40" s="66"/>
      <c r="BP40" s="66"/>
      <c r="BQ40" s="66"/>
      <c r="BR40" s="66"/>
      <c r="BS40" s="66"/>
      <c r="BT40" s="66"/>
      <c r="BU40" s="66"/>
      <c r="BV40" s="66"/>
      <c r="BW40" s="66"/>
      <c r="BX40" s="66"/>
      <c r="BY40" s="66"/>
      <c r="BZ40" s="67"/>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65"/>
      <c r="BM41" s="66"/>
      <c r="BN41" s="66"/>
      <c r="BO41" s="66"/>
      <c r="BP41" s="66"/>
      <c r="BQ41" s="66"/>
      <c r="BR41" s="66"/>
      <c r="BS41" s="66"/>
      <c r="BT41" s="66"/>
      <c r="BU41" s="66"/>
      <c r="BV41" s="66"/>
      <c r="BW41" s="66"/>
      <c r="BX41" s="66"/>
      <c r="BY41" s="66"/>
      <c r="BZ41" s="67"/>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65"/>
      <c r="BM42" s="66"/>
      <c r="BN42" s="66"/>
      <c r="BO42" s="66"/>
      <c r="BP42" s="66"/>
      <c r="BQ42" s="66"/>
      <c r="BR42" s="66"/>
      <c r="BS42" s="66"/>
      <c r="BT42" s="66"/>
      <c r="BU42" s="66"/>
      <c r="BV42" s="66"/>
      <c r="BW42" s="66"/>
      <c r="BX42" s="66"/>
      <c r="BY42" s="66"/>
      <c r="BZ42" s="67"/>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65"/>
      <c r="BM43" s="66"/>
      <c r="BN43" s="66"/>
      <c r="BO43" s="66"/>
      <c r="BP43" s="66"/>
      <c r="BQ43" s="66"/>
      <c r="BR43" s="66"/>
      <c r="BS43" s="66"/>
      <c r="BT43" s="66"/>
      <c r="BU43" s="66"/>
      <c r="BV43" s="66"/>
      <c r="BW43" s="66"/>
      <c r="BX43" s="66"/>
      <c r="BY43" s="66"/>
      <c r="BZ43" s="67"/>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65"/>
      <c r="BM44" s="66"/>
      <c r="BN44" s="66"/>
      <c r="BO44" s="66"/>
      <c r="BP44" s="66"/>
      <c r="BQ44" s="66"/>
      <c r="BR44" s="66"/>
      <c r="BS44" s="66"/>
      <c r="BT44" s="66"/>
      <c r="BU44" s="66"/>
      <c r="BV44" s="66"/>
      <c r="BW44" s="66"/>
      <c r="BX44" s="66"/>
      <c r="BY44" s="66"/>
      <c r="BZ44" s="67"/>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68" t="s">
        <v>112</v>
      </c>
      <c r="BM47" s="69"/>
      <c r="BN47" s="69"/>
      <c r="BO47" s="69"/>
      <c r="BP47" s="69"/>
      <c r="BQ47" s="69"/>
      <c r="BR47" s="69"/>
      <c r="BS47" s="69"/>
      <c r="BT47" s="69"/>
      <c r="BU47" s="69"/>
      <c r="BV47" s="69"/>
      <c r="BW47" s="69"/>
      <c r="BX47" s="69"/>
      <c r="BY47" s="69"/>
      <c r="BZ47" s="70"/>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8"/>
      <c r="BM59" s="69"/>
      <c r="BN59" s="69"/>
      <c r="BO59" s="69"/>
      <c r="BP59" s="69"/>
      <c r="BQ59" s="69"/>
      <c r="BR59" s="69"/>
      <c r="BS59" s="69"/>
      <c r="BT59" s="69"/>
      <c r="BU59" s="69"/>
      <c r="BV59" s="69"/>
      <c r="BW59" s="69"/>
      <c r="BX59" s="69"/>
      <c r="BY59" s="69"/>
      <c r="BZ59" s="70"/>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8"/>
      <c r="BM60" s="69"/>
      <c r="BN60" s="69"/>
      <c r="BO60" s="69"/>
      <c r="BP60" s="69"/>
      <c r="BQ60" s="69"/>
      <c r="BR60" s="69"/>
      <c r="BS60" s="69"/>
      <c r="BT60" s="69"/>
      <c r="BU60" s="69"/>
      <c r="BV60" s="69"/>
      <c r="BW60" s="69"/>
      <c r="BX60" s="69"/>
      <c r="BY60" s="69"/>
      <c r="BZ60" s="70"/>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8"/>
      <c r="BM61" s="69"/>
      <c r="BN61" s="69"/>
      <c r="BO61" s="69"/>
      <c r="BP61" s="69"/>
      <c r="BQ61" s="69"/>
      <c r="BR61" s="69"/>
      <c r="BS61" s="69"/>
      <c r="BT61" s="69"/>
      <c r="BU61" s="69"/>
      <c r="BV61" s="69"/>
      <c r="BW61" s="69"/>
      <c r="BX61" s="69"/>
      <c r="BY61" s="69"/>
      <c r="BZ61" s="70"/>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68"/>
      <c r="BM63" s="69"/>
      <c r="BN63" s="69"/>
      <c r="BO63" s="69"/>
      <c r="BP63" s="69"/>
      <c r="BQ63" s="69"/>
      <c r="BR63" s="69"/>
      <c r="BS63" s="69"/>
      <c r="BT63" s="69"/>
      <c r="BU63" s="69"/>
      <c r="BV63" s="69"/>
      <c r="BW63" s="69"/>
      <c r="BX63" s="69"/>
      <c r="BY63" s="69"/>
      <c r="BZ63" s="70"/>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113</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4jJBbQ19dCyzKS8ZuV9daxK5yuFYas55aT0hoIW5Olgimuv8mby/nM3FRTPoHXm2I90lcgxd/ERQOAMvbGhdRg==" saltValue="vY/O9XSx1Rsn0+I0fVu+EA=="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94" t="s">
        <v>50</v>
      </c>
      <c r="I3" s="95"/>
      <c r="J3" s="95"/>
      <c r="K3" s="95"/>
      <c r="L3" s="95"/>
      <c r="M3" s="95"/>
      <c r="N3" s="95"/>
      <c r="O3" s="95"/>
      <c r="P3" s="95"/>
      <c r="Q3" s="95"/>
      <c r="R3" s="95"/>
      <c r="S3" s="95"/>
      <c r="T3" s="95"/>
      <c r="U3" s="95"/>
      <c r="V3" s="95"/>
      <c r="W3" s="96"/>
      <c r="X3" s="100" t="s">
        <v>51</v>
      </c>
      <c r="Y3" s="93"/>
      <c r="Z3" s="93"/>
      <c r="AA3" s="93"/>
      <c r="AB3" s="93"/>
      <c r="AC3" s="93"/>
      <c r="AD3" s="93"/>
      <c r="AE3" s="93"/>
      <c r="AF3" s="93"/>
      <c r="AG3" s="93"/>
      <c r="AH3" s="93"/>
      <c r="AI3" s="93"/>
      <c r="AJ3" s="93"/>
      <c r="AK3" s="93"/>
      <c r="AL3" s="93"/>
      <c r="AM3" s="93"/>
      <c r="AN3" s="93"/>
      <c r="AO3" s="93"/>
      <c r="AP3" s="93"/>
      <c r="AQ3" s="93"/>
      <c r="AR3" s="93"/>
      <c r="AS3" s="93"/>
      <c r="AT3" s="93"/>
      <c r="AU3" s="93"/>
      <c r="AV3" s="93"/>
      <c r="AW3" s="93"/>
      <c r="AX3" s="93"/>
      <c r="AY3" s="93"/>
      <c r="AZ3" s="93"/>
      <c r="BA3" s="93"/>
      <c r="BB3" s="93"/>
      <c r="BC3" s="93"/>
      <c r="BD3" s="93"/>
      <c r="BE3" s="93"/>
      <c r="BF3" s="93"/>
      <c r="BG3" s="93"/>
      <c r="BH3" s="93"/>
      <c r="BI3" s="93"/>
      <c r="BJ3" s="93"/>
      <c r="BK3" s="93"/>
      <c r="BL3" s="93"/>
      <c r="BM3" s="93"/>
      <c r="BN3" s="93"/>
      <c r="BO3" s="93"/>
      <c r="BP3" s="93"/>
      <c r="BQ3" s="93"/>
      <c r="BR3" s="93"/>
      <c r="BS3" s="93"/>
      <c r="BT3" s="93"/>
      <c r="BU3" s="93"/>
      <c r="BV3" s="93"/>
      <c r="BW3" s="93"/>
      <c r="BX3" s="93"/>
      <c r="BY3" s="93"/>
      <c r="BZ3" s="93"/>
      <c r="CA3" s="93"/>
      <c r="CB3" s="93"/>
      <c r="CC3" s="93"/>
      <c r="CD3" s="93"/>
      <c r="CE3" s="93"/>
      <c r="CF3" s="93"/>
      <c r="CG3" s="93"/>
      <c r="CH3" s="93"/>
      <c r="CI3" s="93"/>
      <c r="CJ3" s="93"/>
      <c r="CK3" s="93"/>
      <c r="CL3" s="93"/>
      <c r="CM3" s="93"/>
      <c r="CN3" s="93"/>
      <c r="CO3" s="93"/>
      <c r="CP3" s="93"/>
      <c r="CQ3" s="93"/>
      <c r="CR3" s="93"/>
      <c r="CS3" s="93"/>
      <c r="CT3" s="93"/>
      <c r="CU3" s="93"/>
      <c r="CV3" s="93"/>
      <c r="CW3" s="93"/>
      <c r="CX3" s="93"/>
      <c r="CY3" s="93"/>
      <c r="CZ3" s="93"/>
      <c r="DA3" s="93"/>
      <c r="DB3" s="93"/>
      <c r="DC3" s="93"/>
      <c r="DD3" s="93"/>
      <c r="DE3" s="93"/>
      <c r="DF3" s="93"/>
      <c r="DG3" s="93"/>
      <c r="DH3" s="93" t="s">
        <v>52</v>
      </c>
      <c r="DI3" s="93"/>
      <c r="DJ3" s="93"/>
      <c r="DK3" s="93"/>
      <c r="DL3" s="93"/>
      <c r="DM3" s="93"/>
      <c r="DN3" s="93"/>
      <c r="DO3" s="93"/>
      <c r="DP3" s="93"/>
      <c r="DQ3" s="93"/>
      <c r="DR3" s="93"/>
      <c r="DS3" s="93"/>
      <c r="DT3" s="93"/>
      <c r="DU3" s="93"/>
      <c r="DV3" s="93"/>
      <c r="DW3" s="93"/>
      <c r="DX3" s="93"/>
      <c r="DY3" s="93"/>
      <c r="DZ3" s="93"/>
      <c r="EA3" s="93"/>
      <c r="EB3" s="93"/>
      <c r="EC3" s="93"/>
      <c r="ED3" s="93"/>
      <c r="EE3" s="93"/>
      <c r="EF3" s="93"/>
      <c r="EG3" s="93"/>
      <c r="EH3" s="93"/>
      <c r="EI3" s="93"/>
      <c r="EJ3" s="93"/>
      <c r="EK3" s="93"/>
      <c r="EL3" s="93"/>
      <c r="EM3" s="93"/>
      <c r="EN3" s="93"/>
    </row>
    <row r="4" spans="1:144" x14ac:dyDescent="0.15">
      <c r="A4" s="29" t="s">
        <v>53</v>
      </c>
      <c r="B4" s="31"/>
      <c r="C4" s="31"/>
      <c r="D4" s="31"/>
      <c r="E4" s="31"/>
      <c r="F4" s="31"/>
      <c r="G4" s="31"/>
      <c r="H4" s="97"/>
      <c r="I4" s="98"/>
      <c r="J4" s="98"/>
      <c r="K4" s="98"/>
      <c r="L4" s="98"/>
      <c r="M4" s="98"/>
      <c r="N4" s="98"/>
      <c r="O4" s="98"/>
      <c r="P4" s="98"/>
      <c r="Q4" s="98"/>
      <c r="R4" s="98"/>
      <c r="S4" s="98"/>
      <c r="T4" s="98"/>
      <c r="U4" s="98"/>
      <c r="V4" s="98"/>
      <c r="W4" s="99"/>
      <c r="X4" s="93" t="s">
        <v>54</v>
      </c>
      <c r="Y4" s="93"/>
      <c r="Z4" s="93"/>
      <c r="AA4" s="93"/>
      <c r="AB4" s="93"/>
      <c r="AC4" s="93"/>
      <c r="AD4" s="93"/>
      <c r="AE4" s="93"/>
      <c r="AF4" s="93"/>
      <c r="AG4" s="93"/>
      <c r="AH4" s="93"/>
      <c r="AI4" s="93" t="s">
        <v>55</v>
      </c>
      <c r="AJ4" s="93"/>
      <c r="AK4" s="93"/>
      <c r="AL4" s="93"/>
      <c r="AM4" s="93"/>
      <c r="AN4" s="93"/>
      <c r="AO4" s="93"/>
      <c r="AP4" s="93"/>
      <c r="AQ4" s="93"/>
      <c r="AR4" s="93"/>
      <c r="AS4" s="93"/>
      <c r="AT4" s="93" t="s">
        <v>56</v>
      </c>
      <c r="AU4" s="93"/>
      <c r="AV4" s="93"/>
      <c r="AW4" s="93"/>
      <c r="AX4" s="93"/>
      <c r="AY4" s="93"/>
      <c r="AZ4" s="93"/>
      <c r="BA4" s="93"/>
      <c r="BB4" s="93"/>
      <c r="BC4" s="93"/>
      <c r="BD4" s="93"/>
      <c r="BE4" s="93" t="s">
        <v>57</v>
      </c>
      <c r="BF4" s="93"/>
      <c r="BG4" s="93"/>
      <c r="BH4" s="93"/>
      <c r="BI4" s="93"/>
      <c r="BJ4" s="93"/>
      <c r="BK4" s="93"/>
      <c r="BL4" s="93"/>
      <c r="BM4" s="93"/>
      <c r="BN4" s="93"/>
      <c r="BO4" s="93"/>
      <c r="BP4" s="93" t="s">
        <v>58</v>
      </c>
      <c r="BQ4" s="93"/>
      <c r="BR4" s="93"/>
      <c r="BS4" s="93"/>
      <c r="BT4" s="93"/>
      <c r="BU4" s="93"/>
      <c r="BV4" s="93"/>
      <c r="BW4" s="93"/>
      <c r="BX4" s="93"/>
      <c r="BY4" s="93"/>
      <c r="BZ4" s="93"/>
      <c r="CA4" s="93" t="s">
        <v>59</v>
      </c>
      <c r="CB4" s="93"/>
      <c r="CC4" s="93"/>
      <c r="CD4" s="93"/>
      <c r="CE4" s="93"/>
      <c r="CF4" s="93"/>
      <c r="CG4" s="93"/>
      <c r="CH4" s="93"/>
      <c r="CI4" s="93"/>
      <c r="CJ4" s="93"/>
      <c r="CK4" s="93"/>
      <c r="CL4" s="93" t="s">
        <v>60</v>
      </c>
      <c r="CM4" s="93"/>
      <c r="CN4" s="93"/>
      <c r="CO4" s="93"/>
      <c r="CP4" s="93"/>
      <c r="CQ4" s="93"/>
      <c r="CR4" s="93"/>
      <c r="CS4" s="93"/>
      <c r="CT4" s="93"/>
      <c r="CU4" s="93"/>
      <c r="CV4" s="93"/>
      <c r="CW4" s="93" t="s">
        <v>61</v>
      </c>
      <c r="CX4" s="93"/>
      <c r="CY4" s="93"/>
      <c r="CZ4" s="93"/>
      <c r="DA4" s="93"/>
      <c r="DB4" s="93"/>
      <c r="DC4" s="93"/>
      <c r="DD4" s="93"/>
      <c r="DE4" s="93"/>
      <c r="DF4" s="93"/>
      <c r="DG4" s="93"/>
      <c r="DH4" s="93" t="s">
        <v>62</v>
      </c>
      <c r="DI4" s="93"/>
      <c r="DJ4" s="93"/>
      <c r="DK4" s="93"/>
      <c r="DL4" s="93"/>
      <c r="DM4" s="93"/>
      <c r="DN4" s="93"/>
      <c r="DO4" s="93"/>
      <c r="DP4" s="93"/>
      <c r="DQ4" s="93"/>
      <c r="DR4" s="93"/>
      <c r="DS4" s="93" t="s">
        <v>63</v>
      </c>
      <c r="DT4" s="93"/>
      <c r="DU4" s="93"/>
      <c r="DV4" s="93"/>
      <c r="DW4" s="93"/>
      <c r="DX4" s="93"/>
      <c r="DY4" s="93"/>
      <c r="DZ4" s="93"/>
      <c r="EA4" s="93"/>
      <c r="EB4" s="93"/>
      <c r="EC4" s="93"/>
      <c r="ED4" s="93" t="s">
        <v>64</v>
      </c>
      <c r="EE4" s="93"/>
      <c r="EF4" s="93"/>
      <c r="EG4" s="93"/>
      <c r="EH4" s="93"/>
      <c r="EI4" s="93"/>
      <c r="EJ4" s="93"/>
      <c r="EK4" s="93"/>
      <c r="EL4" s="93"/>
      <c r="EM4" s="93"/>
      <c r="EN4" s="93"/>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281000</v>
      </c>
      <c r="D6" s="34">
        <f t="shared" si="3"/>
        <v>46</v>
      </c>
      <c r="E6" s="34">
        <f t="shared" si="3"/>
        <v>1</v>
      </c>
      <c r="F6" s="34">
        <f t="shared" si="3"/>
        <v>0</v>
      </c>
      <c r="G6" s="34">
        <f t="shared" si="3"/>
        <v>1</v>
      </c>
      <c r="H6" s="34" t="str">
        <f t="shared" si="3"/>
        <v>兵庫県　神戸市</v>
      </c>
      <c r="I6" s="34" t="str">
        <f t="shared" si="3"/>
        <v>法適用</v>
      </c>
      <c r="J6" s="34" t="str">
        <f t="shared" si="3"/>
        <v>水道事業</v>
      </c>
      <c r="K6" s="34" t="str">
        <f t="shared" si="3"/>
        <v>末端給水事業</v>
      </c>
      <c r="L6" s="34" t="str">
        <f t="shared" si="3"/>
        <v>政令市等</v>
      </c>
      <c r="M6" s="34" t="str">
        <f t="shared" si="3"/>
        <v>自治体職員</v>
      </c>
      <c r="N6" s="35" t="str">
        <f t="shared" si="3"/>
        <v>-</v>
      </c>
      <c r="O6" s="35">
        <f t="shared" si="3"/>
        <v>86.89</v>
      </c>
      <c r="P6" s="35">
        <f t="shared" si="3"/>
        <v>99.85</v>
      </c>
      <c r="Q6" s="35">
        <f t="shared" si="3"/>
        <v>2563</v>
      </c>
      <c r="R6" s="35">
        <f t="shared" si="3"/>
        <v>1526835</v>
      </c>
      <c r="S6" s="35">
        <f t="shared" si="3"/>
        <v>557.02</v>
      </c>
      <c r="T6" s="35">
        <f t="shared" si="3"/>
        <v>2741.08</v>
      </c>
      <c r="U6" s="35">
        <f t="shared" si="3"/>
        <v>1509085</v>
      </c>
      <c r="V6" s="35">
        <f t="shared" si="3"/>
        <v>287.43</v>
      </c>
      <c r="W6" s="35">
        <f t="shared" si="3"/>
        <v>5250.27</v>
      </c>
      <c r="X6" s="36">
        <f>IF(X7="",NA(),X7)</f>
        <v>110.44</v>
      </c>
      <c r="Y6" s="36">
        <f t="shared" ref="Y6:AG6" si="4">IF(Y7="",NA(),Y7)</f>
        <v>111</v>
      </c>
      <c r="Z6" s="36">
        <f t="shared" si="4"/>
        <v>109.45</v>
      </c>
      <c r="AA6" s="36">
        <f t="shared" si="4"/>
        <v>109.62</v>
      </c>
      <c r="AB6" s="36">
        <f t="shared" si="4"/>
        <v>106.58</v>
      </c>
      <c r="AC6" s="36">
        <f t="shared" si="4"/>
        <v>114.5</v>
      </c>
      <c r="AD6" s="36">
        <f t="shared" si="4"/>
        <v>113.59</v>
      </c>
      <c r="AE6" s="36">
        <f t="shared" si="4"/>
        <v>113.62</v>
      </c>
      <c r="AF6" s="36">
        <f t="shared" si="4"/>
        <v>112.54</v>
      </c>
      <c r="AG6" s="36">
        <f t="shared" si="4"/>
        <v>108.59</v>
      </c>
      <c r="AH6" s="35" t="str">
        <f>IF(AH7="","",IF(AH7="-","【-】","【"&amp;SUBSTITUTE(TEXT(AH7,"#,##0.00"),"-","△")&amp;"】"))</f>
        <v>【110.27】</v>
      </c>
      <c r="AI6" s="35">
        <f>IF(AI7="",NA(),AI7)</f>
        <v>0</v>
      </c>
      <c r="AJ6" s="35">
        <f t="shared" ref="AJ6:AR6" si="5">IF(AJ7="",NA(),AJ7)</f>
        <v>0</v>
      </c>
      <c r="AK6" s="35">
        <f t="shared" si="5"/>
        <v>0</v>
      </c>
      <c r="AL6" s="35">
        <f t="shared" si="5"/>
        <v>0</v>
      </c>
      <c r="AM6" s="35">
        <f t="shared" si="5"/>
        <v>0</v>
      </c>
      <c r="AN6" s="35">
        <f t="shared" si="5"/>
        <v>0</v>
      </c>
      <c r="AO6" s="35">
        <f t="shared" si="5"/>
        <v>0</v>
      </c>
      <c r="AP6" s="35">
        <f t="shared" si="5"/>
        <v>0</v>
      </c>
      <c r="AQ6" s="35">
        <f t="shared" si="5"/>
        <v>0</v>
      </c>
      <c r="AR6" s="35">
        <f t="shared" si="5"/>
        <v>0</v>
      </c>
      <c r="AS6" s="35" t="str">
        <f>IF(AS7="","",IF(AS7="-","【-】","【"&amp;SUBSTITUTE(TEXT(AS7,"#,##0.00"),"-","△")&amp;"】"))</f>
        <v>【1.15】</v>
      </c>
      <c r="AT6" s="36">
        <f>IF(AT7="",NA(),AT7)</f>
        <v>252.29</v>
      </c>
      <c r="AU6" s="36">
        <f t="shared" ref="AU6:BC6" si="6">IF(AU7="",NA(),AU7)</f>
        <v>203.99</v>
      </c>
      <c r="AV6" s="36">
        <f t="shared" si="6"/>
        <v>237.83</v>
      </c>
      <c r="AW6" s="36">
        <f t="shared" si="6"/>
        <v>250.96</v>
      </c>
      <c r="AX6" s="36">
        <f t="shared" si="6"/>
        <v>212.14</v>
      </c>
      <c r="AY6" s="36">
        <f t="shared" si="6"/>
        <v>159.12</v>
      </c>
      <c r="AZ6" s="36">
        <f t="shared" si="6"/>
        <v>169.68</v>
      </c>
      <c r="BA6" s="36">
        <f t="shared" si="6"/>
        <v>166.51</v>
      </c>
      <c r="BB6" s="36">
        <f t="shared" si="6"/>
        <v>172.47</v>
      </c>
      <c r="BC6" s="36">
        <f t="shared" si="6"/>
        <v>170.76</v>
      </c>
      <c r="BD6" s="35" t="str">
        <f>IF(BD7="","",IF(BD7="-","【-】","【"&amp;SUBSTITUTE(TEXT(BD7,"#,##0.00"),"-","△")&amp;"】"))</f>
        <v>【260.31】</v>
      </c>
      <c r="BE6" s="36">
        <f>IF(BE7="",NA(),BE7)</f>
        <v>103.78</v>
      </c>
      <c r="BF6" s="36">
        <f t="shared" ref="BF6:BN6" si="7">IF(BF7="",NA(),BF7)</f>
        <v>96.51</v>
      </c>
      <c r="BG6" s="36">
        <f t="shared" si="7"/>
        <v>91.63</v>
      </c>
      <c r="BH6" s="36">
        <f t="shared" si="7"/>
        <v>86.74</v>
      </c>
      <c r="BI6" s="36">
        <f t="shared" si="7"/>
        <v>84.09</v>
      </c>
      <c r="BJ6" s="36">
        <f t="shared" si="7"/>
        <v>206.16</v>
      </c>
      <c r="BK6" s="36">
        <f t="shared" si="7"/>
        <v>203.63</v>
      </c>
      <c r="BL6" s="36">
        <f t="shared" si="7"/>
        <v>198.51</v>
      </c>
      <c r="BM6" s="36">
        <f t="shared" si="7"/>
        <v>193.57</v>
      </c>
      <c r="BN6" s="36">
        <f t="shared" si="7"/>
        <v>200.12</v>
      </c>
      <c r="BO6" s="35" t="str">
        <f>IF(BO7="","",IF(BO7="-","【-】","【"&amp;SUBSTITUTE(TEXT(BO7,"#,##0.00"),"-","△")&amp;"】"))</f>
        <v>【275.67】</v>
      </c>
      <c r="BP6" s="36">
        <f>IF(BP7="",NA(),BP7)</f>
        <v>103.6</v>
      </c>
      <c r="BQ6" s="36">
        <f t="shared" ref="BQ6:BY6" si="8">IF(BQ7="",NA(),BQ7)</f>
        <v>104.51</v>
      </c>
      <c r="BR6" s="36">
        <f t="shared" si="8"/>
        <v>102.11</v>
      </c>
      <c r="BS6" s="36">
        <f t="shared" si="8"/>
        <v>101.72</v>
      </c>
      <c r="BT6" s="36">
        <f t="shared" si="8"/>
        <v>98.87</v>
      </c>
      <c r="BU6" s="36">
        <f t="shared" si="8"/>
        <v>104.03</v>
      </c>
      <c r="BV6" s="36">
        <f t="shared" si="8"/>
        <v>103.04</v>
      </c>
      <c r="BW6" s="36">
        <f t="shared" si="8"/>
        <v>103.28</v>
      </c>
      <c r="BX6" s="36">
        <f t="shared" si="8"/>
        <v>102.26</v>
      </c>
      <c r="BY6" s="36">
        <f t="shared" si="8"/>
        <v>98.26</v>
      </c>
      <c r="BZ6" s="35" t="str">
        <f>IF(BZ7="","",IF(BZ7="-","【-】","【"&amp;SUBSTITUTE(TEXT(BZ7,"#,##0.00"),"-","△")&amp;"】"))</f>
        <v>【100.05】</v>
      </c>
      <c r="CA6" s="36">
        <f>IF(CA7="",NA(),CA7)</f>
        <v>167.26</v>
      </c>
      <c r="CB6" s="36">
        <f t="shared" ref="CB6:CJ6" si="9">IF(CB7="",NA(),CB7)</f>
        <v>161.57</v>
      </c>
      <c r="CC6" s="36">
        <f t="shared" si="9"/>
        <v>169.81</v>
      </c>
      <c r="CD6" s="36">
        <f t="shared" si="9"/>
        <v>169.75</v>
      </c>
      <c r="CE6" s="36">
        <f t="shared" si="9"/>
        <v>169.15</v>
      </c>
      <c r="CF6" s="36">
        <f t="shared" si="9"/>
        <v>171.54</v>
      </c>
      <c r="CG6" s="36">
        <f t="shared" si="9"/>
        <v>173</v>
      </c>
      <c r="CH6" s="36">
        <f t="shared" si="9"/>
        <v>173.11</v>
      </c>
      <c r="CI6" s="36">
        <f t="shared" si="9"/>
        <v>174.34</v>
      </c>
      <c r="CJ6" s="36">
        <f t="shared" si="9"/>
        <v>172.33</v>
      </c>
      <c r="CK6" s="35" t="str">
        <f>IF(CK7="","",IF(CK7="-","【-】","【"&amp;SUBSTITUTE(TEXT(CK7,"#,##0.00"),"-","△")&amp;"】"))</f>
        <v>【166.40】</v>
      </c>
      <c r="CL6" s="36">
        <f>IF(CL7="",NA(),CL7)</f>
        <v>59.27</v>
      </c>
      <c r="CM6" s="36">
        <f t="shared" ref="CM6:CU6" si="10">IF(CM7="",NA(),CM7)</f>
        <v>60.3</v>
      </c>
      <c r="CN6" s="36">
        <f t="shared" si="10"/>
        <v>60.18</v>
      </c>
      <c r="CO6" s="36">
        <f t="shared" si="10"/>
        <v>60.2</v>
      </c>
      <c r="CP6" s="36">
        <f t="shared" si="10"/>
        <v>58.91</v>
      </c>
      <c r="CQ6" s="36">
        <f t="shared" si="10"/>
        <v>59</v>
      </c>
      <c r="CR6" s="36">
        <f t="shared" si="10"/>
        <v>59.36</v>
      </c>
      <c r="CS6" s="36">
        <f t="shared" si="10"/>
        <v>59.32</v>
      </c>
      <c r="CT6" s="36">
        <f t="shared" si="10"/>
        <v>59.12</v>
      </c>
      <c r="CU6" s="36">
        <f t="shared" si="10"/>
        <v>59.37</v>
      </c>
      <c r="CV6" s="35" t="str">
        <f>IF(CV7="","",IF(CV7="-","【-】","【"&amp;SUBSTITUTE(TEXT(CV7,"#,##0.00"),"-","△")&amp;"】"))</f>
        <v>【60.69】</v>
      </c>
      <c r="CW6" s="36">
        <f>IF(CW7="",NA(),CW7)</f>
        <v>93.01</v>
      </c>
      <c r="CX6" s="36">
        <f t="shared" ref="CX6:DF6" si="11">IF(CX7="",NA(),CX7)</f>
        <v>95.23</v>
      </c>
      <c r="CY6" s="36">
        <f t="shared" si="11"/>
        <v>92.86</v>
      </c>
      <c r="CZ6" s="36">
        <f t="shared" si="11"/>
        <v>91.79</v>
      </c>
      <c r="DA6" s="36">
        <f t="shared" si="11"/>
        <v>92.53</v>
      </c>
      <c r="DB6" s="36">
        <f t="shared" si="11"/>
        <v>93.69</v>
      </c>
      <c r="DC6" s="36">
        <f t="shared" si="11"/>
        <v>93.82</v>
      </c>
      <c r="DD6" s="36">
        <f t="shared" si="11"/>
        <v>93.74</v>
      </c>
      <c r="DE6" s="36">
        <f t="shared" si="11"/>
        <v>93.64</v>
      </c>
      <c r="DF6" s="36">
        <f t="shared" si="11"/>
        <v>93.68</v>
      </c>
      <c r="DG6" s="35" t="str">
        <f>IF(DG7="","",IF(DG7="-","【-】","【"&amp;SUBSTITUTE(TEXT(DG7,"#,##0.00"),"-","△")&amp;"】"))</f>
        <v>【89.82】</v>
      </c>
      <c r="DH6" s="36">
        <f>IF(DH7="",NA(),DH7)</f>
        <v>50.33</v>
      </c>
      <c r="DI6" s="36">
        <f t="shared" ref="DI6:DQ6" si="12">IF(DI7="",NA(),DI7)</f>
        <v>51.14</v>
      </c>
      <c r="DJ6" s="36">
        <f t="shared" si="12"/>
        <v>52.12</v>
      </c>
      <c r="DK6" s="36">
        <f t="shared" si="12"/>
        <v>52.91</v>
      </c>
      <c r="DL6" s="36">
        <f t="shared" si="12"/>
        <v>53.28</v>
      </c>
      <c r="DM6" s="36">
        <f t="shared" si="12"/>
        <v>48.05</v>
      </c>
      <c r="DN6" s="36">
        <f t="shared" si="12"/>
        <v>48.64</v>
      </c>
      <c r="DO6" s="36">
        <f t="shared" si="12"/>
        <v>49.23</v>
      </c>
      <c r="DP6" s="36">
        <f t="shared" si="12"/>
        <v>49.78</v>
      </c>
      <c r="DQ6" s="36">
        <f t="shared" si="12"/>
        <v>50.32</v>
      </c>
      <c r="DR6" s="35" t="str">
        <f>IF(DR7="","",IF(DR7="-","【-】","【"&amp;SUBSTITUTE(TEXT(DR7,"#,##0.00"),"-","△")&amp;"】"))</f>
        <v>【50.19】</v>
      </c>
      <c r="DS6" s="36">
        <f>IF(DS7="",NA(),DS7)</f>
        <v>19.59</v>
      </c>
      <c r="DT6" s="36">
        <f t="shared" ref="DT6:EB6" si="13">IF(DT7="",NA(),DT7)</f>
        <v>21.41</v>
      </c>
      <c r="DU6" s="36">
        <f t="shared" si="13"/>
        <v>25.4</v>
      </c>
      <c r="DV6" s="36">
        <f t="shared" si="13"/>
        <v>27.38</v>
      </c>
      <c r="DW6" s="36">
        <f t="shared" si="13"/>
        <v>29.4</v>
      </c>
      <c r="DX6" s="36">
        <f t="shared" si="13"/>
        <v>17.97</v>
      </c>
      <c r="DY6" s="36">
        <f t="shared" si="13"/>
        <v>19.95</v>
      </c>
      <c r="DZ6" s="36">
        <f t="shared" si="13"/>
        <v>21.62</v>
      </c>
      <c r="EA6" s="36">
        <f t="shared" si="13"/>
        <v>22.79</v>
      </c>
      <c r="EB6" s="36">
        <f t="shared" si="13"/>
        <v>24.26</v>
      </c>
      <c r="EC6" s="35" t="str">
        <f>IF(EC7="","",IF(EC7="-","【-】","【"&amp;SUBSTITUTE(TEXT(EC7,"#,##0.00"),"-","△")&amp;"】"))</f>
        <v>【20.63】</v>
      </c>
      <c r="ED6" s="36">
        <f>IF(ED7="",NA(),ED7)</f>
        <v>0.09</v>
      </c>
      <c r="EE6" s="36">
        <f t="shared" ref="EE6:EM6" si="14">IF(EE7="",NA(),EE7)</f>
        <v>0.51</v>
      </c>
      <c r="EF6" s="36">
        <f t="shared" si="14"/>
        <v>0.61</v>
      </c>
      <c r="EG6" s="36">
        <f t="shared" si="14"/>
        <v>0.72</v>
      </c>
      <c r="EH6" s="36">
        <f t="shared" si="14"/>
        <v>0.63</v>
      </c>
      <c r="EI6" s="36">
        <f t="shared" si="14"/>
        <v>1.18</v>
      </c>
      <c r="EJ6" s="36">
        <f t="shared" si="14"/>
        <v>0.97</v>
      </c>
      <c r="EK6" s="36">
        <f t="shared" si="14"/>
        <v>1.03</v>
      </c>
      <c r="EL6" s="36">
        <f t="shared" si="14"/>
        <v>0.97</v>
      </c>
      <c r="EM6" s="36">
        <f t="shared" si="14"/>
        <v>0.99</v>
      </c>
      <c r="EN6" s="35" t="str">
        <f>IF(EN7="","",IF(EN7="-","【-】","【"&amp;SUBSTITUTE(TEXT(EN7,"#,##0.00"),"-","△")&amp;"】"))</f>
        <v>【0.69】</v>
      </c>
    </row>
    <row r="7" spans="1:144" s="37" customFormat="1" x14ac:dyDescent="0.15">
      <c r="A7" s="29"/>
      <c r="B7" s="38">
        <v>2020</v>
      </c>
      <c r="C7" s="38">
        <v>281000</v>
      </c>
      <c r="D7" s="38">
        <v>46</v>
      </c>
      <c r="E7" s="38">
        <v>1</v>
      </c>
      <c r="F7" s="38">
        <v>0</v>
      </c>
      <c r="G7" s="38">
        <v>1</v>
      </c>
      <c r="H7" s="38" t="s">
        <v>93</v>
      </c>
      <c r="I7" s="38" t="s">
        <v>94</v>
      </c>
      <c r="J7" s="38" t="s">
        <v>95</v>
      </c>
      <c r="K7" s="38" t="s">
        <v>96</v>
      </c>
      <c r="L7" s="38" t="s">
        <v>97</v>
      </c>
      <c r="M7" s="38" t="s">
        <v>98</v>
      </c>
      <c r="N7" s="39" t="s">
        <v>99</v>
      </c>
      <c r="O7" s="39">
        <v>86.89</v>
      </c>
      <c r="P7" s="39">
        <v>99.85</v>
      </c>
      <c r="Q7" s="39">
        <v>2563</v>
      </c>
      <c r="R7" s="39">
        <v>1526835</v>
      </c>
      <c r="S7" s="39">
        <v>557.02</v>
      </c>
      <c r="T7" s="39">
        <v>2741.08</v>
      </c>
      <c r="U7" s="39">
        <v>1509085</v>
      </c>
      <c r="V7" s="39">
        <v>287.43</v>
      </c>
      <c r="W7" s="39">
        <v>5250.27</v>
      </c>
      <c r="X7" s="39">
        <v>110.44</v>
      </c>
      <c r="Y7" s="39">
        <v>111</v>
      </c>
      <c r="Z7" s="39">
        <v>109.45</v>
      </c>
      <c r="AA7" s="39">
        <v>109.62</v>
      </c>
      <c r="AB7" s="39">
        <v>106.58</v>
      </c>
      <c r="AC7" s="39">
        <v>114.5</v>
      </c>
      <c r="AD7" s="39">
        <v>113.59</v>
      </c>
      <c r="AE7" s="39">
        <v>113.62</v>
      </c>
      <c r="AF7" s="39">
        <v>112.54</v>
      </c>
      <c r="AG7" s="39">
        <v>108.59</v>
      </c>
      <c r="AH7" s="39">
        <v>110.27</v>
      </c>
      <c r="AI7" s="39">
        <v>0</v>
      </c>
      <c r="AJ7" s="39">
        <v>0</v>
      </c>
      <c r="AK7" s="39">
        <v>0</v>
      </c>
      <c r="AL7" s="39">
        <v>0</v>
      </c>
      <c r="AM7" s="39">
        <v>0</v>
      </c>
      <c r="AN7" s="39">
        <v>0</v>
      </c>
      <c r="AO7" s="39">
        <v>0</v>
      </c>
      <c r="AP7" s="39">
        <v>0</v>
      </c>
      <c r="AQ7" s="39">
        <v>0</v>
      </c>
      <c r="AR7" s="39">
        <v>0</v>
      </c>
      <c r="AS7" s="39">
        <v>1.1499999999999999</v>
      </c>
      <c r="AT7" s="39">
        <v>252.29</v>
      </c>
      <c r="AU7" s="39">
        <v>203.99</v>
      </c>
      <c r="AV7" s="39">
        <v>237.83</v>
      </c>
      <c r="AW7" s="39">
        <v>250.96</v>
      </c>
      <c r="AX7" s="39">
        <v>212.14</v>
      </c>
      <c r="AY7" s="39">
        <v>159.12</v>
      </c>
      <c r="AZ7" s="39">
        <v>169.68</v>
      </c>
      <c r="BA7" s="39">
        <v>166.51</v>
      </c>
      <c r="BB7" s="39">
        <v>172.47</v>
      </c>
      <c r="BC7" s="39">
        <v>170.76</v>
      </c>
      <c r="BD7" s="39">
        <v>260.31</v>
      </c>
      <c r="BE7" s="39">
        <v>103.78</v>
      </c>
      <c r="BF7" s="39">
        <v>96.51</v>
      </c>
      <c r="BG7" s="39">
        <v>91.63</v>
      </c>
      <c r="BH7" s="39">
        <v>86.74</v>
      </c>
      <c r="BI7" s="39">
        <v>84.09</v>
      </c>
      <c r="BJ7" s="39">
        <v>206.16</v>
      </c>
      <c r="BK7" s="39">
        <v>203.63</v>
      </c>
      <c r="BL7" s="39">
        <v>198.51</v>
      </c>
      <c r="BM7" s="39">
        <v>193.57</v>
      </c>
      <c r="BN7" s="39">
        <v>200.12</v>
      </c>
      <c r="BO7" s="39">
        <v>275.67</v>
      </c>
      <c r="BP7" s="39">
        <v>103.6</v>
      </c>
      <c r="BQ7" s="39">
        <v>104.51</v>
      </c>
      <c r="BR7" s="39">
        <v>102.11</v>
      </c>
      <c r="BS7" s="39">
        <v>101.72</v>
      </c>
      <c r="BT7" s="39">
        <v>98.87</v>
      </c>
      <c r="BU7" s="39">
        <v>104.03</v>
      </c>
      <c r="BV7" s="39">
        <v>103.04</v>
      </c>
      <c r="BW7" s="39">
        <v>103.28</v>
      </c>
      <c r="BX7" s="39">
        <v>102.26</v>
      </c>
      <c r="BY7" s="39">
        <v>98.26</v>
      </c>
      <c r="BZ7" s="39">
        <v>100.05</v>
      </c>
      <c r="CA7" s="39">
        <v>167.26</v>
      </c>
      <c r="CB7" s="39">
        <v>161.57</v>
      </c>
      <c r="CC7" s="39">
        <v>169.81</v>
      </c>
      <c r="CD7" s="39">
        <v>169.75</v>
      </c>
      <c r="CE7" s="39">
        <v>169.15</v>
      </c>
      <c r="CF7" s="39">
        <v>171.54</v>
      </c>
      <c r="CG7" s="39">
        <v>173</v>
      </c>
      <c r="CH7" s="39">
        <v>173.11</v>
      </c>
      <c r="CI7" s="39">
        <v>174.34</v>
      </c>
      <c r="CJ7" s="39">
        <v>172.33</v>
      </c>
      <c r="CK7" s="39">
        <v>166.4</v>
      </c>
      <c r="CL7" s="39">
        <v>59.27</v>
      </c>
      <c r="CM7" s="39">
        <v>60.3</v>
      </c>
      <c r="CN7" s="39">
        <v>60.18</v>
      </c>
      <c r="CO7" s="39">
        <v>60.2</v>
      </c>
      <c r="CP7" s="39">
        <v>58.91</v>
      </c>
      <c r="CQ7" s="39">
        <v>59</v>
      </c>
      <c r="CR7" s="39">
        <v>59.36</v>
      </c>
      <c r="CS7" s="39">
        <v>59.32</v>
      </c>
      <c r="CT7" s="39">
        <v>59.12</v>
      </c>
      <c r="CU7" s="39">
        <v>59.37</v>
      </c>
      <c r="CV7" s="39">
        <v>60.69</v>
      </c>
      <c r="CW7" s="39">
        <v>93.01</v>
      </c>
      <c r="CX7" s="39">
        <v>95.23</v>
      </c>
      <c r="CY7" s="39">
        <v>92.86</v>
      </c>
      <c r="CZ7" s="39">
        <v>91.79</v>
      </c>
      <c r="DA7" s="39">
        <v>92.53</v>
      </c>
      <c r="DB7" s="39">
        <v>93.69</v>
      </c>
      <c r="DC7" s="39">
        <v>93.82</v>
      </c>
      <c r="DD7" s="39">
        <v>93.74</v>
      </c>
      <c r="DE7" s="39">
        <v>93.64</v>
      </c>
      <c r="DF7" s="39">
        <v>93.68</v>
      </c>
      <c r="DG7" s="39">
        <v>89.82</v>
      </c>
      <c r="DH7" s="39">
        <v>50.33</v>
      </c>
      <c r="DI7" s="39">
        <v>51.14</v>
      </c>
      <c r="DJ7" s="39">
        <v>52.12</v>
      </c>
      <c r="DK7" s="39">
        <v>52.91</v>
      </c>
      <c r="DL7" s="39">
        <v>53.28</v>
      </c>
      <c r="DM7" s="39">
        <v>48.05</v>
      </c>
      <c r="DN7" s="39">
        <v>48.64</v>
      </c>
      <c r="DO7" s="39">
        <v>49.23</v>
      </c>
      <c r="DP7" s="39">
        <v>49.78</v>
      </c>
      <c r="DQ7" s="39">
        <v>50.32</v>
      </c>
      <c r="DR7" s="39">
        <v>50.19</v>
      </c>
      <c r="DS7" s="39">
        <v>19.59</v>
      </c>
      <c r="DT7" s="39">
        <v>21.41</v>
      </c>
      <c r="DU7" s="39">
        <v>25.4</v>
      </c>
      <c r="DV7" s="39">
        <v>27.38</v>
      </c>
      <c r="DW7" s="39">
        <v>29.4</v>
      </c>
      <c r="DX7" s="39">
        <v>17.97</v>
      </c>
      <c r="DY7" s="39">
        <v>19.95</v>
      </c>
      <c r="DZ7" s="39">
        <v>21.62</v>
      </c>
      <c r="EA7" s="39">
        <v>22.79</v>
      </c>
      <c r="EB7" s="39">
        <v>24.26</v>
      </c>
      <c r="EC7" s="39">
        <v>20.63</v>
      </c>
      <c r="ED7" s="39">
        <v>0.09</v>
      </c>
      <c r="EE7" s="39">
        <v>0.51</v>
      </c>
      <c r="EF7" s="39">
        <v>0.61</v>
      </c>
      <c r="EG7" s="39">
        <v>0.72</v>
      </c>
      <c r="EH7" s="39">
        <v>0.63</v>
      </c>
      <c r="EI7" s="39">
        <v>1.18</v>
      </c>
      <c r="EJ7" s="39">
        <v>0.97</v>
      </c>
      <c r="EK7" s="39">
        <v>1.03</v>
      </c>
      <c r="EL7" s="39">
        <v>0.97</v>
      </c>
      <c r="EM7" s="39">
        <v>0.99</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107</v>
      </c>
      <c r="D13" t="s">
        <v>108</v>
      </c>
      <c r="E13" t="s">
        <v>109</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dcterms:created xsi:type="dcterms:W3CDTF">2021-12-03T06:53:30Z</dcterms:created>
  <dcterms:modified xsi:type="dcterms:W3CDTF">2022-01-25T05:58:55Z</dcterms:modified>
  <cp:category/>
</cp:coreProperties>
</file>