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kobe.local\top\02_作業文書\01_局室区\26_水道局\01_経営企画課\01_総務係\55010226_総務_財務_決算関係書類（10年）\R2度決算\★照会関係\20220105_令和２年度決算　経営比較分析の作成について\工水\"/>
    </mc:Choice>
  </mc:AlternateContent>
  <workbookProtection workbookAlgorithmName="SHA-512" workbookHashValue="wRJnu1miCfWBcGniLilpJ7rKZSrkyyp22gjqYEFkQJzG1M64MUUIQxthNy6D0dky3Go9mJkh/a1xwIIdGwThTA==" workbookSaltValue="Opr7WTTbkQtWTAxyOofdjw==" workbookSpinCount="100000" lockStructure="1"/>
  <bookViews>
    <workbookView xWindow="0" yWindow="0" windowWidth="28800" windowHeight="1221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0" i="5" l="1"/>
  <c r="CK10" i="5"/>
  <c r="AS10" i="5"/>
  <c r="F10" i="5"/>
  <c r="DI10" i="5" s="1"/>
  <c r="E10" i="5"/>
  <c r="DS10" i="5" s="1"/>
  <c r="D10" i="5"/>
  <c r="DR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FL33"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EB10" i="5"/>
  <c r="U10" i="5"/>
  <c r="Y10" i="5"/>
  <c r="AI10" i="5"/>
  <c r="BC10" i="5"/>
  <c r="BM10" i="5"/>
  <c r="BQ10" i="5"/>
  <c r="CA10" i="5"/>
</calcChain>
</file>

<file path=xl/sharedStrings.xml><?xml version="1.0" encoding="utf-8"?>
<sst xmlns="http://schemas.openxmlformats.org/spreadsheetml/2006/main" count="262" uniqueCount="108">
  <si>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</si>
  <si>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</si>
  <si>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</si>
  <si>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</si>
  <si>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</si>
  <si>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</si>
  <si>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</si>
  <si>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</si>
  <si>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</si>
  <si>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</si>
  <si>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</si>
  <si>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</si>
  <si>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</si>
  <si>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</si>
  <si>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</si>
  <si>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</si>
  <si>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</si>
  <si>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</si>
  <si>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</si>
  <si>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</si>
  <si>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</si>
  <si>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</si>
  <si>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</si>
  <si>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</si>
  <si>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</si>
  <si>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</si>
  <si>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</si>
  <si>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</si>
  <si>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</si>
  <si>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</si>
  <si>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</si>
  <si>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</si>
  <si>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</si>
  <si>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</si>
  <si>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</si>
  <si>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</si>
  <si>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</si>
  <si>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</si>
  <si>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</si>
  <si>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</si>
  <si>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</si>
  <si>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</si>
  <si>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</si>
  <si>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</si>
  <si>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</si>
  <si>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</si>
  <si>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</si>
  <si>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</si>
  <si>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</si>
  <si>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</si>
  <si>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</si>
  <si>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</si>
  <si>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</si>
  <si>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</si>
  <si>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</si>
  <si>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</si>
  <si>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</si>
  <si>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</si>
  <si>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</si>
  <si>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</si>
  <si>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</si>
  <si>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</si>
  <si>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</si>
  <si>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</si>
  <si>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</si>
  <si>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</si>
  <si>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</si>
  <si>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</si>
  <si>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</si>
  <si>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</si>
  <si>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</si>
  <si>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</si>
  <si>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</si>
  <si>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</si>
  <si>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</si>
  <si>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</si>
  <si>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</si>
  <si>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</si>
  <si>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</si>
  <si>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</si>
  <si>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</si>
  <si>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</si>
  <si>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</si>
  <si>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</si>
  <si>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</si>
  <si>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</si>
  <si>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</si>
  <si>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</si>
  <si>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</si>
  <si>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281000</t>
  </si>
  <si>
    <t>46</t>
  </si>
  <si>
    <t>02</t>
  </si>
  <si>
    <t>0</t>
  </si>
  <si>
    <t>000</t>
  </si>
  <si>
    <t>兵庫県　神戸市</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</si>
  <si>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</si>
  <si>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</si>
  <si>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</si>
  <si>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</si>
  <si>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</si>
  <si>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</si>
  <si>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</si>
  <si>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</si>
  <si>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</si>
  <si>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</si>
  <si>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類似団体との比較では、①有形固定資産減価償却率、②管路経年化率は低くなっている。これは、計画的な更新に努めてきたことから法定耐用年数を上回る資産が少ないためである。
　また、③管路更新率については、平成24年度から「第３次改築」として、配水管の更新に取り組んでおり、引き続き、計画的な更新に努めていく。</t>
    <rPh sb="1" eb="5">
      <t>ルイジダンタイ</t>
    </rPh>
    <rPh sb="7" eb="9">
      <t>ヒカク</t>
    </rPh>
    <rPh sb="13" eb="15">
      <t>ユウケイ</t>
    </rPh>
    <rPh sb="15" eb="17">
      <t>コテイ</t>
    </rPh>
    <rPh sb="17" eb="19">
      <t>シサン</t>
    </rPh>
    <rPh sb="19" eb="21">
      <t>ゲンカ</t>
    </rPh>
    <rPh sb="21" eb="23">
      <t>ショウキャク</t>
    </rPh>
    <rPh sb="23" eb="24">
      <t>リツ</t>
    </rPh>
    <rPh sb="26" eb="32">
      <t>カンロケイネンカリツ</t>
    </rPh>
    <rPh sb="33" eb="34">
      <t>ヒク</t>
    </rPh>
    <rPh sb="61" eb="67">
      <t>ホウテイタイヨウネンスウ</t>
    </rPh>
    <rPh sb="68" eb="70">
      <t>ウワマワ</t>
    </rPh>
    <rPh sb="71" eb="73">
      <t>シサン</t>
    </rPh>
    <rPh sb="74" eb="75">
      <t>スク</t>
    </rPh>
    <rPh sb="89" eb="91">
      <t>カンロ</t>
    </rPh>
    <rPh sb="91" eb="93">
      <t>コウシン</t>
    </rPh>
    <rPh sb="93" eb="94">
      <t>リツ</t>
    </rPh>
    <rPh sb="100" eb="102">
      <t>ヘイセイ</t>
    </rPh>
    <rPh sb="104" eb="106">
      <t>ネンド</t>
    </rPh>
    <rPh sb="109" eb="110">
      <t>ダイ</t>
    </rPh>
    <rPh sb="112" eb="114">
      <t>カイチク</t>
    </rPh>
    <rPh sb="119" eb="122">
      <t>ハイスイカン</t>
    </rPh>
    <rPh sb="123" eb="125">
      <t>コウシン</t>
    </rPh>
    <rPh sb="126" eb="127">
      <t>ト</t>
    </rPh>
    <rPh sb="128" eb="129">
      <t>ク</t>
    </rPh>
    <rPh sb="134" eb="135">
      <t>ヒ</t>
    </rPh>
    <rPh sb="136" eb="137">
      <t>ツヅ</t>
    </rPh>
    <rPh sb="139" eb="142">
      <t>ケイカクテキ</t>
    </rPh>
    <rPh sb="143" eb="145">
      <t>コウシン</t>
    </rPh>
    <rPh sb="146" eb="147">
      <t>ツト</t>
    </rPh>
    <phoneticPr fontId="5"/>
  </si>
  <si>
    <t>　水需要の合理化や経年化施設の更新を見据えつつ、引き続き、持続的・効率的な安定給水と経営基盤の強化に努めていく。</t>
    <rPh sb="1" eb="2">
      <t>ミズ</t>
    </rPh>
    <rPh sb="2" eb="4">
      <t>ジュヨウ</t>
    </rPh>
    <rPh sb="5" eb="8">
      <t>ゴウリカ</t>
    </rPh>
    <rPh sb="9" eb="12">
      <t>ケイネンカ</t>
    </rPh>
    <rPh sb="12" eb="14">
      <t>シセツ</t>
    </rPh>
    <rPh sb="15" eb="17">
      <t>コウシン</t>
    </rPh>
    <rPh sb="18" eb="20">
      <t>ミス</t>
    </rPh>
    <rPh sb="24" eb="25">
      <t>ヒ</t>
    </rPh>
    <rPh sb="26" eb="27">
      <t>ツヅ</t>
    </rPh>
    <rPh sb="29" eb="32">
      <t>ジゾクテキ</t>
    </rPh>
    <rPh sb="33" eb="36">
      <t>コウリツテキ</t>
    </rPh>
    <rPh sb="37" eb="41">
      <t>アンテイキュウスイ</t>
    </rPh>
    <rPh sb="42" eb="44">
      <t>ケイエイ</t>
    </rPh>
    <rPh sb="44" eb="46">
      <t>キバン</t>
    </rPh>
    <rPh sb="47" eb="49">
      <t>キョウカ</t>
    </rPh>
    <rPh sb="50" eb="51">
      <t>ツト</t>
    </rPh>
    <phoneticPr fontId="5"/>
  </si>
  <si>
    <r>
      <t xml:space="preserve">　④企業債残高対給水収益比率は、令和元年度以降更新投資の増加に対応するため企業債を発行しており値が上昇している。
　⑤料金回収率は100％を超えており、類似団体の平均値と比較しても高い値となっている。　
</t>
    </r>
    <r>
      <rPr>
        <sz val="11"/>
        <rFont val="ＭＳ ゴシック"/>
        <family val="3"/>
        <charset val="128"/>
      </rPr>
      <t xml:space="preserve">
　②累積欠損金比率は0％となっており,①経常収支比率、⑦施設利用率、⑧契約率ともに類似団体の平均値を上回っていることから、事業運営は安定していると考えている。引き続き、経営基盤の強化に努める。</t>
    </r>
    <rPh sb="144" eb="146">
      <t>ルイジ</t>
    </rPh>
    <rPh sb="146" eb="148">
      <t>ダンタイ</t>
    </rPh>
    <rPh sb="149" eb="151">
      <t>ヘイキン</t>
    </rPh>
    <rPh sb="151" eb="152">
      <t>アタイ</t>
    </rPh>
    <rPh sb="153" eb="155">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</si>
</sst>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51.62</c:v>
                </c:pt>
                <c:pt idx="1">
                  <c:v>51.92</c:v>
                </c:pt>
                <c:pt idx="2">
                  <c:v>52.08</c:v>
                </c:pt>
                <c:pt idx="3">
                  <c:v>51.96</c:v>
                </c:pt>
                <c:pt idx="4">
                  <c:v>47.69</c:v>
                </c:pt>
              </c:numCache>
            </c:numRef>
          </c:val>
          <c:extLst>
            <c:ext xmlns:c16="http://schemas.microsoft.com/office/drawing/2014/chart" uri="{C3380CC4-5D6E-409C-BE32-E72D297353CC}">
              <c16:uniqueId val="{00000000-3A1E-4E67-9CC1-7176DAE4BC1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55.39</c:v>
                </c:pt>
                <c:pt idx="1">
                  <c:v>55.25</c:v>
                </c:pt>
                <c:pt idx="2">
                  <c:v>57.11</c:v>
                </c:pt>
                <c:pt idx="3">
                  <c:v>57.57</c:v>
                </c:pt>
                <c:pt idx="4">
                  <c:v>57.63</c:v>
                </c:pt>
              </c:numCache>
            </c:numRef>
          </c:val>
          <c:smooth val="0"/>
          <c:extLst>
            <c:ext xmlns:c16="http://schemas.microsoft.com/office/drawing/2014/chart" uri="{C3380CC4-5D6E-409C-BE32-E72D297353CC}">
              <c16:uniqueId val="{00000001-3A1E-4E67-9CC1-7176DAE4BC1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AA-4954-9FDF-C670408F725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52.25</c:v>
                </c:pt>
                <c:pt idx="1">
                  <c:v>53.3</c:v>
                </c:pt>
                <c:pt idx="2">
                  <c:v>50.25</c:v>
                </c:pt>
                <c:pt idx="3">
                  <c:v>51.91</c:v>
                </c:pt>
                <c:pt idx="4">
                  <c:v>53.86</c:v>
                </c:pt>
              </c:numCache>
            </c:numRef>
          </c:val>
          <c:smooth val="0"/>
          <c:extLst>
            <c:ext xmlns:c16="http://schemas.microsoft.com/office/drawing/2014/chart" uri="{C3380CC4-5D6E-409C-BE32-E72D297353CC}">
              <c16:uniqueId val="{00000001-D2AA-4954-9FDF-C670408F725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143.19</c:v>
                </c:pt>
                <c:pt idx="1">
                  <c:v>132.85</c:v>
                </c:pt>
                <c:pt idx="2">
                  <c:v>134.97999999999999</c:v>
                </c:pt>
                <c:pt idx="3">
                  <c:v>140</c:v>
                </c:pt>
                <c:pt idx="4">
                  <c:v>137.25</c:v>
                </c:pt>
              </c:numCache>
            </c:numRef>
          </c:val>
          <c:extLst>
            <c:ext xmlns:c16="http://schemas.microsoft.com/office/drawing/2014/chart" uri="{C3380CC4-5D6E-409C-BE32-E72D297353CC}">
              <c16:uniqueId val="{00000000-99D5-4364-BCA7-6692F3BB225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116.37</c:v>
                </c:pt>
                <c:pt idx="1">
                  <c:v>117.28</c:v>
                </c:pt>
                <c:pt idx="2">
                  <c:v>116.96</c:v>
                </c:pt>
                <c:pt idx="3">
                  <c:v>117.47</c:v>
                </c:pt>
                <c:pt idx="4">
                  <c:v>115.38</c:v>
                </c:pt>
              </c:numCache>
            </c:numRef>
          </c:val>
          <c:smooth val="0"/>
          <c:extLst>
            <c:ext xmlns:c16="http://schemas.microsoft.com/office/drawing/2014/chart" uri="{C3380CC4-5D6E-409C-BE32-E72D297353CC}">
              <c16:uniqueId val="{00000001-99D5-4364-BCA7-6692F3BB225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34.69</c:v>
                </c:pt>
                <c:pt idx="1">
                  <c:v>33.39</c:v>
                </c:pt>
                <c:pt idx="2">
                  <c:v>33.130000000000003</c:v>
                </c:pt>
                <c:pt idx="3">
                  <c:v>35.06</c:v>
                </c:pt>
                <c:pt idx="4">
                  <c:v>33.51</c:v>
                </c:pt>
              </c:numCache>
            </c:numRef>
          </c:val>
          <c:extLst>
            <c:ext xmlns:c16="http://schemas.microsoft.com/office/drawing/2014/chart" uri="{C3380CC4-5D6E-409C-BE32-E72D297353CC}">
              <c16:uniqueId val="{00000000-CE89-4892-8C81-505C66AD5AC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43.33</c:v>
                </c:pt>
                <c:pt idx="1">
                  <c:v>44.05</c:v>
                </c:pt>
                <c:pt idx="2">
                  <c:v>51.87</c:v>
                </c:pt>
                <c:pt idx="3">
                  <c:v>52.33</c:v>
                </c:pt>
                <c:pt idx="4">
                  <c:v>52.35</c:v>
                </c:pt>
              </c:numCache>
            </c:numRef>
          </c:val>
          <c:smooth val="0"/>
          <c:extLst>
            <c:ext xmlns:c16="http://schemas.microsoft.com/office/drawing/2014/chart" uri="{C3380CC4-5D6E-409C-BE32-E72D297353CC}">
              <c16:uniqueId val="{00000001-CE89-4892-8C81-505C66AD5AC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0.34</c:v>
                </c:pt>
                <c:pt idx="1">
                  <c:v>3.66</c:v>
                </c:pt>
                <c:pt idx="2">
                  <c:v>0.23</c:v>
                </c:pt>
                <c:pt idx="3">
                  <c:v>3.28</c:v>
                </c:pt>
                <c:pt idx="4">
                  <c:v>0.4</c:v>
                </c:pt>
              </c:numCache>
            </c:numRef>
          </c:val>
          <c:extLst>
            <c:ext xmlns:c16="http://schemas.microsoft.com/office/drawing/2014/chart" uri="{C3380CC4-5D6E-409C-BE32-E72D297353CC}">
              <c16:uniqueId val="{00000000-4AF0-410A-A53B-00D0B26C47D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0.52</c:v>
                </c:pt>
                <c:pt idx="1">
                  <c:v>1.3</c:v>
                </c:pt>
                <c:pt idx="2">
                  <c:v>0.28000000000000003</c:v>
                </c:pt>
                <c:pt idx="3">
                  <c:v>0.77</c:v>
                </c:pt>
                <c:pt idx="4">
                  <c:v>0.24</c:v>
                </c:pt>
              </c:numCache>
            </c:numRef>
          </c:val>
          <c:smooth val="0"/>
          <c:extLst>
            <c:ext xmlns:c16="http://schemas.microsoft.com/office/drawing/2014/chart" uri="{C3380CC4-5D6E-409C-BE32-E72D297353CC}">
              <c16:uniqueId val="{00000001-4AF0-410A-A53B-00D0B26C47D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367.35</c:v>
                </c:pt>
                <c:pt idx="1">
                  <c:v>289.97000000000003</c:v>
                </c:pt>
                <c:pt idx="2">
                  <c:v>327.13</c:v>
                </c:pt>
                <c:pt idx="3">
                  <c:v>193.7</c:v>
                </c:pt>
                <c:pt idx="4">
                  <c:v>234.73</c:v>
                </c:pt>
              </c:numCache>
            </c:numRef>
          </c:val>
          <c:extLst>
            <c:ext xmlns:c16="http://schemas.microsoft.com/office/drawing/2014/chart" uri="{C3380CC4-5D6E-409C-BE32-E72D297353CC}">
              <c16:uniqueId val="{00000000-ED76-4158-A1D2-ED6124C2CCB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551.42999999999995</c:v>
                </c:pt>
                <c:pt idx="1">
                  <c:v>687.99</c:v>
                </c:pt>
                <c:pt idx="2">
                  <c:v>655.75</c:v>
                </c:pt>
                <c:pt idx="3">
                  <c:v>578.19000000000005</c:v>
                </c:pt>
                <c:pt idx="4">
                  <c:v>638.35</c:v>
                </c:pt>
              </c:numCache>
            </c:numRef>
          </c:val>
          <c:smooth val="0"/>
          <c:extLst>
            <c:ext xmlns:c16="http://schemas.microsoft.com/office/drawing/2014/chart" uri="{C3380CC4-5D6E-409C-BE32-E72D297353CC}">
              <c16:uniqueId val="{00000001-ED76-4158-A1D2-ED6124C2CCB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278.64999999999998</c:v>
                </c:pt>
                <c:pt idx="1">
                  <c:v>263.07</c:v>
                </c:pt>
                <c:pt idx="2">
                  <c:v>244.29</c:v>
                </c:pt>
                <c:pt idx="3">
                  <c:v>274.77</c:v>
                </c:pt>
                <c:pt idx="4">
                  <c:v>279.68</c:v>
                </c:pt>
              </c:numCache>
            </c:numRef>
          </c:val>
          <c:extLst>
            <c:ext xmlns:c16="http://schemas.microsoft.com/office/drawing/2014/chart" uri="{C3380CC4-5D6E-409C-BE32-E72D297353CC}">
              <c16:uniqueId val="{00000000-71B0-47CF-B64B-F4CE904617A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216.41</c:v>
                </c:pt>
                <c:pt idx="1">
                  <c:v>208.47</c:v>
                </c:pt>
                <c:pt idx="2">
                  <c:v>193.85</c:v>
                </c:pt>
                <c:pt idx="3">
                  <c:v>204.31</c:v>
                </c:pt>
                <c:pt idx="4">
                  <c:v>214.2</c:v>
                </c:pt>
              </c:numCache>
            </c:numRef>
          </c:val>
          <c:smooth val="0"/>
          <c:extLst>
            <c:ext xmlns:c16="http://schemas.microsoft.com/office/drawing/2014/chart" uri="{C3380CC4-5D6E-409C-BE32-E72D297353CC}">
              <c16:uniqueId val="{00000001-71B0-47CF-B64B-F4CE904617A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143.83000000000001</c:v>
                </c:pt>
                <c:pt idx="1">
                  <c:v>131.44999999999999</c:v>
                </c:pt>
                <c:pt idx="2">
                  <c:v>133.59</c:v>
                </c:pt>
                <c:pt idx="3">
                  <c:v>139.27000000000001</c:v>
                </c:pt>
                <c:pt idx="4">
                  <c:v>136.6</c:v>
                </c:pt>
              </c:numCache>
            </c:numRef>
          </c:val>
          <c:extLst>
            <c:ext xmlns:c16="http://schemas.microsoft.com/office/drawing/2014/chart" uri="{C3380CC4-5D6E-409C-BE32-E72D297353CC}">
              <c16:uniqueId val="{00000000-88DC-4065-A978-4AF9DE1365F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105.24</c:v>
                </c:pt>
                <c:pt idx="1">
                  <c:v>105.71</c:v>
                </c:pt>
                <c:pt idx="2">
                  <c:v>105.06</c:v>
                </c:pt>
                <c:pt idx="3">
                  <c:v>106.98</c:v>
                </c:pt>
                <c:pt idx="4">
                  <c:v>103.06</c:v>
                </c:pt>
              </c:numCache>
            </c:numRef>
          </c:val>
          <c:smooth val="0"/>
          <c:extLst>
            <c:ext xmlns:c16="http://schemas.microsoft.com/office/drawing/2014/chart" uri="{C3380CC4-5D6E-409C-BE32-E72D297353CC}">
              <c16:uniqueId val="{00000001-88DC-4065-A978-4AF9DE1365F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29.58</c:v>
                </c:pt>
                <c:pt idx="1">
                  <c:v>32.270000000000003</c:v>
                </c:pt>
                <c:pt idx="2">
                  <c:v>31.84</c:v>
                </c:pt>
                <c:pt idx="3">
                  <c:v>30.43</c:v>
                </c:pt>
                <c:pt idx="4">
                  <c:v>31.17</c:v>
                </c:pt>
              </c:numCache>
            </c:numRef>
          </c:val>
          <c:extLst>
            <c:ext xmlns:c16="http://schemas.microsoft.com/office/drawing/2014/chart" uri="{C3380CC4-5D6E-409C-BE32-E72D297353CC}">
              <c16:uniqueId val="{00000000-6359-44FB-92B8-838585C286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26.03</c:v>
                </c:pt>
                <c:pt idx="1">
                  <c:v>25.98</c:v>
                </c:pt>
                <c:pt idx="2">
                  <c:v>26.84</c:v>
                </c:pt>
                <c:pt idx="3">
                  <c:v>26.08</c:v>
                </c:pt>
                <c:pt idx="4">
                  <c:v>26.92</c:v>
                </c:pt>
              </c:numCache>
            </c:numRef>
          </c:val>
          <c:smooth val="0"/>
          <c:extLst>
            <c:ext xmlns:c16="http://schemas.microsoft.com/office/drawing/2014/chart" uri="{C3380CC4-5D6E-409C-BE32-E72D297353CC}">
              <c16:uniqueId val="{00000001-6359-44FB-92B8-838585C286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49.59</c:v>
                </c:pt>
                <c:pt idx="1">
                  <c:v>45.12</c:v>
                </c:pt>
                <c:pt idx="2">
                  <c:v>44.46</c:v>
                </c:pt>
                <c:pt idx="3">
                  <c:v>45.94</c:v>
                </c:pt>
                <c:pt idx="4">
                  <c:v>43.84</c:v>
                </c:pt>
              </c:numCache>
            </c:numRef>
          </c:val>
          <c:extLst>
            <c:ext xmlns:c16="http://schemas.microsoft.com/office/drawing/2014/chart" uri="{C3380CC4-5D6E-409C-BE32-E72D297353CC}">
              <c16:uniqueId val="{00000000-BF20-48D9-BCAA-E140DD10C09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40.69</c:v>
                </c:pt>
                <c:pt idx="1">
                  <c:v>40.67</c:v>
                </c:pt>
                <c:pt idx="2">
                  <c:v>40.89</c:v>
                </c:pt>
                <c:pt idx="3">
                  <c:v>41.59</c:v>
                </c:pt>
                <c:pt idx="4">
                  <c:v>40.29</c:v>
                </c:pt>
              </c:numCache>
            </c:numRef>
          </c:val>
          <c:smooth val="0"/>
          <c:extLst>
            <c:ext xmlns:c16="http://schemas.microsoft.com/office/drawing/2014/chart" uri="{C3380CC4-5D6E-409C-BE32-E72D297353CC}">
              <c16:uniqueId val="{00000001-BF20-48D9-BCAA-E140DD10C09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83.25</c:v>
                </c:pt>
                <c:pt idx="1">
                  <c:v>83.14</c:v>
                </c:pt>
                <c:pt idx="2">
                  <c:v>83.46</c:v>
                </c:pt>
                <c:pt idx="3">
                  <c:v>85.11</c:v>
                </c:pt>
                <c:pt idx="4">
                  <c:v>85.45</c:v>
                </c:pt>
              </c:numCache>
            </c:numRef>
          </c:val>
          <c:extLst>
            <c:ext xmlns:c16="http://schemas.microsoft.com/office/drawing/2014/chart" uri="{C3380CC4-5D6E-409C-BE32-E72D297353CC}">
              <c16:uniqueId val="{00000000-72CF-45C0-B632-856B8CB2111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62.7</c:v>
                </c:pt>
                <c:pt idx="1">
                  <c:v>62.59</c:v>
                </c:pt>
                <c:pt idx="2">
                  <c:v>61.76</c:v>
                </c:pt>
                <c:pt idx="3">
                  <c:v>62.75</c:v>
                </c:pt>
                <c:pt idx="4">
                  <c:v>61.99</c:v>
                </c:pt>
              </c:numCache>
            </c:numRef>
          </c:val>
          <c:smooth val="0"/>
          <c:extLst>
            <c:ext xmlns:c16="http://schemas.microsoft.com/office/drawing/2014/chart" uri="{C3380CC4-5D6E-409C-BE32-E72D297353CC}">
              <c16:uniqueId val="{00000001-72CF-45C0-B632-856B8CB2111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HL13" zoomScaleNormal="10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兵庫県　神戸市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106000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中規模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46475</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70.7</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71</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90576</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107</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143.19</v>
      </c>
      <c r="Y32" s="129"/>
      <c r="Z32" s="129"/>
      <c r="AA32" s="129"/>
      <c r="AB32" s="129"/>
      <c r="AC32" s="129"/>
      <c r="AD32" s="129"/>
      <c r="AE32" s="129"/>
      <c r="AF32" s="129"/>
      <c r="AG32" s="129"/>
      <c r="AH32" s="129"/>
      <c r="AI32" s="129"/>
      <c r="AJ32" s="129"/>
      <c r="AK32" s="129"/>
      <c r="AL32" s="129"/>
      <c r="AM32" s="129"/>
      <c r="AN32" s="129"/>
      <c r="AO32" s="129"/>
      <c r="AP32" s="129"/>
      <c r="AQ32" s="130"/>
      <c r="AR32" s="128">
        <f>データ!U6</f>
        <v>132.85</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134.97999999999999</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140</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137.25</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367.35</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289.97000000000003</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327.13</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193.7</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234.73</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278.64999999999998</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263.07</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244.29</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274.77</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279.68</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116.37</v>
      </c>
      <c r="Y33" s="129"/>
      <c r="Z33" s="129"/>
      <c r="AA33" s="129"/>
      <c r="AB33" s="129"/>
      <c r="AC33" s="129"/>
      <c r="AD33" s="129"/>
      <c r="AE33" s="129"/>
      <c r="AF33" s="129"/>
      <c r="AG33" s="129"/>
      <c r="AH33" s="129"/>
      <c r="AI33" s="129"/>
      <c r="AJ33" s="129"/>
      <c r="AK33" s="129"/>
      <c r="AL33" s="129"/>
      <c r="AM33" s="129"/>
      <c r="AN33" s="129"/>
      <c r="AO33" s="129"/>
      <c r="AP33" s="129"/>
      <c r="AQ33" s="130"/>
      <c r="AR33" s="128">
        <f>データ!Z6</f>
        <v>117.28</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116.96</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117.47</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115.38</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52.25</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53.3</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50.25</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51.91</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53.86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551.42999999999995</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687.99</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655.75</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578.19000000000005</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638.35</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216.41</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208.47</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193.85</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204.31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214.2</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105</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143.83000000000001</v>
      </c>
      <c r="Y55" s="129"/>
      <c r="Z55" s="129"/>
      <c r="AA55" s="129"/>
      <c r="AB55" s="129"/>
      <c r="AC55" s="129"/>
      <c r="AD55" s="129"/>
      <c r="AE55" s="129"/>
      <c r="AF55" s="129"/>
      <c r="AG55" s="129"/>
      <c r="AH55" s="129"/>
      <c r="AI55" s="129"/>
      <c r="AJ55" s="129"/>
      <c r="AK55" s="129"/>
      <c r="AL55" s="129"/>
      <c r="AM55" s="129"/>
      <c r="AN55" s="129"/>
      <c r="AO55" s="129"/>
      <c r="AP55" s="129"/>
      <c r="AQ55" s="130"/>
      <c r="AR55" s="128">
        <f>データ!BM6</f>
        <v>131.44999999999999</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133.59</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139.27000000000001</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136.6</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29.58</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32.270000000000003</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31.84</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30.43</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31.17</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49.59</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45.12</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44.46</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45.94</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43.84</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83.25</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83.14</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83.46</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85.11</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85.45</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105.24</v>
      </c>
      <c r="Y56" s="129"/>
      <c r="Z56" s="129"/>
      <c r="AA56" s="129"/>
      <c r="AB56" s="129"/>
      <c r="AC56" s="129"/>
      <c r="AD56" s="129"/>
      <c r="AE56" s="129"/>
      <c r="AF56" s="129"/>
      <c r="AG56" s="129"/>
      <c r="AH56" s="129"/>
      <c r="AI56" s="129"/>
      <c r="AJ56" s="129"/>
      <c r="AK56" s="129"/>
      <c r="AL56" s="129"/>
      <c r="AM56" s="129"/>
      <c r="AN56" s="129"/>
      <c r="AO56" s="129"/>
      <c r="AP56" s="129"/>
      <c r="AQ56" s="130"/>
      <c r="AR56" s="128">
        <f>データ!BR6</f>
        <v>105.71</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105.06</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106.98</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103.06</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26.03</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25.98</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26.84</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26.08</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26.92</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40.69</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40.67</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40.89</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41.59</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40.29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62.7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62.59</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61.76</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62.75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61.99</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106</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6"/>
      <c r="M79" s="146"/>
      <c r="N79" s="146"/>
      <c r="O79" s="146"/>
      <c r="P79" s="146"/>
      <c r="Q79" s="146"/>
      <c r="R79" s="146"/>
      <c r="S79" s="146"/>
      <c r="T79" s="146"/>
      <c r="U79" s="146"/>
      <c r="V79" s="146"/>
      <c r="W79" s="146"/>
      <c r="X79" s="147"/>
      <c r="Y79" s="143" t="str">
        <f>データ!$B$10</f>
        <v>H28</v>
      </c>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5"/>
      <c r="AZ79" s="143" t="str">
        <f>データ!$C$10</f>
        <v>H29</v>
      </c>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5"/>
      <c r="CA79" s="143" t="str">
        <f>データ!$D$10</f>
        <v>H30</v>
      </c>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5"/>
      <c r="DB79" s="143" t="str">
        <f>データ!$E$10</f>
        <v>R01</v>
      </c>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5"/>
      <c r="EC79" s="143" t="str">
        <f>データ!$F$10</f>
        <v>R02</v>
      </c>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5"/>
      <c r="FD79" s="29"/>
      <c r="FE79" s="32"/>
      <c r="FF79" s="2"/>
      <c r="FG79" s="2"/>
      <c r="FH79" s="2"/>
      <c r="FI79" s="2"/>
      <c r="FJ79" s="2"/>
      <c r="FK79" s="2"/>
      <c r="FL79" s="2"/>
      <c r="FM79" s="2"/>
      <c r="FN79" s="2"/>
      <c r="FO79" s="2"/>
      <c r="FP79" s="2"/>
      <c r="FQ79" s="2"/>
      <c r="FR79" s="2"/>
      <c r="FS79" s="2"/>
      <c r="FT79" s="2"/>
      <c r="FU79" s="2"/>
      <c r="FV79" s="28"/>
      <c r="FW79" s="29"/>
      <c r="FX79" s="146"/>
      <c r="FY79" s="146"/>
      <c r="FZ79" s="146"/>
      <c r="GA79" s="146"/>
      <c r="GB79" s="146"/>
      <c r="GC79" s="146"/>
      <c r="GD79" s="146"/>
      <c r="GE79" s="146"/>
      <c r="GF79" s="146"/>
      <c r="GG79" s="146"/>
      <c r="GH79" s="146"/>
      <c r="GI79" s="146"/>
      <c r="GJ79" s="147"/>
      <c r="GK79" s="143" t="str">
        <f>データ!$B$10</f>
        <v>H28</v>
      </c>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5"/>
      <c r="HL79" s="143" t="str">
        <f>データ!$C$10</f>
        <v>H29</v>
      </c>
      <c r="HM79" s="144"/>
      <c r="HN79" s="144"/>
      <c r="HO79" s="144"/>
      <c r="HP79" s="144"/>
      <c r="HQ79" s="144"/>
      <c r="HR79" s="144"/>
      <c r="HS79" s="144"/>
      <c r="HT79" s="144"/>
      <c r="HU79" s="144"/>
      <c r="HV79" s="144"/>
      <c r="HW79" s="144"/>
      <c r="HX79" s="144"/>
      <c r="HY79" s="144"/>
      <c r="HZ79" s="144"/>
      <c r="IA79" s="144"/>
      <c r="IB79" s="144"/>
      <c r="IC79" s="144"/>
      <c r="ID79" s="144"/>
      <c r="IE79" s="144"/>
      <c r="IF79" s="144"/>
      <c r="IG79" s="144"/>
      <c r="IH79" s="144"/>
      <c r="II79" s="144"/>
      <c r="IJ79" s="144"/>
      <c r="IK79" s="144"/>
      <c r="IL79" s="145"/>
      <c r="IM79" s="143" t="str">
        <f>データ!$D$10</f>
        <v>H30</v>
      </c>
      <c r="IN79" s="144"/>
      <c r="IO79" s="144"/>
      <c r="IP79" s="144"/>
      <c r="IQ79" s="144"/>
      <c r="IR79" s="144"/>
      <c r="IS79" s="144"/>
      <c r="IT79" s="144"/>
      <c r="IU79" s="144"/>
      <c r="IV79" s="144"/>
      <c r="IW79" s="144"/>
      <c r="IX79" s="144"/>
      <c r="IY79" s="144"/>
      <c r="IZ79" s="144"/>
      <c r="JA79" s="144"/>
      <c r="JB79" s="144"/>
      <c r="JC79" s="144"/>
      <c r="JD79" s="144"/>
      <c r="JE79" s="144"/>
      <c r="JF79" s="144"/>
      <c r="JG79" s="144"/>
      <c r="JH79" s="144"/>
      <c r="JI79" s="144"/>
      <c r="JJ79" s="144"/>
      <c r="JK79" s="144"/>
      <c r="JL79" s="144"/>
      <c r="JM79" s="145"/>
      <c r="JN79" s="143" t="str">
        <f>データ!$E$10</f>
        <v>R01</v>
      </c>
      <c r="JO79" s="144"/>
      <c r="JP79" s="144"/>
      <c r="JQ79" s="144"/>
      <c r="JR79" s="144"/>
      <c r="JS79" s="144"/>
      <c r="JT79" s="144"/>
      <c r="JU79" s="144"/>
      <c r="JV79" s="144"/>
      <c r="JW79" s="144"/>
      <c r="JX79" s="144"/>
      <c r="JY79" s="144"/>
      <c r="JZ79" s="144"/>
      <c r="KA79" s="144"/>
      <c r="KB79" s="144"/>
      <c r="KC79" s="144"/>
      <c r="KD79" s="144"/>
      <c r="KE79" s="144"/>
      <c r="KF79" s="144"/>
      <c r="KG79" s="144"/>
      <c r="KH79" s="144"/>
      <c r="KI79" s="144"/>
      <c r="KJ79" s="144"/>
      <c r="KK79" s="144"/>
      <c r="KL79" s="144"/>
      <c r="KM79" s="144"/>
      <c r="KN79" s="145"/>
      <c r="KO79" s="143" t="str">
        <f>データ!$F$10</f>
        <v>R02</v>
      </c>
      <c r="KP79" s="144"/>
      <c r="KQ79" s="144"/>
      <c r="KR79" s="144"/>
      <c r="KS79" s="144"/>
      <c r="KT79" s="144"/>
      <c r="KU79" s="144"/>
      <c r="KV79" s="144"/>
      <c r="KW79" s="144"/>
      <c r="KX79" s="144"/>
      <c r="KY79" s="144"/>
      <c r="KZ79" s="144"/>
      <c r="LA79" s="144"/>
      <c r="LB79" s="144"/>
      <c r="LC79" s="144"/>
      <c r="LD79" s="144"/>
      <c r="LE79" s="144"/>
      <c r="LF79" s="144"/>
      <c r="LG79" s="144"/>
      <c r="LH79" s="144"/>
      <c r="LI79" s="144"/>
      <c r="LJ79" s="144"/>
      <c r="LK79" s="144"/>
      <c r="LL79" s="144"/>
      <c r="LM79" s="144"/>
      <c r="LN79" s="144"/>
      <c r="LO79" s="145"/>
      <c r="LP79" s="29"/>
      <c r="LQ79" s="32"/>
      <c r="LR79" s="2"/>
      <c r="LS79" s="2"/>
      <c r="LT79" s="2"/>
      <c r="LU79" s="2"/>
      <c r="LV79" s="2"/>
      <c r="LW79" s="2"/>
      <c r="LX79" s="2"/>
      <c r="LY79" s="2"/>
      <c r="LZ79" s="2"/>
      <c r="MA79" s="2"/>
      <c r="MB79" s="2"/>
      <c r="MC79" s="2"/>
      <c r="MD79" s="2"/>
      <c r="ME79" s="2"/>
      <c r="MF79" s="2"/>
      <c r="MG79" s="2"/>
      <c r="MH79" s="28"/>
      <c r="MI79" s="29"/>
      <c r="MJ79" s="146"/>
      <c r="MK79" s="146"/>
      <c r="ML79" s="146"/>
      <c r="MM79" s="146"/>
      <c r="MN79" s="146"/>
      <c r="MO79" s="146"/>
      <c r="MP79" s="146"/>
      <c r="MQ79" s="146"/>
      <c r="MR79" s="146"/>
      <c r="MS79" s="146"/>
      <c r="MT79" s="146"/>
      <c r="MU79" s="146"/>
      <c r="MV79" s="147"/>
      <c r="MW79" s="143" t="str">
        <f>データ!$B$10</f>
        <v>H28</v>
      </c>
      <c r="MX79" s="144"/>
      <c r="MY79" s="144"/>
      <c r="MZ79" s="144"/>
      <c r="NA79" s="144"/>
      <c r="NB79" s="144"/>
      <c r="NC79" s="144"/>
      <c r="ND79" s="144"/>
      <c r="NE79" s="144"/>
      <c r="NF79" s="144"/>
      <c r="NG79" s="144"/>
      <c r="NH79" s="144"/>
      <c r="NI79" s="144"/>
      <c r="NJ79" s="144"/>
      <c r="NK79" s="144"/>
      <c r="NL79" s="144"/>
      <c r="NM79" s="144"/>
      <c r="NN79" s="144"/>
      <c r="NO79" s="144"/>
      <c r="NP79" s="144"/>
      <c r="NQ79" s="144"/>
      <c r="NR79" s="144"/>
      <c r="NS79" s="144"/>
      <c r="NT79" s="144"/>
      <c r="NU79" s="144"/>
      <c r="NV79" s="144"/>
      <c r="NW79" s="145"/>
      <c r="NX79" s="143" t="str">
        <f>データ!$C$10</f>
        <v>H29</v>
      </c>
      <c r="NY79" s="144"/>
      <c r="NZ79" s="144"/>
      <c r="OA79" s="144"/>
      <c r="OB79" s="144"/>
      <c r="OC79" s="144"/>
      <c r="OD79" s="144"/>
      <c r="OE79" s="144"/>
      <c r="OF79" s="144"/>
      <c r="OG79" s="144"/>
      <c r="OH79" s="144"/>
      <c r="OI79" s="144"/>
      <c r="OJ79" s="144"/>
      <c r="OK79" s="144"/>
      <c r="OL79" s="144"/>
      <c r="OM79" s="144"/>
      <c r="ON79" s="144"/>
      <c r="OO79" s="144"/>
      <c r="OP79" s="144"/>
      <c r="OQ79" s="144"/>
      <c r="OR79" s="144"/>
      <c r="OS79" s="144"/>
      <c r="OT79" s="144"/>
      <c r="OU79" s="144"/>
      <c r="OV79" s="144"/>
      <c r="OW79" s="144"/>
      <c r="OX79" s="145"/>
      <c r="OY79" s="143" t="str">
        <f>データ!$D$10</f>
        <v>H30</v>
      </c>
      <c r="OZ79" s="144"/>
      <c r="PA79" s="144"/>
      <c r="PB79" s="144"/>
      <c r="PC79" s="144"/>
      <c r="PD79" s="144"/>
      <c r="PE79" s="144"/>
      <c r="PF79" s="144"/>
      <c r="PG79" s="144"/>
      <c r="PH79" s="144"/>
      <c r="PI79" s="144"/>
      <c r="PJ79" s="144"/>
      <c r="PK79" s="144"/>
      <c r="PL79" s="144"/>
      <c r="PM79" s="144"/>
      <c r="PN79" s="144"/>
      <c r="PO79" s="144"/>
      <c r="PP79" s="144"/>
      <c r="PQ79" s="144"/>
      <c r="PR79" s="144"/>
      <c r="PS79" s="144"/>
      <c r="PT79" s="144"/>
      <c r="PU79" s="144"/>
      <c r="PV79" s="144"/>
      <c r="PW79" s="144"/>
      <c r="PX79" s="144"/>
      <c r="PY79" s="145"/>
      <c r="PZ79" s="143" t="str">
        <f>データ!$E$10</f>
        <v>R01</v>
      </c>
      <c r="QA79" s="144"/>
      <c r="QB79" s="144"/>
      <c r="QC79" s="144"/>
      <c r="QD79" s="144"/>
      <c r="QE79" s="144"/>
      <c r="QF79" s="144"/>
      <c r="QG79" s="144"/>
      <c r="QH79" s="144"/>
      <c r="QI79" s="144"/>
      <c r="QJ79" s="144"/>
      <c r="QK79" s="144"/>
      <c r="QL79" s="144"/>
      <c r="QM79" s="144"/>
      <c r="QN79" s="144"/>
      <c r="QO79" s="144"/>
      <c r="QP79" s="144"/>
      <c r="QQ79" s="144"/>
      <c r="QR79" s="144"/>
      <c r="QS79" s="144"/>
      <c r="QT79" s="144"/>
      <c r="QU79" s="144"/>
      <c r="QV79" s="144"/>
      <c r="QW79" s="144"/>
      <c r="QX79" s="144"/>
      <c r="QY79" s="144"/>
      <c r="QZ79" s="145"/>
      <c r="RA79" s="143" t="str">
        <f>データ!$F$10</f>
        <v>R02</v>
      </c>
      <c r="RB79" s="144"/>
      <c r="RC79" s="144"/>
      <c r="RD79" s="144"/>
      <c r="RE79" s="144"/>
      <c r="RF79" s="144"/>
      <c r="RG79" s="144"/>
      <c r="RH79" s="144"/>
      <c r="RI79" s="144"/>
      <c r="RJ79" s="144"/>
      <c r="RK79" s="144"/>
      <c r="RL79" s="144"/>
      <c r="RM79" s="144"/>
      <c r="RN79" s="144"/>
      <c r="RO79" s="144"/>
      <c r="RP79" s="144"/>
      <c r="RQ79" s="144"/>
      <c r="RR79" s="144"/>
      <c r="RS79" s="144"/>
      <c r="RT79" s="144"/>
      <c r="RU79" s="144"/>
      <c r="RV79" s="144"/>
      <c r="RW79" s="144"/>
      <c r="RX79" s="144"/>
      <c r="RY79" s="144"/>
      <c r="RZ79" s="144"/>
      <c r="SA79" s="145"/>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9" t="s">
        <v>23</v>
      </c>
      <c r="M80" s="149"/>
      <c r="N80" s="149"/>
      <c r="O80" s="149"/>
      <c r="P80" s="149"/>
      <c r="Q80" s="149"/>
      <c r="R80" s="149"/>
      <c r="S80" s="149"/>
      <c r="T80" s="149"/>
      <c r="U80" s="149"/>
      <c r="V80" s="149"/>
      <c r="W80" s="149"/>
      <c r="X80" s="149"/>
      <c r="Y80" s="148">
        <f>データ!DD6</f>
        <v>51.62</v>
      </c>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f>データ!DE6</f>
        <v>51.92</v>
      </c>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f>データ!DF6</f>
        <v>52.08</v>
      </c>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48"/>
      <c r="DA80" s="148"/>
      <c r="DB80" s="148">
        <f>データ!DG6</f>
        <v>51.96</v>
      </c>
      <c r="DC80" s="148"/>
      <c r="DD80" s="148"/>
      <c r="DE80" s="148"/>
      <c r="DF80" s="148"/>
      <c r="DG80" s="148"/>
      <c r="DH80" s="148"/>
      <c r="DI80" s="148"/>
      <c r="DJ80" s="148"/>
      <c r="DK80" s="148"/>
      <c r="DL80" s="148"/>
      <c r="DM80" s="148"/>
      <c r="DN80" s="148"/>
      <c r="DO80" s="148"/>
      <c r="DP80" s="148"/>
      <c r="DQ80" s="148"/>
      <c r="DR80" s="148"/>
      <c r="DS80" s="148"/>
      <c r="DT80" s="148"/>
      <c r="DU80" s="148"/>
      <c r="DV80" s="148"/>
      <c r="DW80" s="148"/>
      <c r="DX80" s="148"/>
      <c r="DY80" s="148"/>
      <c r="DZ80" s="148"/>
      <c r="EA80" s="148"/>
      <c r="EB80" s="148"/>
      <c r="EC80" s="148">
        <f>データ!DH6</f>
        <v>47.69</v>
      </c>
      <c r="ED80" s="148"/>
      <c r="EE80" s="148"/>
      <c r="EF80" s="148"/>
      <c r="EG80" s="148"/>
      <c r="EH80" s="148"/>
      <c r="EI80" s="148"/>
      <c r="EJ80" s="148"/>
      <c r="EK80" s="148"/>
      <c r="EL80" s="148"/>
      <c r="EM80" s="148"/>
      <c r="EN80" s="148"/>
      <c r="EO80" s="148"/>
      <c r="EP80" s="148"/>
      <c r="EQ80" s="148"/>
      <c r="ER80" s="148"/>
      <c r="ES80" s="148"/>
      <c r="ET80" s="148"/>
      <c r="EU80" s="148"/>
      <c r="EV80" s="148"/>
      <c r="EW80" s="148"/>
      <c r="EX80" s="148"/>
      <c r="EY80" s="148"/>
      <c r="EZ80" s="148"/>
      <c r="FA80" s="148"/>
      <c r="FB80" s="148"/>
      <c r="FC80" s="148"/>
      <c r="FD80" s="29"/>
      <c r="FE80" s="32"/>
      <c r="FF80" s="2"/>
      <c r="FG80" s="2"/>
      <c r="FH80" s="2"/>
      <c r="FI80" s="2"/>
      <c r="FJ80" s="2"/>
      <c r="FK80" s="2"/>
      <c r="FL80" s="2"/>
      <c r="FM80" s="2"/>
      <c r="FN80" s="2"/>
      <c r="FO80" s="2"/>
      <c r="FP80" s="2"/>
      <c r="FQ80" s="2"/>
      <c r="FR80" s="2"/>
      <c r="FS80" s="2"/>
      <c r="FT80" s="2"/>
      <c r="FU80" s="2"/>
      <c r="FV80" s="28"/>
      <c r="FW80" s="29"/>
      <c r="FX80" s="149" t="s">
        <v>23</v>
      </c>
      <c r="FY80" s="149"/>
      <c r="FZ80" s="149"/>
      <c r="GA80" s="149"/>
      <c r="GB80" s="149"/>
      <c r="GC80" s="149"/>
      <c r="GD80" s="149"/>
      <c r="GE80" s="149"/>
      <c r="GF80" s="149"/>
      <c r="GG80" s="149"/>
      <c r="GH80" s="149"/>
      <c r="GI80" s="149"/>
      <c r="GJ80" s="149"/>
      <c r="GK80" s="148">
        <f>データ!DO6</f>
        <v>34.69</v>
      </c>
      <c r="GL80" s="148"/>
      <c r="GM80" s="148"/>
      <c r="GN80" s="148"/>
      <c r="GO80" s="148"/>
      <c r="GP80" s="148"/>
      <c r="GQ80" s="148"/>
      <c r="GR80" s="148"/>
      <c r="GS80" s="148"/>
      <c r="GT80" s="148"/>
      <c r="GU80" s="148"/>
      <c r="GV80" s="148"/>
      <c r="GW80" s="148"/>
      <c r="GX80" s="148"/>
      <c r="GY80" s="148"/>
      <c r="GZ80" s="148"/>
      <c r="HA80" s="148"/>
      <c r="HB80" s="148"/>
      <c r="HC80" s="148"/>
      <c r="HD80" s="148"/>
      <c r="HE80" s="148"/>
      <c r="HF80" s="148"/>
      <c r="HG80" s="148"/>
      <c r="HH80" s="148"/>
      <c r="HI80" s="148"/>
      <c r="HJ80" s="148"/>
      <c r="HK80" s="148"/>
      <c r="HL80" s="148">
        <f>データ!DP6</f>
        <v>33.39</v>
      </c>
      <c r="HM80" s="148"/>
      <c r="HN80" s="148"/>
      <c r="HO80" s="148"/>
      <c r="HP80" s="148"/>
      <c r="HQ80" s="148"/>
      <c r="HR80" s="148"/>
      <c r="HS80" s="148"/>
      <c r="HT80" s="148"/>
      <c r="HU80" s="148"/>
      <c r="HV80" s="148"/>
      <c r="HW80" s="148"/>
      <c r="HX80" s="148"/>
      <c r="HY80" s="148"/>
      <c r="HZ80" s="148"/>
      <c r="IA80" s="148"/>
      <c r="IB80" s="148"/>
      <c r="IC80" s="148"/>
      <c r="ID80" s="148"/>
      <c r="IE80" s="148"/>
      <c r="IF80" s="148"/>
      <c r="IG80" s="148"/>
      <c r="IH80" s="148"/>
      <c r="II80" s="148"/>
      <c r="IJ80" s="148"/>
      <c r="IK80" s="148"/>
      <c r="IL80" s="148"/>
      <c r="IM80" s="148">
        <f>データ!DQ6</f>
        <v>33.130000000000003</v>
      </c>
      <c r="IN80" s="148"/>
      <c r="IO80" s="148"/>
      <c r="IP80" s="148"/>
      <c r="IQ80" s="148"/>
      <c r="IR80" s="148"/>
      <c r="IS80" s="148"/>
      <c r="IT80" s="148"/>
      <c r="IU80" s="148"/>
      <c r="IV80" s="148"/>
      <c r="IW80" s="148"/>
      <c r="IX80" s="148"/>
      <c r="IY80" s="148"/>
      <c r="IZ80" s="148"/>
      <c r="JA80" s="148"/>
      <c r="JB80" s="148"/>
      <c r="JC80" s="148"/>
      <c r="JD80" s="148"/>
      <c r="JE80" s="148"/>
      <c r="JF80" s="148"/>
      <c r="JG80" s="148"/>
      <c r="JH80" s="148"/>
      <c r="JI80" s="148"/>
      <c r="JJ80" s="148"/>
      <c r="JK80" s="148"/>
      <c r="JL80" s="148"/>
      <c r="JM80" s="148"/>
      <c r="JN80" s="148">
        <f>データ!DR6</f>
        <v>35.06</v>
      </c>
      <c r="JO80" s="148"/>
      <c r="JP80" s="148"/>
      <c r="JQ80" s="148"/>
      <c r="JR80" s="148"/>
      <c r="JS80" s="148"/>
      <c r="JT80" s="148"/>
      <c r="JU80" s="148"/>
      <c r="JV80" s="148"/>
      <c r="JW80" s="148"/>
      <c r="JX80" s="148"/>
      <c r="JY80" s="148"/>
      <c r="JZ80" s="148"/>
      <c r="KA80" s="148"/>
      <c r="KB80" s="148"/>
      <c r="KC80" s="148"/>
      <c r="KD80" s="148"/>
      <c r="KE80" s="148"/>
      <c r="KF80" s="148"/>
      <c r="KG80" s="148"/>
      <c r="KH80" s="148"/>
      <c r="KI80" s="148"/>
      <c r="KJ80" s="148"/>
      <c r="KK80" s="148"/>
      <c r="KL80" s="148"/>
      <c r="KM80" s="148"/>
      <c r="KN80" s="148"/>
      <c r="KO80" s="148">
        <f>データ!DS6</f>
        <v>33.51</v>
      </c>
      <c r="KP80" s="148"/>
      <c r="KQ80" s="148"/>
      <c r="KR80" s="148"/>
      <c r="KS80" s="148"/>
      <c r="KT80" s="148"/>
      <c r="KU80" s="148"/>
      <c r="KV80" s="148"/>
      <c r="KW80" s="148"/>
      <c r="KX80" s="148"/>
      <c r="KY80" s="148"/>
      <c r="KZ80" s="148"/>
      <c r="LA80" s="148"/>
      <c r="LB80" s="148"/>
      <c r="LC80" s="148"/>
      <c r="LD80" s="148"/>
      <c r="LE80" s="148"/>
      <c r="LF80" s="148"/>
      <c r="LG80" s="148"/>
      <c r="LH80" s="148"/>
      <c r="LI80" s="148"/>
      <c r="LJ80" s="148"/>
      <c r="LK80" s="148"/>
      <c r="LL80" s="148"/>
      <c r="LM80" s="148"/>
      <c r="LN80" s="148"/>
      <c r="LO80" s="148"/>
      <c r="LP80" s="29"/>
      <c r="LQ80" s="32"/>
      <c r="LR80" s="2"/>
      <c r="LS80" s="2"/>
      <c r="LT80" s="2"/>
      <c r="LU80" s="2"/>
      <c r="LV80" s="2"/>
      <c r="LW80" s="2"/>
      <c r="LX80" s="2"/>
      <c r="LY80" s="2"/>
      <c r="LZ80" s="2"/>
      <c r="MA80" s="2"/>
      <c r="MB80" s="2"/>
      <c r="MC80" s="2"/>
      <c r="MD80" s="2"/>
      <c r="ME80" s="2"/>
      <c r="MF80" s="2"/>
      <c r="MG80" s="2"/>
      <c r="MH80" s="28"/>
      <c r="MI80" s="29"/>
      <c r="MJ80" s="149" t="s">
        <v>23</v>
      </c>
      <c r="MK80" s="149"/>
      <c r="ML80" s="149"/>
      <c r="MM80" s="149"/>
      <c r="MN80" s="149"/>
      <c r="MO80" s="149"/>
      <c r="MP80" s="149"/>
      <c r="MQ80" s="149"/>
      <c r="MR80" s="149"/>
      <c r="MS80" s="149"/>
      <c r="MT80" s="149"/>
      <c r="MU80" s="149"/>
      <c r="MV80" s="149"/>
      <c r="MW80" s="148">
        <f>データ!DZ6</f>
        <v>0.34</v>
      </c>
      <c r="MX80" s="148"/>
      <c r="MY80" s="148"/>
      <c r="MZ80" s="148"/>
      <c r="NA80" s="148"/>
      <c r="NB80" s="148"/>
      <c r="NC80" s="148"/>
      <c r="ND80" s="148"/>
      <c r="NE80" s="148"/>
      <c r="NF80" s="148"/>
      <c r="NG80" s="148"/>
      <c r="NH80" s="148"/>
      <c r="NI80" s="148"/>
      <c r="NJ80" s="148"/>
      <c r="NK80" s="148"/>
      <c r="NL80" s="148"/>
      <c r="NM80" s="148"/>
      <c r="NN80" s="148"/>
      <c r="NO80" s="148"/>
      <c r="NP80" s="148"/>
      <c r="NQ80" s="148"/>
      <c r="NR80" s="148"/>
      <c r="NS80" s="148"/>
      <c r="NT80" s="148"/>
      <c r="NU80" s="148"/>
      <c r="NV80" s="148"/>
      <c r="NW80" s="148"/>
      <c r="NX80" s="148">
        <f>データ!EA6</f>
        <v>3.66</v>
      </c>
      <c r="NY80" s="148"/>
      <c r="NZ80" s="148"/>
      <c r="OA80" s="148"/>
      <c r="OB80" s="148"/>
      <c r="OC80" s="148"/>
      <c r="OD80" s="148"/>
      <c r="OE80" s="148"/>
      <c r="OF80" s="148"/>
      <c r="OG80" s="148"/>
      <c r="OH80" s="148"/>
      <c r="OI80" s="148"/>
      <c r="OJ80" s="148"/>
      <c r="OK80" s="148"/>
      <c r="OL80" s="148"/>
      <c r="OM80" s="148"/>
      <c r="ON80" s="148"/>
      <c r="OO80" s="148"/>
      <c r="OP80" s="148"/>
      <c r="OQ80" s="148"/>
      <c r="OR80" s="148"/>
      <c r="OS80" s="148"/>
      <c r="OT80" s="148"/>
      <c r="OU80" s="148"/>
      <c r="OV80" s="148"/>
      <c r="OW80" s="148"/>
      <c r="OX80" s="148"/>
      <c r="OY80" s="148">
        <f>データ!EB6</f>
        <v>0.23</v>
      </c>
      <c r="OZ80" s="148"/>
      <c r="PA80" s="148"/>
      <c r="PB80" s="148"/>
      <c r="PC80" s="148"/>
      <c r="PD80" s="148"/>
      <c r="PE80" s="148"/>
      <c r="PF80" s="148"/>
      <c r="PG80" s="148"/>
      <c r="PH80" s="148"/>
      <c r="PI80" s="148"/>
      <c r="PJ80" s="148"/>
      <c r="PK80" s="148"/>
      <c r="PL80" s="148"/>
      <c r="PM80" s="148"/>
      <c r="PN80" s="148"/>
      <c r="PO80" s="148"/>
      <c r="PP80" s="148"/>
      <c r="PQ80" s="148"/>
      <c r="PR80" s="148"/>
      <c r="PS80" s="148"/>
      <c r="PT80" s="148"/>
      <c r="PU80" s="148"/>
      <c r="PV80" s="148"/>
      <c r="PW80" s="148"/>
      <c r="PX80" s="148"/>
      <c r="PY80" s="148"/>
      <c r="PZ80" s="148">
        <f>データ!EC6</f>
        <v>3.28</v>
      </c>
      <c r="QA80" s="148"/>
      <c r="QB80" s="148"/>
      <c r="QC80" s="148"/>
      <c r="QD80" s="148"/>
      <c r="QE80" s="148"/>
      <c r="QF80" s="148"/>
      <c r="QG80" s="148"/>
      <c r="QH80" s="148"/>
      <c r="QI80" s="148"/>
      <c r="QJ80" s="148"/>
      <c r="QK80" s="148"/>
      <c r="QL80" s="148"/>
      <c r="QM80" s="148"/>
      <c r="QN80" s="148"/>
      <c r="QO80" s="148"/>
      <c r="QP80" s="148"/>
      <c r="QQ80" s="148"/>
      <c r="QR80" s="148"/>
      <c r="QS80" s="148"/>
      <c r="QT80" s="148"/>
      <c r="QU80" s="148"/>
      <c r="QV80" s="148"/>
      <c r="QW80" s="148"/>
      <c r="QX80" s="148"/>
      <c r="QY80" s="148"/>
      <c r="QZ80" s="148"/>
      <c r="RA80" s="148">
        <f>データ!ED6</f>
        <v>0.4</v>
      </c>
      <c r="RB80" s="148"/>
      <c r="RC80" s="148"/>
      <c r="RD80" s="148"/>
      <c r="RE80" s="148"/>
      <c r="RF80" s="148"/>
      <c r="RG80" s="148"/>
      <c r="RH80" s="148"/>
      <c r="RI80" s="148"/>
      <c r="RJ80" s="148"/>
      <c r="RK80" s="148"/>
      <c r="RL80" s="148"/>
      <c r="RM80" s="148"/>
      <c r="RN80" s="148"/>
      <c r="RO80" s="148"/>
      <c r="RP80" s="148"/>
      <c r="RQ80" s="148"/>
      <c r="RR80" s="148"/>
      <c r="RS80" s="148"/>
      <c r="RT80" s="148"/>
      <c r="RU80" s="148"/>
      <c r="RV80" s="148"/>
      <c r="RW80" s="148"/>
      <c r="RX80" s="148"/>
      <c r="RY80" s="148"/>
      <c r="RZ80" s="148"/>
      <c r="SA80" s="148"/>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9" t="s">
        <v>24</v>
      </c>
      <c r="M81" s="149"/>
      <c r="N81" s="149"/>
      <c r="O81" s="149"/>
      <c r="P81" s="149"/>
      <c r="Q81" s="149"/>
      <c r="R81" s="149"/>
      <c r="S81" s="149"/>
      <c r="T81" s="149"/>
      <c r="U81" s="149"/>
      <c r="V81" s="149"/>
      <c r="W81" s="149"/>
      <c r="X81" s="149"/>
      <c r="Y81" s="148">
        <f>データ!DI6</f>
        <v>55.39</v>
      </c>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f>データ!DJ6</f>
        <v>55.25</v>
      </c>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f>データ!DK6</f>
        <v>57.11</v>
      </c>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48"/>
      <c r="DA81" s="148"/>
      <c r="DB81" s="148">
        <f>データ!DL6</f>
        <v>57.57</v>
      </c>
      <c r="DC81" s="148"/>
      <c r="DD81" s="148"/>
      <c r="DE81" s="148"/>
      <c r="DF81" s="148"/>
      <c r="DG81" s="148"/>
      <c r="DH81" s="148"/>
      <c r="DI81" s="148"/>
      <c r="DJ81" s="148"/>
      <c r="DK81" s="148"/>
      <c r="DL81" s="148"/>
      <c r="DM81" s="148"/>
      <c r="DN81" s="148"/>
      <c r="DO81" s="148"/>
      <c r="DP81" s="148"/>
      <c r="DQ81" s="148"/>
      <c r="DR81" s="148"/>
      <c r="DS81" s="148"/>
      <c r="DT81" s="148"/>
      <c r="DU81" s="148"/>
      <c r="DV81" s="148"/>
      <c r="DW81" s="148"/>
      <c r="DX81" s="148"/>
      <c r="DY81" s="148"/>
      <c r="DZ81" s="148"/>
      <c r="EA81" s="148"/>
      <c r="EB81" s="148"/>
      <c r="EC81" s="148">
        <f>データ!DM6</f>
        <v>57.63</v>
      </c>
      <c r="ED81" s="148"/>
      <c r="EE81" s="148"/>
      <c r="EF81" s="148"/>
      <c r="EG81" s="148"/>
      <c r="EH81" s="148"/>
      <c r="EI81" s="148"/>
      <c r="EJ81" s="148"/>
      <c r="EK81" s="148"/>
      <c r="EL81" s="148"/>
      <c r="EM81" s="148"/>
      <c r="EN81" s="148"/>
      <c r="EO81" s="148"/>
      <c r="EP81" s="148"/>
      <c r="EQ81" s="148"/>
      <c r="ER81" s="148"/>
      <c r="ES81" s="148"/>
      <c r="ET81" s="148"/>
      <c r="EU81" s="148"/>
      <c r="EV81" s="148"/>
      <c r="EW81" s="148"/>
      <c r="EX81" s="148"/>
      <c r="EY81" s="148"/>
      <c r="EZ81" s="148"/>
      <c r="FA81" s="148"/>
      <c r="FB81" s="148"/>
      <c r="FC81" s="148"/>
      <c r="FD81" s="29"/>
      <c r="FE81" s="32"/>
      <c r="FF81" s="2"/>
      <c r="FG81" s="2"/>
      <c r="FH81" s="2"/>
      <c r="FI81" s="2"/>
      <c r="FJ81" s="2"/>
      <c r="FK81" s="2"/>
      <c r="FL81" s="2"/>
      <c r="FM81" s="2"/>
      <c r="FN81" s="2"/>
      <c r="FO81" s="2"/>
      <c r="FP81" s="2"/>
      <c r="FQ81" s="2"/>
      <c r="FR81" s="2"/>
      <c r="FS81" s="2"/>
      <c r="FT81" s="2"/>
      <c r="FU81" s="2"/>
      <c r="FV81" s="28"/>
      <c r="FW81" s="29"/>
      <c r="FX81" s="149" t="s">
        <v>24</v>
      </c>
      <c r="FY81" s="149"/>
      <c r="FZ81" s="149"/>
      <c r="GA81" s="149"/>
      <c r="GB81" s="149"/>
      <c r="GC81" s="149"/>
      <c r="GD81" s="149"/>
      <c r="GE81" s="149"/>
      <c r="GF81" s="149"/>
      <c r="GG81" s="149"/>
      <c r="GH81" s="149"/>
      <c r="GI81" s="149"/>
      <c r="GJ81" s="149"/>
      <c r="GK81" s="148">
        <f>データ!DT6</f>
        <v>43.33</v>
      </c>
      <c r="GL81" s="148"/>
      <c r="GM81" s="148"/>
      <c r="GN81" s="148"/>
      <c r="GO81" s="148"/>
      <c r="GP81" s="148"/>
      <c r="GQ81" s="148"/>
      <c r="GR81" s="148"/>
      <c r="GS81" s="148"/>
      <c r="GT81" s="148"/>
      <c r="GU81" s="148"/>
      <c r="GV81" s="148"/>
      <c r="GW81" s="148"/>
      <c r="GX81" s="148"/>
      <c r="GY81" s="148"/>
      <c r="GZ81" s="148"/>
      <c r="HA81" s="148"/>
      <c r="HB81" s="148"/>
      <c r="HC81" s="148"/>
      <c r="HD81" s="148"/>
      <c r="HE81" s="148"/>
      <c r="HF81" s="148"/>
      <c r="HG81" s="148"/>
      <c r="HH81" s="148"/>
      <c r="HI81" s="148"/>
      <c r="HJ81" s="148"/>
      <c r="HK81" s="148"/>
      <c r="HL81" s="148">
        <f>データ!DU6</f>
        <v>44.05</v>
      </c>
      <c r="HM81" s="148"/>
      <c r="HN81" s="148"/>
      <c r="HO81" s="148"/>
      <c r="HP81" s="148"/>
      <c r="HQ81" s="148"/>
      <c r="HR81" s="148"/>
      <c r="HS81" s="148"/>
      <c r="HT81" s="148"/>
      <c r="HU81" s="148"/>
      <c r="HV81" s="148"/>
      <c r="HW81" s="148"/>
      <c r="HX81" s="148"/>
      <c r="HY81" s="148"/>
      <c r="HZ81" s="148"/>
      <c r="IA81" s="148"/>
      <c r="IB81" s="148"/>
      <c r="IC81" s="148"/>
      <c r="ID81" s="148"/>
      <c r="IE81" s="148"/>
      <c r="IF81" s="148"/>
      <c r="IG81" s="148"/>
      <c r="IH81" s="148"/>
      <c r="II81" s="148"/>
      <c r="IJ81" s="148"/>
      <c r="IK81" s="148"/>
      <c r="IL81" s="148"/>
      <c r="IM81" s="148">
        <f>データ!DV6</f>
        <v>51.87</v>
      </c>
      <c r="IN81" s="148"/>
      <c r="IO81" s="148"/>
      <c r="IP81" s="148"/>
      <c r="IQ81" s="148"/>
      <c r="IR81" s="148"/>
      <c r="IS81" s="148"/>
      <c r="IT81" s="148"/>
      <c r="IU81" s="148"/>
      <c r="IV81" s="148"/>
      <c r="IW81" s="148"/>
      <c r="IX81" s="148"/>
      <c r="IY81" s="148"/>
      <c r="IZ81" s="148"/>
      <c r="JA81" s="148"/>
      <c r="JB81" s="148"/>
      <c r="JC81" s="148"/>
      <c r="JD81" s="148"/>
      <c r="JE81" s="148"/>
      <c r="JF81" s="148"/>
      <c r="JG81" s="148"/>
      <c r="JH81" s="148"/>
      <c r="JI81" s="148"/>
      <c r="JJ81" s="148"/>
      <c r="JK81" s="148"/>
      <c r="JL81" s="148"/>
      <c r="JM81" s="148"/>
      <c r="JN81" s="148">
        <f>データ!DW6</f>
        <v>52.33</v>
      </c>
      <c r="JO81" s="148"/>
      <c r="JP81" s="148"/>
      <c r="JQ81" s="148"/>
      <c r="JR81" s="148"/>
      <c r="JS81" s="148"/>
      <c r="JT81" s="148"/>
      <c r="JU81" s="148"/>
      <c r="JV81" s="148"/>
      <c r="JW81" s="148"/>
      <c r="JX81" s="148"/>
      <c r="JY81" s="148"/>
      <c r="JZ81" s="148"/>
      <c r="KA81" s="148"/>
      <c r="KB81" s="148"/>
      <c r="KC81" s="148"/>
      <c r="KD81" s="148"/>
      <c r="KE81" s="148"/>
      <c r="KF81" s="148"/>
      <c r="KG81" s="148"/>
      <c r="KH81" s="148"/>
      <c r="KI81" s="148"/>
      <c r="KJ81" s="148"/>
      <c r="KK81" s="148"/>
      <c r="KL81" s="148"/>
      <c r="KM81" s="148"/>
      <c r="KN81" s="148"/>
      <c r="KO81" s="148">
        <f>データ!DX6</f>
        <v>52.35</v>
      </c>
      <c r="KP81" s="148"/>
      <c r="KQ81" s="148"/>
      <c r="KR81" s="148"/>
      <c r="KS81" s="148"/>
      <c r="KT81" s="148"/>
      <c r="KU81" s="148"/>
      <c r="KV81" s="148"/>
      <c r="KW81" s="148"/>
      <c r="KX81" s="148"/>
      <c r="KY81" s="148"/>
      <c r="KZ81" s="148"/>
      <c r="LA81" s="148"/>
      <c r="LB81" s="148"/>
      <c r="LC81" s="148"/>
      <c r="LD81" s="148"/>
      <c r="LE81" s="148"/>
      <c r="LF81" s="148"/>
      <c r="LG81" s="148"/>
      <c r="LH81" s="148"/>
      <c r="LI81" s="148"/>
      <c r="LJ81" s="148"/>
      <c r="LK81" s="148"/>
      <c r="LL81" s="148"/>
      <c r="LM81" s="148"/>
      <c r="LN81" s="148"/>
      <c r="LO81" s="148"/>
      <c r="LP81" s="29"/>
      <c r="LQ81" s="32"/>
      <c r="LR81" s="2"/>
      <c r="LS81" s="2"/>
      <c r="LT81" s="2"/>
      <c r="LU81" s="2"/>
      <c r="LV81" s="2"/>
      <c r="LW81" s="2"/>
      <c r="LX81" s="2"/>
      <c r="LY81" s="2"/>
      <c r="LZ81" s="2"/>
      <c r="MA81" s="2"/>
      <c r="MB81" s="2"/>
      <c r="MC81" s="2"/>
      <c r="MD81" s="2"/>
      <c r="ME81" s="2"/>
      <c r="MF81" s="2"/>
      <c r="MG81" s="2"/>
      <c r="MH81" s="28"/>
      <c r="MI81" s="29"/>
      <c r="MJ81" s="149" t="s">
        <v>24</v>
      </c>
      <c r="MK81" s="149"/>
      <c r="ML81" s="149"/>
      <c r="MM81" s="149"/>
      <c r="MN81" s="149"/>
      <c r="MO81" s="149"/>
      <c r="MP81" s="149"/>
      <c r="MQ81" s="149"/>
      <c r="MR81" s="149"/>
      <c r="MS81" s="149"/>
      <c r="MT81" s="149"/>
      <c r="MU81" s="149"/>
      <c r="MV81" s="149"/>
      <c r="MW81" s="148">
        <f>データ!EE6</f>
        <v>0.52</v>
      </c>
      <c r="MX81" s="148"/>
      <c r="MY81" s="148"/>
      <c r="MZ81" s="148"/>
      <c r="NA81" s="148"/>
      <c r="NB81" s="148"/>
      <c r="NC81" s="148"/>
      <c r="ND81" s="148"/>
      <c r="NE81" s="148"/>
      <c r="NF81" s="148"/>
      <c r="NG81" s="148"/>
      <c r="NH81" s="148"/>
      <c r="NI81" s="148"/>
      <c r="NJ81" s="148"/>
      <c r="NK81" s="148"/>
      <c r="NL81" s="148"/>
      <c r="NM81" s="148"/>
      <c r="NN81" s="148"/>
      <c r="NO81" s="148"/>
      <c r="NP81" s="148"/>
      <c r="NQ81" s="148"/>
      <c r="NR81" s="148"/>
      <c r="NS81" s="148"/>
      <c r="NT81" s="148"/>
      <c r="NU81" s="148"/>
      <c r="NV81" s="148"/>
      <c r="NW81" s="148"/>
      <c r="NX81" s="148">
        <f>データ!EF6</f>
        <v>1.3</v>
      </c>
      <c r="NY81" s="148"/>
      <c r="NZ81" s="148"/>
      <c r="OA81" s="148"/>
      <c r="OB81" s="148"/>
      <c r="OC81" s="148"/>
      <c r="OD81" s="148"/>
      <c r="OE81" s="148"/>
      <c r="OF81" s="148"/>
      <c r="OG81" s="148"/>
      <c r="OH81" s="148"/>
      <c r="OI81" s="148"/>
      <c r="OJ81" s="148"/>
      <c r="OK81" s="148"/>
      <c r="OL81" s="148"/>
      <c r="OM81" s="148"/>
      <c r="ON81" s="148"/>
      <c r="OO81" s="148"/>
      <c r="OP81" s="148"/>
      <c r="OQ81" s="148"/>
      <c r="OR81" s="148"/>
      <c r="OS81" s="148"/>
      <c r="OT81" s="148"/>
      <c r="OU81" s="148"/>
      <c r="OV81" s="148"/>
      <c r="OW81" s="148"/>
      <c r="OX81" s="148"/>
      <c r="OY81" s="148">
        <f>データ!EG6</f>
        <v>0.28000000000000003</v>
      </c>
      <c r="OZ81" s="148"/>
      <c r="PA81" s="148"/>
      <c r="PB81" s="148"/>
      <c r="PC81" s="148"/>
      <c r="PD81" s="148"/>
      <c r="PE81" s="148"/>
      <c r="PF81" s="148"/>
      <c r="PG81" s="148"/>
      <c r="PH81" s="148"/>
      <c r="PI81" s="148"/>
      <c r="PJ81" s="148"/>
      <c r="PK81" s="148"/>
      <c r="PL81" s="148"/>
      <c r="PM81" s="148"/>
      <c r="PN81" s="148"/>
      <c r="PO81" s="148"/>
      <c r="PP81" s="148"/>
      <c r="PQ81" s="148"/>
      <c r="PR81" s="148"/>
      <c r="PS81" s="148"/>
      <c r="PT81" s="148"/>
      <c r="PU81" s="148"/>
      <c r="PV81" s="148"/>
      <c r="PW81" s="148"/>
      <c r="PX81" s="148"/>
      <c r="PY81" s="148"/>
      <c r="PZ81" s="148">
        <f>データ!EH6</f>
        <v>0.77</v>
      </c>
      <c r="QA81" s="148"/>
      <c r="QB81" s="148"/>
      <c r="QC81" s="148"/>
      <c r="QD81" s="148"/>
      <c r="QE81" s="148"/>
      <c r="QF81" s="148"/>
      <c r="QG81" s="148"/>
      <c r="QH81" s="148"/>
      <c r="QI81" s="148"/>
      <c r="QJ81" s="148"/>
      <c r="QK81" s="148"/>
      <c r="QL81" s="148"/>
      <c r="QM81" s="148"/>
      <c r="QN81" s="148"/>
      <c r="QO81" s="148"/>
      <c r="QP81" s="148"/>
      <c r="QQ81" s="148"/>
      <c r="QR81" s="148"/>
      <c r="QS81" s="148"/>
      <c r="QT81" s="148"/>
      <c r="QU81" s="148"/>
      <c r="QV81" s="148"/>
      <c r="QW81" s="148"/>
      <c r="QX81" s="148"/>
      <c r="QY81" s="148"/>
      <c r="QZ81" s="148"/>
      <c r="RA81" s="148">
        <f>データ!EI6</f>
        <v>0.24</v>
      </c>
      <c r="RB81" s="148"/>
      <c r="RC81" s="148"/>
      <c r="RD81" s="148"/>
      <c r="RE81" s="148"/>
      <c r="RF81" s="148"/>
      <c r="RG81" s="148"/>
      <c r="RH81" s="148"/>
      <c r="RI81" s="148"/>
      <c r="RJ81" s="148"/>
      <c r="RK81" s="148"/>
      <c r="RL81" s="148"/>
      <c r="RM81" s="148"/>
      <c r="RN81" s="148"/>
      <c r="RO81" s="148"/>
      <c r="RP81" s="148"/>
      <c r="RQ81" s="148"/>
      <c r="RR81" s="148"/>
      <c r="RS81" s="148"/>
      <c r="RT81" s="148"/>
      <c r="RU81" s="148"/>
      <c r="RV81" s="148"/>
      <c r="RW81" s="148"/>
      <c r="RX81" s="148"/>
      <c r="RY81" s="148"/>
      <c r="RZ81" s="148"/>
      <c r="SA81" s="148"/>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37</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38</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【76.89】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【59.52】</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【49.06】</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【0.39】</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ex4eVxlCX1LtlE+Gc9K3H2qhHxLoZAfTMy3T0nbvdDvJXZbfdO0GIJDloJl0snO3tJQCZSLVI2h6+x94kuMGQg==" saltValue="ShT3LIpFtn+K0SKqyZAToA=="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41</v>
      </c>
      <c r="B3" s="46" t="s">
        <v>42</v>
      </c>
      <c r="C3" s="46" t="s">
        <v>43</v>
      </c>
      <c r="D3" s="46" t="s">
        <v>44</v>
      </c>
      <c r="E3" s="46" t="s">
        <v>45</v>
      </c>
      <c r="F3" s="46" t="s">
        <v>46</v>
      </c>
      <c r="G3" s="46" t="s">
        <v>47</v>
      </c>
      <c r="H3" s="154" t="s">
        <v>48</v>
      </c>
      <c r="I3" s="155"/>
      <c r="J3" s="155"/>
      <c r="K3" s="155"/>
      <c r="L3" s="155"/>
      <c r="M3" s="155"/>
      <c r="N3" s="155"/>
      <c r="O3" s="155"/>
      <c r="P3" s="155"/>
      <c r="Q3" s="155"/>
      <c r="R3" s="155"/>
      <c r="S3" s="155"/>
      <c r="T3" s="158" t="s">
        <v>49</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50</v>
      </c>
      <c r="B4" s="47"/>
      <c r="C4" s="47"/>
      <c r="D4" s="47"/>
      <c r="E4" s="47"/>
      <c r="F4" s="47"/>
      <c r="G4" s="47"/>
      <c r="H4" s="156"/>
      <c r="I4" s="157"/>
      <c r="J4" s="157"/>
      <c r="K4" s="157"/>
      <c r="L4" s="157"/>
      <c r="M4" s="157"/>
      <c r="N4" s="157"/>
      <c r="O4" s="157"/>
      <c r="P4" s="157"/>
      <c r="Q4" s="157"/>
      <c r="R4" s="157"/>
      <c r="S4" s="157"/>
      <c r="T4" s="153" t="s">
        <v>51</v>
      </c>
      <c r="U4" s="153"/>
      <c r="V4" s="153"/>
      <c r="W4" s="153"/>
      <c r="X4" s="153"/>
      <c r="Y4" s="153"/>
      <c r="Z4" s="153"/>
      <c r="AA4" s="153"/>
      <c r="AB4" s="153"/>
      <c r="AC4" s="153"/>
      <c r="AD4" s="153"/>
      <c r="AE4" s="153" t="s">
        <v>52</v>
      </c>
      <c r="AF4" s="153"/>
      <c r="AG4" s="153"/>
      <c r="AH4" s="153"/>
      <c r="AI4" s="153"/>
      <c r="AJ4" s="153"/>
      <c r="AK4" s="153"/>
      <c r="AL4" s="153"/>
      <c r="AM4" s="153"/>
      <c r="AN4" s="153"/>
      <c r="AO4" s="153"/>
      <c r="AP4" s="153" t="s">
        <v>53</v>
      </c>
      <c r="AQ4" s="153"/>
      <c r="AR4" s="153"/>
      <c r="AS4" s="153"/>
      <c r="AT4" s="153"/>
      <c r="AU4" s="153"/>
      <c r="AV4" s="153"/>
      <c r="AW4" s="153"/>
      <c r="AX4" s="153"/>
      <c r="AY4" s="153"/>
      <c r="AZ4" s="153"/>
      <c r="BA4" s="153" t="s">
        <v>54</v>
      </c>
      <c r="BB4" s="153"/>
      <c r="BC4" s="153"/>
      <c r="BD4" s="153"/>
      <c r="BE4" s="153"/>
      <c r="BF4" s="153"/>
      <c r="BG4" s="153"/>
      <c r="BH4" s="153"/>
      <c r="BI4" s="153"/>
      <c r="BJ4" s="153"/>
      <c r="BK4" s="153"/>
      <c r="BL4" s="153" t="s">
        <v>55</v>
      </c>
      <c r="BM4" s="153"/>
      <c r="BN4" s="153"/>
      <c r="BO4" s="153"/>
      <c r="BP4" s="153"/>
      <c r="BQ4" s="153"/>
      <c r="BR4" s="153"/>
      <c r="BS4" s="153"/>
      <c r="BT4" s="153"/>
      <c r="BU4" s="153"/>
      <c r="BV4" s="153"/>
      <c r="BW4" s="153" t="s">
        <v>56</v>
      </c>
      <c r="BX4" s="153"/>
      <c r="BY4" s="153"/>
      <c r="BZ4" s="153"/>
      <c r="CA4" s="153"/>
      <c r="CB4" s="153"/>
      <c r="CC4" s="153"/>
      <c r="CD4" s="153"/>
      <c r="CE4" s="153"/>
      <c r="CF4" s="153"/>
      <c r="CG4" s="153"/>
      <c r="CH4" s="153" t="s">
        <v>57</v>
      </c>
      <c r="CI4" s="153"/>
      <c r="CJ4" s="153"/>
      <c r="CK4" s="153"/>
      <c r="CL4" s="153"/>
      <c r="CM4" s="153"/>
      <c r="CN4" s="153"/>
      <c r="CO4" s="153"/>
      <c r="CP4" s="153"/>
      <c r="CQ4" s="153"/>
      <c r="CR4" s="153"/>
      <c r="CS4" s="153" t="s">
        <v>58</v>
      </c>
      <c r="CT4" s="153"/>
      <c r="CU4" s="153"/>
      <c r="CV4" s="153"/>
      <c r="CW4" s="153"/>
      <c r="CX4" s="153"/>
      <c r="CY4" s="153"/>
      <c r="CZ4" s="153"/>
      <c r="DA4" s="153"/>
      <c r="DB4" s="153"/>
      <c r="DC4" s="153"/>
      <c r="DD4" s="153" t="s">
        <v>59</v>
      </c>
      <c r="DE4" s="153"/>
      <c r="DF4" s="153"/>
      <c r="DG4" s="153"/>
      <c r="DH4" s="153"/>
      <c r="DI4" s="153"/>
      <c r="DJ4" s="153"/>
      <c r="DK4" s="153"/>
      <c r="DL4" s="153"/>
      <c r="DM4" s="153"/>
      <c r="DN4" s="153"/>
      <c r="DO4" s="153" t="s">
        <v>60</v>
      </c>
      <c r="DP4" s="153"/>
      <c r="DQ4" s="153"/>
      <c r="DR4" s="153"/>
      <c r="DS4" s="153"/>
      <c r="DT4" s="153"/>
      <c r="DU4" s="153"/>
      <c r="DV4" s="153"/>
      <c r="DW4" s="153"/>
      <c r="DX4" s="153"/>
      <c r="DY4" s="153"/>
      <c r="DZ4" s="153" t="s">
        <v>61</v>
      </c>
      <c r="EA4" s="153"/>
      <c r="EB4" s="153"/>
      <c r="EC4" s="153"/>
      <c r="ED4" s="153"/>
      <c r="EE4" s="153"/>
      <c r="EF4" s="153"/>
      <c r="EG4" s="153"/>
      <c r="EH4" s="153"/>
      <c r="EI4" s="153"/>
      <c r="EJ4" s="153"/>
    </row>
    <row r="5" spans="1:140" x14ac:dyDescent="0.15">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15">
      <c r="A6" s="45" t="s">
        <v>87</v>
      </c>
      <c r="B6" s="50"/>
      <c r="C6" s="50"/>
      <c r="D6" s="50"/>
      <c r="E6" s="50"/>
      <c r="F6" s="50"/>
      <c r="G6" s="50"/>
      <c r="H6" s="50"/>
      <c r="I6" s="50"/>
      <c r="J6" s="50"/>
      <c r="K6" s="50"/>
      <c r="L6" s="50"/>
      <c r="M6" s="50"/>
      <c r="N6" s="50"/>
      <c r="O6" s="50"/>
      <c r="P6" s="50"/>
      <c r="Q6" s="51"/>
      <c r="R6" s="50"/>
      <c r="S6" s="50"/>
      <c r="T6" s="52">
        <f t="shared" ref="T6:CE6" si="3">T7</f>
        <v>143.19</v>
      </c>
      <c r="U6" s="52">
        <f>U7</f>
        <v>132.85</v>
      </c>
      <c r="V6" s="52">
        <f>V7</f>
        <v>134.97999999999999</v>
      </c>
      <c r="W6" s="52">
        <f>W7</f>
        <v>140</v>
      </c>
      <c r="X6" s="52">
        <f t="shared" si="3"/>
        <v>137.25</v>
      </c>
      <c r="Y6" s="52">
        <f t="shared" si="3"/>
        <v>116.37</v>
      </c>
      <c r="Z6" s="52">
        <f t="shared" si="3"/>
        <v>117.28</v>
      </c>
      <c r="AA6" s="52">
        <f t="shared" si="3"/>
        <v>116.96</v>
      </c>
      <c r="AB6" s="52">
        <f t="shared" si="3"/>
        <v>117.47</v>
      </c>
      <c r="AC6" s="52">
        <f t="shared" si="3"/>
        <v>115.38</v>
      </c>
      <c r="AD6" s="50" t="str">
        <f>IF(AD7="-","【-】","【"&amp;SUBSTITUTE(TEXT(AD7,"#,##0.00"),"-","△")&amp;"】")</f>
        <v>【118.49】</v>
      </c>
      <c r="AE6" s="52">
        <f t="shared" si="3"/>
        <v>0</v>
      </c>
      <c r="AF6" s="52">
        <f>AF7</f>
        <v>0</v>
      </c>
      <c r="AG6" s="52">
        <f>AG7</f>
        <v>0</v>
      </c>
      <c r="AH6" s="52">
        <f>AH7</f>
        <v>0</v>
      </c>
      <c r="AI6" s="52">
        <f t="shared" si="3"/>
        <v>0</v>
      </c>
      <c r="AJ6" s="52">
        <f t="shared" si="3"/>
        <v>52.25</v>
      </c>
      <c r="AK6" s="52">
        <f t="shared" si="3"/>
        <v>53.3</v>
      </c>
      <c r="AL6" s="52">
        <f t="shared" si="3"/>
        <v>50.25</v>
      </c>
      <c r="AM6" s="52">
        <f t="shared" si="3"/>
        <v>51.91</v>
      </c>
      <c r="AN6" s="52">
        <f t="shared" si="3"/>
        <v>53.86</v>
      </c>
      <c r="AO6" s="50" t="str">
        <f>IF(AO7="-","【-】","【"&amp;SUBSTITUTE(TEXT(AO7,"#,##0.00"),"-","△")&amp;"】")</f>
        <v>【19.58】</v>
      </c>
      <c r="AP6" s="52">
        <f t="shared" si="3"/>
        <v>367.35</v>
      </c>
      <c r="AQ6" s="52">
        <f>AQ7</f>
        <v>289.97000000000003</v>
      </c>
      <c r="AR6" s="52">
        <f>AR7</f>
        <v>327.13</v>
      </c>
      <c r="AS6" s="52">
        <f>AS7</f>
        <v>193.7</v>
      </c>
      <c r="AT6" s="52">
        <f t="shared" si="3"/>
        <v>234.73</v>
      </c>
      <c r="AU6" s="52">
        <f t="shared" si="3"/>
        <v>551.42999999999995</v>
      </c>
      <c r="AV6" s="52">
        <f t="shared" si="3"/>
        <v>687.99</v>
      </c>
      <c r="AW6" s="52">
        <f t="shared" si="3"/>
        <v>655.75</v>
      </c>
      <c r="AX6" s="52">
        <f t="shared" si="3"/>
        <v>578.19000000000005</v>
      </c>
      <c r="AY6" s="52">
        <f t="shared" si="3"/>
        <v>638.35</v>
      </c>
      <c r="AZ6" s="50" t="str">
        <f>IF(AZ7="-","【-】","【"&amp;SUBSTITUTE(TEXT(AZ7,"#,##0.00"),"-","△")&amp;"】")</f>
        <v>【436.32】</v>
      </c>
      <c r="BA6" s="52">
        <f t="shared" si="3"/>
        <v>278.64999999999998</v>
      </c>
      <c r="BB6" s="52">
        <f>BB7</f>
        <v>263.07</v>
      </c>
      <c r="BC6" s="52">
        <f>BC7</f>
        <v>244.29</v>
      </c>
      <c r="BD6" s="52">
        <f>BD7</f>
        <v>274.77</v>
      </c>
      <c r="BE6" s="52">
        <f t="shared" si="3"/>
        <v>279.68</v>
      </c>
      <c r="BF6" s="52">
        <f t="shared" si="3"/>
        <v>216.41</v>
      </c>
      <c r="BG6" s="52">
        <f t="shared" si="3"/>
        <v>208.47</v>
      </c>
      <c r="BH6" s="52">
        <f t="shared" si="3"/>
        <v>193.85</v>
      </c>
      <c r="BI6" s="52">
        <f t="shared" si="3"/>
        <v>204.31</v>
      </c>
      <c r="BJ6" s="52">
        <f t="shared" si="3"/>
        <v>214.2</v>
      </c>
      <c r="BK6" s="50" t="str">
        <f>IF(BK7="-","【-】","【"&amp;SUBSTITUTE(TEXT(BK7,"#,##0.00"),"-","△")&amp;"】")</f>
        <v>【238.21】</v>
      </c>
      <c r="BL6" s="52">
        <f t="shared" si="3"/>
        <v>143.83000000000001</v>
      </c>
      <c r="BM6" s="52">
        <f>BM7</f>
        <v>131.44999999999999</v>
      </c>
      <c r="BN6" s="52">
        <f>BN7</f>
        <v>133.59</v>
      </c>
      <c r="BO6" s="52">
        <f>BO7</f>
        <v>139.27000000000001</v>
      </c>
      <c r="BP6" s="52">
        <f t="shared" si="3"/>
        <v>136.6</v>
      </c>
      <c r="BQ6" s="52">
        <f t="shared" si="3"/>
        <v>105.24</v>
      </c>
      <c r="BR6" s="52">
        <f t="shared" si="3"/>
        <v>105.71</v>
      </c>
      <c r="BS6" s="52">
        <f t="shared" si="3"/>
        <v>105.06</v>
      </c>
      <c r="BT6" s="52">
        <f t="shared" si="3"/>
        <v>106.98</v>
      </c>
      <c r="BU6" s="52">
        <f t="shared" si="3"/>
        <v>103.06</v>
      </c>
      <c r="BV6" s="50" t="str">
        <f>IF(BV7="-","【-】","【"&amp;SUBSTITUTE(TEXT(BV7,"#,##0.00"),"-","△")&amp;"】")</f>
        <v>【113.30】</v>
      </c>
      <c r="BW6" s="52">
        <f t="shared" si="3"/>
        <v>29.58</v>
      </c>
      <c r="BX6" s="52">
        <f>BX7</f>
        <v>32.270000000000003</v>
      </c>
      <c r="BY6" s="52">
        <f>BY7</f>
        <v>31.84</v>
      </c>
      <c r="BZ6" s="52">
        <f>BZ7</f>
        <v>30.43</v>
      </c>
      <c r="CA6" s="52">
        <f t="shared" si="3"/>
        <v>31.17</v>
      </c>
      <c r="CB6" s="52">
        <f t="shared" si="3"/>
        <v>26.03</v>
      </c>
      <c r="CC6" s="52">
        <f t="shared" si="3"/>
        <v>25.98</v>
      </c>
      <c r="CD6" s="52">
        <f t="shared" si="3"/>
        <v>26.84</v>
      </c>
      <c r="CE6" s="52">
        <f t="shared" si="3"/>
        <v>26.08</v>
      </c>
      <c r="CF6" s="52">
        <f t="shared" ref="CF6" si="4">CF7</f>
        <v>26.92</v>
      </c>
      <c r="CG6" s="50" t="str">
        <f>IF(CG7="-","【-】","【"&amp;SUBSTITUTE(TEXT(CG7,"#,##0.00"),"-","△")&amp;"】")</f>
        <v>【18.87】</v>
      </c>
      <c r="CH6" s="52">
        <f t="shared" ref="CH6:CQ6" si="5">CH7</f>
        <v>49.59</v>
      </c>
      <c r="CI6" s="52">
        <f>CI7</f>
        <v>45.12</v>
      </c>
      <c r="CJ6" s="52">
        <f>CJ7</f>
        <v>44.46</v>
      </c>
      <c r="CK6" s="52">
        <f>CK7</f>
        <v>45.94</v>
      </c>
      <c r="CL6" s="52">
        <f t="shared" si="5"/>
        <v>43.84</v>
      </c>
      <c r="CM6" s="52">
        <f t="shared" si="5"/>
        <v>40.69</v>
      </c>
      <c r="CN6" s="52">
        <f t="shared" si="5"/>
        <v>40.67</v>
      </c>
      <c r="CO6" s="52">
        <f t="shared" si="5"/>
        <v>40.89</v>
      </c>
      <c r="CP6" s="52">
        <f t="shared" si="5"/>
        <v>41.59</v>
      </c>
      <c r="CQ6" s="52">
        <f t="shared" si="5"/>
        <v>40.29</v>
      </c>
      <c r="CR6" s="50" t="str">
        <f>IF(CR7="-","【-】","【"&amp;SUBSTITUTE(TEXT(CR7,"#,##0.00"),"-","△")&amp;"】")</f>
        <v>【53.39】</v>
      </c>
      <c r="CS6" s="52">
        <f t="shared" ref="CS6:DB6" si="6">CS7</f>
        <v>83.25</v>
      </c>
      <c r="CT6" s="52">
        <f>CT7</f>
        <v>83.14</v>
      </c>
      <c r="CU6" s="52">
        <f>CU7</f>
        <v>83.46</v>
      </c>
      <c r="CV6" s="52">
        <f>CV7</f>
        <v>85.11</v>
      </c>
      <c r="CW6" s="52">
        <f t="shared" si="6"/>
        <v>85.45</v>
      </c>
      <c r="CX6" s="52">
        <f t="shared" si="6"/>
        <v>62.7</v>
      </c>
      <c r="CY6" s="52">
        <f t="shared" si="6"/>
        <v>62.59</v>
      </c>
      <c r="CZ6" s="52">
        <f t="shared" si="6"/>
        <v>61.76</v>
      </c>
      <c r="DA6" s="52">
        <f t="shared" si="6"/>
        <v>62.75</v>
      </c>
      <c r="DB6" s="52">
        <f t="shared" si="6"/>
        <v>61.99</v>
      </c>
      <c r="DC6" s="50" t="str">
        <f>IF(DC7="-","【-】","【"&amp;SUBSTITUTE(TEXT(DC7,"#,##0.00"),"-","△")&amp;"】")</f>
        <v>【76.89】</v>
      </c>
      <c r="DD6" s="52">
        <f t="shared" ref="DD6:DM6" si="7">DD7</f>
        <v>51.62</v>
      </c>
      <c r="DE6" s="52">
        <f>DE7</f>
        <v>51.92</v>
      </c>
      <c r="DF6" s="52">
        <f>DF7</f>
        <v>52.08</v>
      </c>
      <c r="DG6" s="52">
        <f>DG7</f>
        <v>51.96</v>
      </c>
      <c r="DH6" s="52">
        <f t="shared" si="7"/>
        <v>47.69</v>
      </c>
      <c r="DI6" s="52">
        <f t="shared" si="7"/>
        <v>55.39</v>
      </c>
      <c r="DJ6" s="52">
        <f t="shared" si="7"/>
        <v>55.25</v>
      </c>
      <c r="DK6" s="52">
        <f t="shared" si="7"/>
        <v>57.11</v>
      </c>
      <c r="DL6" s="52">
        <f t="shared" si="7"/>
        <v>57.57</v>
      </c>
      <c r="DM6" s="52">
        <f t="shared" si="7"/>
        <v>57.63</v>
      </c>
      <c r="DN6" s="50" t="str">
        <f>IF(DN7="-","【-】","【"&amp;SUBSTITUTE(TEXT(DN7,"#,##0.00"),"-","△")&amp;"】")</f>
        <v>【59.52】</v>
      </c>
      <c r="DO6" s="52">
        <f t="shared" ref="DO6:DX6" si="8">DO7</f>
        <v>34.69</v>
      </c>
      <c r="DP6" s="52">
        <f>DP7</f>
        <v>33.39</v>
      </c>
      <c r="DQ6" s="52">
        <f>DQ7</f>
        <v>33.130000000000003</v>
      </c>
      <c r="DR6" s="52">
        <f>DR7</f>
        <v>35.06</v>
      </c>
      <c r="DS6" s="52">
        <f t="shared" si="8"/>
        <v>33.51</v>
      </c>
      <c r="DT6" s="52">
        <f t="shared" si="8"/>
        <v>43.33</v>
      </c>
      <c r="DU6" s="52">
        <f t="shared" si="8"/>
        <v>44.05</v>
      </c>
      <c r="DV6" s="52">
        <f t="shared" si="8"/>
        <v>51.87</v>
      </c>
      <c r="DW6" s="52">
        <f t="shared" si="8"/>
        <v>52.33</v>
      </c>
      <c r="DX6" s="52">
        <f t="shared" si="8"/>
        <v>52.35</v>
      </c>
      <c r="DY6" s="50" t="str">
        <f>IF(DY7="-","【-】","【"&amp;SUBSTITUTE(TEXT(DY7,"#,##0.00"),"-","△")&amp;"】")</f>
        <v>【49.06】</v>
      </c>
      <c r="DZ6" s="52">
        <f t="shared" ref="DZ6:EI6" si="9">DZ7</f>
        <v>0.34</v>
      </c>
      <c r="EA6" s="52">
        <f>EA7</f>
        <v>3.66</v>
      </c>
      <c r="EB6" s="52">
        <f>EB7</f>
        <v>0.23</v>
      </c>
      <c r="EC6" s="52">
        <f>EC7</f>
        <v>3.28</v>
      </c>
      <c r="ED6" s="52">
        <f t="shared" si="9"/>
        <v>0.4</v>
      </c>
      <c r="EE6" s="52">
        <f t="shared" si="9"/>
        <v>0.52</v>
      </c>
      <c r="EF6" s="52">
        <f t="shared" si="9"/>
        <v>1.3</v>
      </c>
      <c r="EG6" s="52">
        <f t="shared" si="9"/>
        <v>0.28000000000000003</v>
      </c>
      <c r="EH6" s="52">
        <f t="shared" si="9"/>
        <v>0.77</v>
      </c>
      <c r="EI6" s="52">
        <f t="shared" si="9"/>
        <v>0.24</v>
      </c>
      <c r="EJ6" s="50" t="str">
        <f>IF(EJ7="-","【-】","【"&amp;SUBSTITUTE(TEXT(EJ7,"#,##0.00"),"-","△")&amp;"】")</f>
        <v>【0.39】</v>
      </c>
    </row>
    <row r="7" spans="1:140" s="53" customFormat="1" x14ac:dyDescent="0.15">
      <c r="A7"/>
      <c r="B7" s="54" t="s">
        <v>88</v>
      </c>
      <c r="C7" s="54" t="s">
        <v>89</v>
      </c>
      <c r="D7" s="54" t="s">
        <v>90</v>
      </c>
      <c r="E7" s="54" t="s">
        <v>91</v>
      </c>
      <c r="F7" s="54" t="s">
        <v>92</v>
      </c>
      <c r="G7" s="54" t="s">
        <v>93</v>
      </c>
      <c r="H7" s="54" t="s">
        <v>94</v>
      </c>
      <c r="I7" s="54" t="s">
        <v>95</v>
      </c>
      <c r="J7" s="54" t="s">
        <v>96</v>
      </c>
      <c r="K7" s="55">
        <v>106000</v>
      </c>
      <c r="L7" s="54" t="s">
        <v>97</v>
      </c>
      <c r="M7" s="55">
        <v>1</v>
      </c>
      <c r="N7" s="55">
        <v>46475</v>
      </c>
      <c r="O7" s="56" t="s">
        <v>98</v>
      </c>
      <c r="P7" s="56">
        <v>70.7</v>
      </c>
      <c r="Q7" s="55">
        <v>71</v>
      </c>
      <c r="R7" s="55">
        <v>90576</v>
      </c>
      <c r="S7" s="54" t="s">
        <v>99</v>
      </c>
      <c r="T7" s="57">
        <v>143.19</v>
      </c>
      <c r="U7" s="57">
        <v>132.85</v>
      </c>
      <c r="V7" s="57">
        <v>134.97999999999999</v>
      </c>
      <c r="W7" s="57">
        <v>140</v>
      </c>
      <c r="X7" s="57">
        <v>137.25</v>
      </c>
      <c r="Y7" s="57">
        <v>116.37</v>
      </c>
      <c r="Z7" s="57">
        <v>117.28</v>
      </c>
      <c r="AA7" s="57">
        <v>116.96</v>
      </c>
      <c r="AB7" s="57">
        <v>117.47</v>
      </c>
      <c r="AC7" s="58">
        <v>115.38</v>
      </c>
      <c r="AD7" s="57">
        <v>118.49</v>
      </c>
      <c r="AE7" s="57">
        <v>0</v>
      </c>
      <c r="AF7" s="57">
        <v>0</v>
      </c>
      <c r="AG7" s="57">
        <v>0</v>
      </c>
      <c r="AH7" s="57">
        <v>0</v>
      </c>
      <c r="AI7" s="57">
        <v>0</v>
      </c>
      <c r="AJ7" s="57">
        <v>52.25</v>
      </c>
      <c r="AK7" s="57">
        <v>53.3</v>
      </c>
      <c r="AL7" s="57">
        <v>50.25</v>
      </c>
      <c r="AM7" s="57">
        <v>51.91</v>
      </c>
      <c r="AN7" s="57">
        <v>53.86</v>
      </c>
      <c r="AO7" s="57">
        <v>19.579999999999998</v>
      </c>
      <c r="AP7" s="57">
        <v>367.35</v>
      </c>
      <c r="AQ7" s="57">
        <v>289.97000000000003</v>
      </c>
      <c r="AR7" s="57">
        <v>327.13</v>
      </c>
      <c r="AS7" s="57">
        <v>193.7</v>
      </c>
      <c r="AT7" s="57">
        <v>234.73</v>
      </c>
      <c r="AU7" s="57">
        <v>551.42999999999995</v>
      </c>
      <c r="AV7" s="57">
        <v>687.99</v>
      </c>
      <c r="AW7" s="57">
        <v>655.75</v>
      </c>
      <c r="AX7" s="57">
        <v>578.19000000000005</v>
      </c>
      <c r="AY7" s="57">
        <v>638.35</v>
      </c>
      <c r="AZ7" s="57">
        <v>436.32</v>
      </c>
      <c r="BA7" s="57">
        <v>278.64999999999998</v>
      </c>
      <c r="BB7" s="57">
        <v>263.07</v>
      </c>
      <c r="BC7" s="57">
        <v>244.29</v>
      </c>
      <c r="BD7" s="57">
        <v>274.77</v>
      </c>
      <c r="BE7" s="57">
        <v>279.68</v>
      </c>
      <c r="BF7" s="57">
        <v>216.41</v>
      </c>
      <c r="BG7" s="57">
        <v>208.47</v>
      </c>
      <c r="BH7" s="57">
        <v>193.85</v>
      </c>
      <c r="BI7" s="57">
        <v>204.31</v>
      </c>
      <c r="BJ7" s="57">
        <v>214.2</v>
      </c>
      <c r="BK7" s="57">
        <v>238.21</v>
      </c>
      <c r="BL7" s="57">
        <v>143.83000000000001</v>
      </c>
      <c r="BM7" s="57">
        <v>131.44999999999999</v>
      </c>
      <c r="BN7" s="57">
        <v>133.59</v>
      </c>
      <c r="BO7" s="57">
        <v>139.27000000000001</v>
      </c>
      <c r="BP7" s="57">
        <v>136.6</v>
      </c>
      <c r="BQ7" s="57">
        <v>105.24</v>
      </c>
      <c r="BR7" s="57">
        <v>105.71</v>
      </c>
      <c r="BS7" s="57">
        <v>105.06</v>
      </c>
      <c r="BT7" s="57">
        <v>106.98</v>
      </c>
      <c r="BU7" s="57">
        <v>103.06</v>
      </c>
      <c r="BV7" s="57">
        <v>113.3</v>
      </c>
      <c r="BW7" s="57">
        <v>29.58</v>
      </c>
      <c r="BX7" s="57">
        <v>32.270000000000003</v>
      </c>
      <c r="BY7" s="57">
        <v>31.84</v>
      </c>
      <c r="BZ7" s="57">
        <v>30.43</v>
      </c>
      <c r="CA7" s="57">
        <v>31.17</v>
      </c>
      <c r="CB7" s="57">
        <v>26.03</v>
      </c>
      <c r="CC7" s="57">
        <v>25.98</v>
      </c>
      <c r="CD7" s="57">
        <v>26.84</v>
      </c>
      <c r="CE7" s="57">
        <v>26.08</v>
      </c>
      <c r="CF7" s="57">
        <v>26.92</v>
      </c>
      <c r="CG7" s="57">
        <v>18.87</v>
      </c>
      <c r="CH7" s="57">
        <v>49.59</v>
      </c>
      <c r="CI7" s="57">
        <v>45.12</v>
      </c>
      <c r="CJ7" s="57">
        <v>44.46</v>
      </c>
      <c r="CK7" s="57">
        <v>45.94</v>
      </c>
      <c r="CL7" s="57">
        <v>43.84</v>
      </c>
      <c r="CM7" s="57">
        <v>40.69</v>
      </c>
      <c r="CN7" s="57">
        <v>40.67</v>
      </c>
      <c r="CO7" s="57">
        <v>40.89</v>
      </c>
      <c r="CP7" s="57">
        <v>41.59</v>
      </c>
      <c r="CQ7" s="57">
        <v>40.29</v>
      </c>
      <c r="CR7" s="57">
        <v>53.39</v>
      </c>
      <c r="CS7" s="57">
        <v>83.25</v>
      </c>
      <c r="CT7" s="57">
        <v>83.14</v>
      </c>
      <c r="CU7" s="57">
        <v>83.46</v>
      </c>
      <c r="CV7" s="57">
        <v>85.11</v>
      </c>
      <c r="CW7" s="57">
        <v>85.45</v>
      </c>
      <c r="CX7" s="57">
        <v>62.7</v>
      </c>
      <c r="CY7" s="57">
        <v>62.59</v>
      </c>
      <c r="CZ7" s="57">
        <v>61.76</v>
      </c>
      <c r="DA7" s="57">
        <v>62.75</v>
      </c>
      <c r="DB7" s="57">
        <v>61.99</v>
      </c>
      <c r="DC7" s="57">
        <v>76.89</v>
      </c>
      <c r="DD7" s="57">
        <v>51.62</v>
      </c>
      <c r="DE7" s="57">
        <v>51.92</v>
      </c>
      <c r="DF7" s="57">
        <v>52.08</v>
      </c>
      <c r="DG7" s="57">
        <v>51.96</v>
      </c>
      <c r="DH7" s="57">
        <v>47.69</v>
      </c>
      <c r="DI7" s="57">
        <v>55.39</v>
      </c>
      <c r="DJ7" s="57">
        <v>55.25</v>
      </c>
      <c r="DK7" s="57">
        <v>57.11</v>
      </c>
      <c r="DL7" s="57">
        <v>57.57</v>
      </c>
      <c r="DM7" s="57">
        <v>57.63</v>
      </c>
      <c r="DN7" s="57">
        <v>59.52</v>
      </c>
      <c r="DO7" s="57">
        <v>34.69</v>
      </c>
      <c r="DP7" s="57">
        <v>33.39</v>
      </c>
      <c r="DQ7" s="57">
        <v>33.130000000000003</v>
      </c>
      <c r="DR7" s="57">
        <v>35.06</v>
      </c>
      <c r="DS7" s="57">
        <v>33.51</v>
      </c>
      <c r="DT7" s="57">
        <v>43.33</v>
      </c>
      <c r="DU7" s="57">
        <v>44.05</v>
      </c>
      <c r="DV7" s="57">
        <v>51.87</v>
      </c>
      <c r="DW7" s="57">
        <v>52.33</v>
      </c>
      <c r="DX7" s="57">
        <v>52.35</v>
      </c>
      <c r="DY7" s="57">
        <v>49.06</v>
      </c>
      <c r="DZ7" s="57">
        <v>0.34</v>
      </c>
      <c r="EA7" s="57">
        <v>3.66</v>
      </c>
      <c r="EB7" s="57">
        <v>0.23</v>
      </c>
      <c r="EC7" s="57">
        <v>3.28</v>
      </c>
      <c r="ED7" s="57">
        <v>0.4</v>
      </c>
      <c r="EE7" s="57">
        <v>0.52</v>
      </c>
      <c r="EF7" s="57">
        <v>1.3</v>
      </c>
      <c r="EG7" s="57">
        <v>0.28000000000000003</v>
      </c>
      <c r="EH7" s="57">
        <v>0.77</v>
      </c>
      <c r="EI7" s="57">
        <v>0.24</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42</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143.19</v>
      </c>
      <c r="V11" s="65">
        <f>IF(U6="-",NA(),U6)</f>
        <v>132.85</v>
      </c>
      <c r="W11" s="65">
        <f>IF(V6="-",NA(),V6)</f>
        <v>134.97999999999999</v>
      </c>
      <c r="X11" s="65">
        <f>IF(W6="-",NA(),W6)</f>
        <v>140</v>
      </c>
      <c r="Y11" s="65">
        <f>IF(X6="-",NA(),X6)</f>
        <v>137.25</v>
      </c>
      <c r="AE11" s="64" t="s">
        <v>23</v>
      </c>
      <c r="AF11" s="65">
        <f>IF(AE6="-",NA(),AE6)</f>
        <v>0</v>
      </c>
      <c r="AG11" s="65">
        <f>IF(AF6="-",NA(),AF6)</f>
        <v>0</v>
      </c>
      <c r="AH11" s="65">
        <f>IF(AG6="-",NA(),AG6)</f>
        <v>0</v>
      </c>
      <c r="AI11" s="65">
        <f>IF(AH6="-",NA(),AH6)</f>
        <v>0</v>
      </c>
      <c r="AJ11" s="65">
        <f>IF(AI6="-",NA(),AI6)</f>
        <v>0</v>
      </c>
      <c r="AP11" s="64" t="s">
        <v>23</v>
      </c>
      <c r="AQ11" s="65">
        <f>IF(AP6="-",NA(),AP6)</f>
        <v>367.35</v>
      </c>
      <c r="AR11" s="65">
        <f>IF(AQ6="-",NA(),AQ6)</f>
        <v>289.97000000000003</v>
      </c>
      <c r="AS11" s="65">
        <f>IF(AR6="-",NA(),AR6)</f>
        <v>327.13</v>
      </c>
      <c r="AT11" s="65">
        <f>IF(AS6="-",NA(),AS6)</f>
        <v>193.7</v>
      </c>
      <c r="AU11" s="65">
        <f>IF(AT6="-",NA(),AT6)</f>
        <v>234.73</v>
      </c>
      <c r="BA11" s="64" t="s">
        <v>23</v>
      </c>
      <c r="BB11" s="65">
        <f>IF(BA6="-",NA(),BA6)</f>
        <v>278.64999999999998</v>
      </c>
      <c r="BC11" s="65">
        <f>IF(BB6="-",NA(),BB6)</f>
        <v>263.07</v>
      </c>
      <c r="BD11" s="65">
        <f>IF(BC6="-",NA(),BC6)</f>
        <v>244.29</v>
      </c>
      <c r="BE11" s="65">
        <f>IF(BD6="-",NA(),BD6)</f>
        <v>274.77</v>
      </c>
      <c r="BF11" s="65">
        <f>IF(BE6="-",NA(),BE6)</f>
        <v>279.68</v>
      </c>
      <c r="BL11" s="64" t="s">
        <v>23</v>
      </c>
      <c r="BM11" s="65">
        <f>IF(BL6="-",NA(),BL6)</f>
        <v>143.83000000000001</v>
      </c>
      <c r="BN11" s="65">
        <f>IF(BM6="-",NA(),BM6)</f>
        <v>131.44999999999999</v>
      </c>
      <c r="BO11" s="65">
        <f>IF(BN6="-",NA(),BN6)</f>
        <v>133.59</v>
      </c>
      <c r="BP11" s="65">
        <f>IF(BO6="-",NA(),BO6)</f>
        <v>139.27000000000001</v>
      </c>
      <c r="BQ11" s="65">
        <f>IF(BP6="-",NA(),BP6)</f>
        <v>136.6</v>
      </c>
      <c r="BW11" s="64" t="s">
        <v>23</v>
      </c>
      <c r="BX11" s="65">
        <f>IF(BW6="-",NA(),BW6)</f>
        <v>29.58</v>
      </c>
      <c r="BY11" s="65">
        <f>IF(BX6="-",NA(),BX6)</f>
        <v>32.270000000000003</v>
      </c>
      <c r="BZ11" s="65">
        <f>IF(BY6="-",NA(),BY6)</f>
        <v>31.84</v>
      </c>
      <c r="CA11" s="65">
        <f>IF(BZ6="-",NA(),BZ6)</f>
        <v>30.43</v>
      </c>
      <c r="CB11" s="65">
        <f>IF(CA6="-",NA(),CA6)</f>
        <v>31.17</v>
      </c>
      <c r="CH11" s="64" t="s">
        <v>23</v>
      </c>
      <c r="CI11" s="65">
        <f>IF(CH6="-",NA(),CH6)</f>
        <v>49.59</v>
      </c>
      <c r="CJ11" s="65">
        <f>IF(CI6="-",NA(),CI6)</f>
        <v>45.12</v>
      </c>
      <c r="CK11" s="65">
        <f>IF(CJ6="-",NA(),CJ6)</f>
        <v>44.46</v>
      </c>
      <c r="CL11" s="65">
        <f>IF(CK6="-",NA(),CK6)</f>
        <v>45.94</v>
      </c>
      <c r="CM11" s="65">
        <f>IF(CL6="-",NA(),CL6)</f>
        <v>43.84</v>
      </c>
      <c r="CS11" s="64" t="s">
        <v>23</v>
      </c>
      <c r="CT11" s="65">
        <f>IF(CS6="-",NA(),CS6)</f>
        <v>83.25</v>
      </c>
      <c r="CU11" s="65">
        <f>IF(CT6="-",NA(),CT6)</f>
        <v>83.14</v>
      </c>
      <c r="CV11" s="65">
        <f>IF(CU6="-",NA(),CU6)</f>
        <v>83.46</v>
      </c>
      <c r="CW11" s="65">
        <f>IF(CV6="-",NA(),CV6)</f>
        <v>85.11</v>
      </c>
      <c r="CX11" s="65">
        <f>IF(CW6="-",NA(),CW6)</f>
        <v>85.45</v>
      </c>
      <c r="DD11" s="64" t="s">
        <v>23</v>
      </c>
      <c r="DE11" s="65">
        <f>IF(DD6="-",NA(),DD6)</f>
        <v>51.62</v>
      </c>
      <c r="DF11" s="65">
        <f>IF(DE6="-",NA(),DE6)</f>
        <v>51.92</v>
      </c>
      <c r="DG11" s="65">
        <f>IF(DF6="-",NA(),DF6)</f>
        <v>52.08</v>
      </c>
      <c r="DH11" s="65">
        <f>IF(DG6="-",NA(),DG6)</f>
        <v>51.96</v>
      </c>
      <c r="DI11" s="65">
        <f>IF(DH6="-",NA(),DH6)</f>
        <v>47.69</v>
      </c>
      <c r="DO11" s="64" t="s">
        <v>23</v>
      </c>
      <c r="DP11" s="65">
        <f>IF(DO6="-",NA(),DO6)</f>
        <v>34.69</v>
      </c>
      <c r="DQ11" s="65">
        <f>IF(DP6="-",NA(),DP6)</f>
        <v>33.39</v>
      </c>
      <c r="DR11" s="65">
        <f>IF(DQ6="-",NA(),DQ6)</f>
        <v>33.130000000000003</v>
      </c>
      <c r="DS11" s="65">
        <f>IF(DR6="-",NA(),DR6)</f>
        <v>35.06</v>
      </c>
      <c r="DT11" s="65">
        <f>IF(DS6="-",NA(),DS6)</f>
        <v>33.51</v>
      </c>
      <c r="DZ11" s="64" t="s">
        <v>23</v>
      </c>
      <c r="EA11" s="65">
        <f>IF(DZ6="-",NA(),DZ6)</f>
        <v>0.34</v>
      </c>
      <c r="EB11" s="65">
        <f>IF(EA6="-",NA(),EA6)</f>
        <v>3.66</v>
      </c>
      <c r="EC11" s="65">
        <f>IF(EB6="-",NA(),EB6)</f>
        <v>0.23</v>
      </c>
      <c r="ED11" s="65">
        <f>IF(EC6="-",NA(),EC6)</f>
        <v>3.28</v>
      </c>
      <c r="EE11" s="65">
        <f>IF(ED6="-",NA(),ED6)</f>
        <v>0.4</v>
      </c>
    </row>
    <row r="12" spans="1:140" x14ac:dyDescent="0.15">
      <c r="T12" s="64" t="s">
        <v>24</v>
      </c>
      <c r="U12" s="65">
        <f>IF(Y6="-",NA(),Y6)</f>
        <v>116.37</v>
      </c>
      <c r="V12" s="65">
        <f>IF(Z6="-",NA(),Z6)</f>
        <v>117.28</v>
      </c>
      <c r="W12" s="65">
        <f>IF(AA6="-",NA(),AA6)</f>
        <v>116.96</v>
      </c>
      <c r="X12" s="65">
        <f>IF(AB6="-",NA(),AB6)</f>
        <v>117.47</v>
      </c>
      <c r="Y12" s="65">
        <f>IF(AC6="-",NA(),AC6)</f>
        <v>115.38</v>
      </c>
      <c r="AE12" s="64" t="s">
        <v>24</v>
      </c>
      <c r="AF12" s="65">
        <f>IF(AJ6="-",NA(),AJ6)</f>
        <v>52.25</v>
      </c>
      <c r="AG12" s="65">
        <f t="shared" ref="AG12:AJ12" si="10">IF(AK6="-",NA(),AK6)</f>
        <v>53.3</v>
      </c>
      <c r="AH12" s="65">
        <f t="shared" si="10"/>
        <v>50.25</v>
      </c>
      <c r="AI12" s="65">
        <f t="shared" si="10"/>
        <v>51.91</v>
      </c>
      <c r="AJ12" s="65">
        <f t="shared" si="10"/>
        <v>53.86</v>
      </c>
      <c r="AP12" s="64" t="s">
        <v>24</v>
      </c>
      <c r="AQ12" s="65">
        <f>IF(AU6="-",NA(),AU6)</f>
        <v>551.42999999999995</v>
      </c>
      <c r="AR12" s="65">
        <f t="shared" ref="AR12:AU12" si="11">IF(AV6="-",NA(),AV6)</f>
        <v>687.99</v>
      </c>
      <c r="AS12" s="65">
        <f t="shared" si="11"/>
        <v>655.75</v>
      </c>
      <c r="AT12" s="65">
        <f t="shared" si="11"/>
        <v>578.19000000000005</v>
      </c>
      <c r="AU12" s="65">
        <f t="shared" si="11"/>
        <v>638.35</v>
      </c>
      <c r="BA12" s="64" t="s">
        <v>24</v>
      </c>
      <c r="BB12" s="65">
        <f>IF(BF6="-",NA(),BF6)</f>
        <v>216.41</v>
      </c>
      <c r="BC12" s="65">
        <f t="shared" ref="BC12:BF12" si="12">IF(BG6="-",NA(),BG6)</f>
        <v>208.47</v>
      </c>
      <c r="BD12" s="65">
        <f t="shared" si="12"/>
        <v>193.85</v>
      </c>
      <c r="BE12" s="65">
        <f t="shared" si="12"/>
        <v>204.31</v>
      </c>
      <c r="BF12" s="65">
        <f t="shared" si="12"/>
        <v>214.2</v>
      </c>
      <c r="BL12" s="64" t="s">
        <v>24</v>
      </c>
      <c r="BM12" s="65">
        <f>IF(BQ6="-",NA(),BQ6)</f>
        <v>105.24</v>
      </c>
      <c r="BN12" s="65">
        <f t="shared" ref="BN12:BQ12" si="13">IF(BR6="-",NA(),BR6)</f>
        <v>105.71</v>
      </c>
      <c r="BO12" s="65">
        <f t="shared" si="13"/>
        <v>105.06</v>
      </c>
      <c r="BP12" s="65">
        <f t="shared" si="13"/>
        <v>106.98</v>
      </c>
      <c r="BQ12" s="65">
        <f t="shared" si="13"/>
        <v>103.06</v>
      </c>
      <c r="BW12" s="64" t="s">
        <v>24</v>
      </c>
      <c r="BX12" s="65">
        <f>IF(CB6="-",NA(),CB6)</f>
        <v>26.03</v>
      </c>
      <c r="BY12" s="65">
        <f t="shared" ref="BY12:CB12" si="14">IF(CC6="-",NA(),CC6)</f>
        <v>25.98</v>
      </c>
      <c r="BZ12" s="65">
        <f t="shared" si="14"/>
        <v>26.84</v>
      </c>
      <c r="CA12" s="65">
        <f t="shared" si="14"/>
        <v>26.08</v>
      </c>
      <c r="CB12" s="65">
        <f t="shared" si="14"/>
        <v>26.92</v>
      </c>
      <c r="CH12" s="64" t="s">
        <v>24</v>
      </c>
      <c r="CI12" s="65">
        <f>IF(CM6="-",NA(),CM6)</f>
        <v>40.69</v>
      </c>
      <c r="CJ12" s="65">
        <f t="shared" ref="CJ12:CM12" si="15">IF(CN6="-",NA(),CN6)</f>
        <v>40.67</v>
      </c>
      <c r="CK12" s="65">
        <f t="shared" si="15"/>
        <v>40.89</v>
      </c>
      <c r="CL12" s="65">
        <f t="shared" si="15"/>
        <v>41.59</v>
      </c>
      <c r="CM12" s="65">
        <f t="shared" si="15"/>
        <v>40.29</v>
      </c>
      <c r="CS12" s="64" t="s">
        <v>24</v>
      </c>
      <c r="CT12" s="65">
        <f>IF(CX6="-",NA(),CX6)</f>
        <v>62.7</v>
      </c>
      <c r="CU12" s="65">
        <f t="shared" ref="CU12:CX12" si="16">IF(CY6="-",NA(),CY6)</f>
        <v>62.59</v>
      </c>
      <c r="CV12" s="65">
        <f t="shared" si="16"/>
        <v>61.76</v>
      </c>
      <c r="CW12" s="65">
        <f t="shared" si="16"/>
        <v>62.75</v>
      </c>
      <c r="CX12" s="65">
        <f t="shared" si="16"/>
        <v>61.99</v>
      </c>
      <c r="DD12" s="64" t="s">
        <v>24</v>
      </c>
      <c r="DE12" s="65">
        <f>IF(DI6="-",NA(),DI6)</f>
        <v>55.39</v>
      </c>
      <c r="DF12" s="65">
        <f t="shared" ref="DF12:DI12" si="17">IF(DJ6="-",NA(),DJ6)</f>
        <v>55.25</v>
      </c>
      <c r="DG12" s="65">
        <f t="shared" si="17"/>
        <v>57.11</v>
      </c>
      <c r="DH12" s="65">
        <f t="shared" si="17"/>
        <v>57.57</v>
      </c>
      <c r="DI12" s="65">
        <f t="shared" si="17"/>
        <v>57.63</v>
      </c>
      <c r="DO12" s="64" t="s">
        <v>24</v>
      </c>
      <c r="DP12" s="65">
        <f>IF(DT6="-",NA(),DT6)</f>
        <v>43.33</v>
      </c>
      <c r="DQ12" s="65">
        <f t="shared" ref="DQ12:DT12" si="18">IF(DU6="-",NA(),DU6)</f>
        <v>44.05</v>
      </c>
      <c r="DR12" s="65">
        <f t="shared" si="18"/>
        <v>51.87</v>
      </c>
      <c r="DS12" s="65">
        <f t="shared" si="18"/>
        <v>52.33</v>
      </c>
      <c r="DT12" s="65">
        <f t="shared" si="18"/>
        <v>52.35</v>
      </c>
      <c r="DZ12" s="64" t="s">
        <v>24</v>
      </c>
      <c r="EA12" s="65">
        <f>IF(EE6="-",NA(),EE6)</f>
        <v>0.52</v>
      </c>
      <c r="EB12" s="65">
        <f t="shared" ref="EB12:EE12" si="19">IF(EF6="-",NA(),EF6)</f>
        <v>1.3</v>
      </c>
      <c r="EC12" s="65">
        <f t="shared" si="19"/>
        <v>0.28000000000000003</v>
      </c>
      <c r="ED12" s="65">
        <f t="shared" si="19"/>
        <v>0.77</v>
      </c>
      <c r="EE12" s="65">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2022-01-20T01:04:18Z</cp:lastPrinted>
  <dcterms:created xsi:type="dcterms:W3CDTF">2021-12-03T08:59:30Z</dcterms:created>
  <dcterms:modified xsi:type="dcterms:W3CDTF">2022-01-25T06:01:54Z</dcterms:modified>
  <cp:category/>
</cp:coreProperties>
</file>