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2_計画係（自転車）\01_駐車場\01_令和３年度\02_照会回答・要望・依頼\44_令和２年度決算　経営比較分析\"/>
    </mc:Choice>
  </mc:AlternateContent>
  <workbookProtection workbookAlgorithmName="SHA-512" workbookHashValue="m7gKI3V6ZGH0KbuewbxPwFNsdMgbJFY4efUYSaOXgH6Cm+FIUuBFHqPXBcT8AogkSAz3HIwOuPQf+KhtHK291g==" workbookSaltValue="tDbMhCPIKXZUZLkjPyaQG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GQ51" i="4"/>
  <c r="LT76" i="4"/>
  <c r="LH30" i="4"/>
  <c r="IE76" i="4"/>
  <c r="BZ51" i="4"/>
  <c r="GQ30" i="4"/>
  <c r="BZ30" i="4"/>
  <c r="BG51" i="4"/>
  <c r="FX30" i="4"/>
  <c r="BG30" i="4"/>
  <c r="AV76" i="4"/>
  <c r="KO51" i="4"/>
  <c r="LE76" i="4"/>
  <c r="FX51" i="4"/>
  <c r="KO30" i="4"/>
  <c r="HP76" i="4"/>
  <c r="KP76" i="4"/>
  <c r="HA76" i="4"/>
  <c r="AN51" i="4"/>
  <c r="FE30" i="4"/>
  <c r="JV30" i="4"/>
  <c r="AN30" i="4"/>
  <c r="AG76" i="4"/>
  <c r="JV51" i="4"/>
  <c r="FE51" i="4"/>
  <c r="R76" i="4"/>
  <c r="KA76" i="4"/>
  <c r="EL51" i="4"/>
  <c r="JC30" i="4"/>
  <c r="EL30" i="4"/>
  <c r="JC51" i="4"/>
  <c r="GL76" i="4"/>
  <c r="U51" i="4"/>
  <c r="U30" i="4"/>
</calcChain>
</file>

<file path=xl/sharedStrings.xml><?xml version="1.0" encoding="utf-8"?>
<sst xmlns="http://schemas.openxmlformats.org/spreadsheetml/2006/main" count="278" uniqueCount="136">
  <si>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</si>
  <si>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</si>
  <si>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</si>
  <si>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</si>
  <si>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</si>
  <si>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</si>
  <si>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</si>
  <si>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</si>
  <si>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</si>
  <si>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</si>
  <si>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</si>
  <si>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</si>
  <si>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</si>
  <si>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</si>
  <si>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</si>
  <si>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</si>
  <si>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</si>
  <si>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</si>
  <si>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</si>
  <si>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</si>
  <si>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</si>
  <si>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</si>
  <si>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</si>
  <si>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</si>
  <si>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</si>
  <si>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</si>
  <si>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</si>
  <si>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</si>
  <si>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</si>
  <si>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</si>
  <si>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</si>
  <si>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</si>
  <si>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</si>
  <si>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</si>
  <si>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</si>
  <si>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</si>
  <si>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</si>
  <si>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</si>
  <si>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</si>
  <si>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</si>
  <si>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</si>
  <si>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</si>
  <si>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</si>
  <si>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</si>
  <si>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</si>
  <si>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</si>
  <si>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</si>
  <si>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</si>
  <si>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</si>
  <si>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</si>
  <si>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</si>
  <si>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</si>
  <si>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</si>
  <si>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</si>
  <si>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</si>
  <si>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</si>
  <si>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</si>
  <si>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</si>
  <si>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</si>
  <si>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</si>
  <si>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</si>
  <si>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</si>
  <si>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</si>
  <si>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</si>
  <si>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</si>
  <si>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</si>
  <si>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</si>
  <si>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</si>
  <si>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</si>
  <si>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</si>
  <si>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</si>
  <si>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</si>
  <si>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</si>
  <si>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</si>
  <si>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</si>
  <si>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</si>
  <si>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</si>
  <si>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</si>
  <si>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</si>
  <si>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</si>
  <si>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</si>
  <si>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</si>
  <si>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</si>
  <si>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</si>
  <si>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</si>
  <si>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</si>
  <si>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</si>
  <si>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</si>
  <si>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</si>
  <si>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</si>
  <si>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</si>
  <si>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</si>
  <si>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</si>
  <si>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</si>
  <si>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</si>
  <si>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</si>
  <si>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</si>
  <si>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</si>
  <si>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</si>
  <si>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</si>
  <si>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</si>
  <si>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</si>
  <si>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</si>
  <si>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</si>
  <si>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</si>
  <si>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</si>
  <si>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</si>
  <si>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</si>
  <si>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</si>
  <si>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</si>
  <si>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</si>
  <si>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</si>
  <si>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</si>
  <si>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</si>
  <si>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</si>
  <si>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新長田駅前駐車場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</si>
  <si>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</si>
  <si>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</si>
  <si>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</si>
  <si>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</si>
  <si>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</si>
  <si>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</si>
  <si>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</si>
  <si>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</si>
  <si>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</si>
  <si>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</si>
  <si>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</si>
  <si>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</si>
  <si>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</si>
  <si>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</si>
  <si>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</si>
  <si>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</si>
  <si>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①収益的収支比率について、前年度より微減しており、100%を下回る赤字である。類似施設の平均値を下回っている。
④売上高GOP比率、⑤EBITDAについても、前年度から大幅に減少しており、類似施設の平均値を下回っている。
周辺商業施設利用者の変化や、近隣民間駐車場との価格差が原因であると考えられる。引続き、経営状況の改善に努めていく。</t>
    <rPh sb="13" eb="16">
      <t>ゼンネンド</t>
    </rPh>
    <rPh sb="18" eb="20">
      <t>ビゲン</t>
    </rPh>
    <rPh sb="79" eb="82">
      <t>ゼンネンド</t>
    </rPh>
    <rPh sb="84" eb="86">
      <t>オオハバ</t>
    </rPh>
    <rPh sb="87" eb="89">
      <t>ゲンショウ</t>
    </rPh>
    <phoneticPr fontId="5"/>
  </si>
  <si>
    <t>⑧設備投資見込額について、昨年度より減少している。引き続き必要な設備更新に対する投資を計画的に実施していく。
⑩企業債残高対料金収入比率は、平成27年度より０となっている。</t>
    <rPh sb="18" eb="20">
      <t>ゲンショウ</t>
    </rPh>
    <phoneticPr fontId="5"/>
  </si>
  <si>
    <t xml:space="preserve">⑪稼働率について、令和２年度は新型コロナウイルス感染症拡大の影響で減少している。
</t>
    <phoneticPr fontId="5"/>
  </si>
  <si>
    <t>ＪＲ新長田駅及び市営地下鉄新長田駅と隣接しており、パークアンドライドの機能も備わっているものの、稼働率等が類似施設を下回っている。
令和元年度から新たな取組みとしてカーシェアリング事業を開始した。引き続き指定管理者と連携しながら、経営状況の改善に努めていく。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</si>
</sst>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97.2</c:v>
                </c:pt>
                <c:pt idx="2">
                  <c:v>96.6</c:v>
                </c:pt>
                <c:pt idx="3">
                  <c:v>97.1</c:v>
                </c:pt>
                <c:pt idx="4">
                  <c:v>81.599999999999994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B-47A3-95F5-73945DB6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B-47A3-95F5-73945DB6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A-42C0-8E23-B649B6EF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A-42C0-8E23-B649B6EF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36-44D1-9062-E4BD1B722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6-44D1-9062-E4BD1B722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B9C-417A-8BA4-60076350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C-417A-8BA4-60076350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5-4843-A19B-3D5112EB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5-4843-A19B-3D5112EB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BCC-80F4-130193F5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1-4BCC-80F4-130193F5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141.4</c:v>
                </c:pt>
                <c:pt idx="1">
                  <c:v>124.3</c:v>
                </c:pt>
                <c:pt idx="2">
                  <c:v>118.3</c:v>
                </c:pt>
                <c:pt idx="3">
                  <c:v>128.5</c:v>
                </c:pt>
                <c:pt idx="4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6-44C2-A6E1-C355AE72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6-44C2-A6E1-C355AE72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-88.9</c:v>
                </c:pt>
                <c:pt idx="1">
                  <c:v>-41.8</c:v>
                </c:pt>
                <c:pt idx="2">
                  <c:v>-40.799999999999997</c:v>
                </c:pt>
                <c:pt idx="3">
                  <c:v>-41.4</c:v>
                </c:pt>
                <c:pt idx="4">
                  <c:v>-80.8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3-4652-B3DD-986A9F04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3-4652-B3DD-986A9F04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-21845</c:v>
                </c:pt>
                <c:pt idx="1">
                  <c:v>-1296</c:v>
                </c:pt>
                <c:pt idx="2">
                  <c:v>-1499</c:v>
                </c:pt>
                <c:pt idx="3">
                  <c:v>-1287</c:v>
                </c:pt>
                <c:pt idx="4">
                  <c:v>-7518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D-42D5-8682-AD67127D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D-42D5-8682-AD67127D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33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新長田駅前駐車場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8450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169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68.400000000000006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97.2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96.6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97.1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81.599999999999994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141.4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124.3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118.3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128.5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94.7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206.5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124.4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126.3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121.8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100.6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17.100000000000001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16.899999999999999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12.1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9.8000000000000007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184.7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188.2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-88.9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-41.8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-40.799999999999997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-41.4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-80.8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-21845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-1296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-1499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-1287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-7518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158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117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96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9617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11.7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2.2000000000000002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-74.8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37773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33351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18755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16100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4993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233201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320.39999999999998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243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193.1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163.69999999999999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117.8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d0UG8yYCznhDe+bGEccNaTloAnH2++i1SZTwqxDZn2Ybc/FFp1YfjbVXanCZ+LUgP1Em63DsmkpJpYNSL5O5WQ==" saltValue="F9YX3OfftkjKhEiObi1C/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105</v>
      </c>
      <c r="AV5" s="59" t="s">
        <v>101</v>
      </c>
      <c r="AW5" s="59" t="s">
        <v>106</v>
      </c>
      <c r="AX5" s="59" t="s">
        <v>103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91</v>
      </c>
      <c r="BI5" s="59" t="s">
        <v>103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105</v>
      </c>
      <c r="BR5" s="59" t="s">
        <v>90</v>
      </c>
      <c r="BS5" s="59" t="s">
        <v>102</v>
      </c>
      <c r="BT5" s="59" t="s">
        <v>103</v>
      </c>
      <c r="BU5" s="59" t="s">
        <v>107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105</v>
      </c>
      <c r="CC5" s="59" t="s">
        <v>108</v>
      </c>
      <c r="CD5" s="59" t="s">
        <v>106</v>
      </c>
      <c r="CE5" s="59" t="s">
        <v>109</v>
      </c>
      <c r="CF5" s="59" t="s">
        <v>107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108</v>
      </c>
      <c r="CQ5" s="59" t="s">
        <v>102</v>
      </c>
      <c r="CR5" s="59" t="s">
        <v>92</v>
      </c>
      <c r="CS5" s="59" t="s">
        <v>107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105</v>
      </c>
      <c r="DA5" s="59" t="s">
        <v>101</v>
      </c>
      <c r="DB5" s="59" t="s">
        <v>91</v>
      </c>
      <c r="DC5" s="59" t="s">
        <v>103</v>
      </c>
      <c r="DD5" s="59" t="s">
        <v>104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90</v>
      </c>
      <c r="DM5" s="59" t="s">
        <v>102</v>
      </c>
      <c r="DN5" s="59" t="s">
        <v>103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兵庫県神戸市</v>
      </c>
      <c r="I6" s="60" t="str">
        <f t="shared" si="1"/>
        <v>新長田駅前駐車場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24</v>
      </c>
      <c r="S6" s="62" t="str">
        <f t="shared" si="1"/>
        <v>駅</v>
      </c>
      <c r="T6" s="62" t="str">
        <f t="shared" si="1"/>
        <v>無</v>
      </c>
      <c r="U6" s="63">
        <f t="shared" si="1"/>
        <v>8450</v>
      </c>
      <c r="V6" s="63">
        <f t="shared" si="1"/>
        <v>169</v>
      </c>
      <c r="W6" s="63">
        <f t="shared" si="1"/>
        <v>300</v>
      </c>
      <c r="X6" s="62" t="str">
        <f t="shared" si="1"/>
        <v>代行制</v>
      </c>
      <c r="Y6" s="64">
        <f>IF(Y8="-",NA(),Y8)</f>
        <v>68.400000000000006</v>
      </c>
      <c r="Z6" s="64">
        <f t="shared" ref="Z6:AH6" si="2">IF(Z8="-",NA(),Z8)</f>
        <v>97.2</v>
      </c>
      <c r="AA6" s="64">
        <f t="shared" si="2"/>
        <v>96.6</v>
      </c>
      <c r="AB6" s="64">
        <f t="shared" si="2"/>
        <v>97.1</v>
      </c>
      <c r="AC6" s="64">
        <f t="shared" si="2"/>
        <v>81.599999999999994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-88.9</v>
      </c>
      <c r="BG6" s="64">
        <f t="shared" ref="BG6:BO6" si="5">IF(BG8="-",NA(),BG8)</f>
        <v>-41.8</v>
      </c>
      <c r="BH6" s="64">
        <f t="shared" si="5"/>
        <v>-40.799999999999997</v>
      </c>
      <c r="BI6" s="64">
        <f t="shared" si="5"/>
        <v>-41.4</v>
      </c>
      <c r="BJ6" s="64">
        <f t="shared" si="5"/>
        <v>-80.8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-21845</v>
      </c>
      <c r="BR6" s="65">
        <f t="shared" ref="BR6:BZ6" si="6">IF(BR8="-",NA(),BR8)</f>
        <v>-1296</v>
      </c>
      <c r="BS6" s="65">
        <f t="shared" si="6"/>
        <v>-1499</v>
      </c>
      <c r="BT6" s="65">
        <f t="shared" si="6"/>
        <v>-1287</v>
      </c>
      <c r="BU6" s="65">
        <f t="shared" si="6"/>
        <v>-7518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0</v>
      </c>
      <c r="CN6" s="63">
        <f t="shared" si="7"/>
        <v>233201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141.4</v>
      </c>
      <c r="DL6" s="64">
        <f t="shared" ref="DL6:DT6" si="9">IF(DL8="-",NA(),DL8)</f>
        <v>124.3</v>
      </c>
      <c r="DM6" s="64">
        <f t="shared" si="9"/>
        <v>118.3</v>
      </c>
      <c r="DN6" s="64">
        <f t="shared" si="9"/>
        <v>128.5</v>
      </c>
      <c r="DO6" s="64">
        <f t="shared" si="9"/>
        <v>94.7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112</v>
      </c>
      <c r="B7" s="60">
        <f t="shared" ref="B7:X7" si="10">B8</f>
        <v>2020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兵庫県　神戸市</v>
      </c>
      <c r="I7" s="60" t="str">
        <f t="shared" si="10"/>
        <v>新長田駅前駐車場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24</v>
      </c>
      <c r="S7" s="62" t="str">
        <f t="shared" si="10"/>
        <v>駅</v>
      </c>
      <c r="T7" s="62" t="str">
        <f t="shared" si="10"/>
        <v>無</v>
      </c>
      <c r="U7" s="63">
        <f t="shared" si="10"/>
        <v>8450</v>
      </c>
      <c r="V7" s="63">
        <f t="shared" si="10"/>
        <v>169</v>
      </c>
      <c r="W7" s="63">
        <f t="shared" si="10"/>
        <v>300</v>
      </c>
      <c r="X7" s="62" t="str">
        <f t="shared" si="10"/>
        <v>代行制</v>
      </c>
      <c r="Y7" s="64">
        <f>Y8</f>
        <v>68.400000000000006</v>
      </c>
      <c r="Z7" s="64">
        <f t="shared" ref="Z7:AH7" si="11">Z8</f>
        <v>97.2</v>
      </c>
      <c r="AA7" s="64">
        <f t="shared" si="11"/>
        <v>96.6</v>
      </c>
      <c r="AB7" s="64">
        <f t="shared" si="11"/>
        <v>97.1</v>
      </c>
      <c r="AC7" s="64">
        <f t="shared" si="11"/>
        <v>81.599999999999994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-88.9</v>
      </c>
      <c r="BG7" s="64">
        <f t="shared" ref="BG7:BO7" si="14">BG8</f>
        <v>-41.8</v>
      </c>
      <c r="BH7" s="64">
        <f t="shared" si="14"/>
        <v>-40.799999999999997</v>
      </c>
      <c r="BI7" s="64">
        <f t="shared" si="14"/>
        <v>-41.4</v>
      </c>
      <c r="BJ7" s="64">
        <f t="shared" si="14"/>
        <v>-80.8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-21845</v>
      </c>
      <c r="BR7" s="65">
        <f t="shared" ref="BR7:BZ7" si="15">BR8</f>
        <v>-1296</v>
      </c>
      <c r="BS7" s="65">
        <f t="shared" si="15"/>
        <v>-1499</v>
      </c>
      <c r="BT7" s="65">
        <f t="shared" si="15"/>
        <v>-1287</v>
      </c>
      <c r="BU7" s="65">
        <f t="shared" si="15"/>
        <v>-7518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233201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141.4</v>
      </c>
      <c r="DL7" s="64">
        <f t="shared" ref="DL7:DT7" si="17">DL8</f>
        <v>124.3</v>
      </c>
      <c r="DM7" s="64">
        <f t="shared" si="17"/>
        <v>118.3</v>
      </c>
      <c r="DN7" s="64">
        <f t="shared" si="17"/>
        <v>128.5</v>
      </c>
      <c r="DO7" s="64">
        <f t="shared" si="17"/>
        <v>94.7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281000</v>
      </c>
      <c r="D8" s="67">
        <v>47</v>
      </c>
      <c r="E8" s="67">
        <v>14</v>
      </c>
      <c r="F8" s="67">
        <v>0</v>
      </c>
      <c r="G8" s="67">
        <v>10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24</v>
      </c>
      <c r="S8" s="69" t="s">
        <v>124</v>
      </c>
      <c r="T8" s="69" t="s">
        <v>125</v>
      </c>
      <c r="U8" s="70">
        <v>8450</v>
      </c>
      <c r="V8" s="70">
        <v>169</v>
      </c>
      <c r="W8" s="70">
        <v>300</v>
      </c>
      <c r="X8" s="69" t="s">
        <v>126</v>
      </c>
      <c r="Y8" s="71">
        <v>68.400000000000006</v>
      </c>
      <c r="Z8" s="71">
        <v>97.2</v>
      </c>
      <c r="AA8" s="71">
        <v>96.6</v>
      </c>
      <c r="AB8" s="71">
        <v>97.1</v>
      </c>
      <c r="AC8" s="71">
        <v>81.599999999999994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-88.9</v>
      </c>
      <c r="BG8" s="71">
        <v>-41.8</v>
      </c>
      <c r="BH8" s="71">
        <v>-40.799999999999997</v>
      </c>
      <c r="BI8" s="71">
        <v>-41.4</v>
      </c>
      <c r="BJ8" s="71">
        <v>-80.8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-21845</v>
      </c>
      <c r="BR8" s="72">
        <v>-1296</v>
      </c>
      <c r="BS8" s="72">
        <v>-1499</v>
      </c>
      <c r="BT8" s="73">
        <v>-1287</v>
      </c>
      <c r="BU8" s="73">
        <v>-7518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233201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141.4</v>
      </c>
      <c r="DL8" s="71">
        <v>124.3</v>
      </c>
      <c r="DM8" s="71">
        <v>118.3</v>
      </c>
      <c r="DN8" s="71">
        <v>128.5</v>
      </c>
      <c r="DO8" s="71">
        <v>94.7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2022-01-12T08:28:42Z</cp:lastPrinted>
  <dcterms:created xsi:type="dcterms:W3CDTF">2021-12-17T06:05:42Z</dcterms:created>
  <dcterms:modified xsi:type="dcterms:W3CDTF">2022-01-12T08:28:56Z</dcterms:modified>
  <cp:category/>
</cp:coreProperties>
</file>