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120010\02 経営管理課\02 財務係\10経営分析\2.経営比較分析表(総務省へ提出)\20220106 令和2年度決算「公営企業に係る経営比較分析表」の分析等について（依頼）\送付\"/>
    </mc:Choice>
  </mc:AlternateContent>
  <workbookProtection workbookAlgorithmName="SHA-512" workbookHashValue="JtSp5PbgDdiAXx+enkLxukLPP1EDqMYxiUjUMPf646drqUmsBe1/E1LqINxhf8CWGI65Z403kk+CH4qUC51krA==" workbookSaltValue="8TrWlAzWevRUcgch2cVMO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<sst xmlns="http://schemas.openxmlformats.org/spreadsheetml/2006/main" count="228" uniqueCount="115">
  <si>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</si>
  <si>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</si>
  <si>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</si>
  <si>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</si>
  <si>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</si>
  <si>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</si>
  <si>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</si>
  <si>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</si>
  <si>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</si>
  <si>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</si>
  <si>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</si>
  <si>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</si>
  <si>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</si>
  <si>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</si>
  <si>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</si>
  <si>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</si>
  <si>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</si>
  <si>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</si>
  <si>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</si>
  <si>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</si>
  <si>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</si>
  <si>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</si>
  <si>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</si>
  <si>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</si>
  <si>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</si>
  <si>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</si>
  <si>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</si>
  <si>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</si>
  <si>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</si>
  <si>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</si>
  <si>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</si>
  <si>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</si>
  <si>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</si>
  <si>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</si>
  <si>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</si>
  <si>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</si>
  <si>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</si>
  <si>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</si>
  <si>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</si>
  <si>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</si>
  <si>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</si>
  <si>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</si>
  <si>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</si>
  <si>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</si>
  <si>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</si>
  <si>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</si>
  <si>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</si>
  <si>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</si>
  <si>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</si>
  <si>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</si>
  <si>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</si>
  <si>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</si>
  <si>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</si>
  <si>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</si>
  <si>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</si>
  <si>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</si>
  <si>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</si>
  <si>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</si>
  <si>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</si>
  <si>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</si>
  <si>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</si>
  <si>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</si>
  <si>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</si>
  <si>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</si>
  <si>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</si>
  <si>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</si>
  <si>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</si>
  <si>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</si>
  <si>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</si>
  <si>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</si>
  <si>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</si>
  <si>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</si>
  <si>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</si>
  <si>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</si>
  <si>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</si>
  <si>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</si>
  <si>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</si>
  <si>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</si>
  <si>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</si>
  <si>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</si>
  <si>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</si>
  <si>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</si>
  <si>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</si>
  <si>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</si>
  <si>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</si>
  <si>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</si>
  <si>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</si>
  <si>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</si>
  <si>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</si>
  <si>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</si>
  <si>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</si>
  <si>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</si>
  <si>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</si>
  <si>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岡山県　岡山市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</si>
  <si>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</si>
  <si>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</si>
  <si>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</si>
  <si>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</si>
  <si>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</si>
  <si>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</si>
  <si>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</si>
  <si>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</si>
  <si>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</si>
  <si>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</si>
  <si>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</si>
  <si>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</si>
  <si>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</si>
  <si>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</si>
  <si>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</si>
  <si>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</si>
  <si>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</si>
  <si>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</si>
  <si>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収支の状況を示す「経常収支比率」、水を1㎥作るのにかかる費用「給水原価」は、近年の施設更新工事の増加に伴う減価償却費の増を主な要因として、悪化傾向です。
　短期的な支払い能力を示す「流動比率」は、支出予算規模の増に伴い若干低下していますが、望ましいとされる比率200%は確保できており、現状の財政基盤は安定しているといえます。
　収入と借入金とのバランスを示す「企業債残高対給水収益比率」は、更新需要に伴う起債借入額の増により上昇しましたが、本市は水道事業総合基本計画の中で「企業債借入残高の縮減」を掲げて取り組んでいることもあり、政令市の中では依然として低く抑えられています。</t>
    <phoneticPr fontId="4"/>
  </si>
  <si>
    <t xml:space="preserve">　少子高齢化の進展、節水機器の普及などに伴い、配水量の大幅な増加は望みにくいことから、今後も厳しい事業運営となる状況が想定されます。一方で、老朽化した施設や管路の更新需要は高いことから、引き続き行財政改革の実行、アセットマネジメントを活用した施設・管路の整備など効率的な事業運営に努め、水道への安心と信頼を更に高めていくことが肝要です。
　将来にわたって安定的に事業を継続していくため、更新需要の増大に備えた事業マネジメントを進めていきます。
</t>
    <phoneticPr fontId="4"/>
  </si>
  <si>
    <t>　有形固定資産減価償却率は概ね政令市平均と同程度であるものの、管路経年化率は政令市平均と比較しても高く経年化が進んでいます。なお、令和2年度の管路更新率は前年度より0.09ポイント上昇し、政令市平均よりやや高い水準となりました。
　これら指標値が改善しづらい状況となる要因は、110年を超える本市水道の歴史の長さや政令指定都市の中では最大の給水区域をカバーする管路布設エリアの広範さ等が推察されます。
　老朽化した施設・管路の更新及び耐震化は、水道事業総合基本計画の中でも最重点事業と位置付け、取り組んでいるところです。引き続き、アセットマネジメントや管路機能評価手法を用いて計画的な更新を進めるとともに、震災等における被害の軽減化にも努めていくこととしています。</t>
    <rPh sb="65" eb="67">
      <t>レイワ</t>
    </rPh>
    <rPh sb="68" eb="70">
      <t>ネンド</t>
    </rPh>
    <rPh sb="94" eb="97">
      <t>セイレイシ</t>
    </rPh>
    <rPh sb="97" eb="99">
      <t>ヘイキン</t>
    </rPh>
    <rPh sb="103" eb="104">
      <t>タカ</t>
    </rPh>
    <rPh sb="105" eb="107">
      <t>スイジュン</t>
    </rPh>
    <rPh sb="222" eb="226">
      <t>スイドウジギョウ</t>
    </rPh>
    <rPh sb="226" eb="232">
      <t>ソウゴウキホンケイカク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</si>
</sst>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0.9</c:v>
                </c:pt>
                <c:pt idx="1">
                  <c:v>0.91</c:v>
                </c:pt>
                <c:pt idx="2">
                  <c:v>0.89</c:v>
                </c:pt>
                <c:pt idx="3">
                  <c:v>0.93</c:v>
                </c:pt>
                <c:pt idx="4">
                  <c:v>1.02</c:v>
                </c:pt>
              </c:numCache>
            </c:numRef>
          </c:val>
          <c:extLst>
            <c:ext xmlns:c16="http://schemas.microsoft.com/office/drawing/2014/chart" uri="{C3380CC4-5D6E-409C-BE32-E72D297353CC}">
              <c16:uniqueId val="{00000000-4B05-4162-B08E-807F8E4E99B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1.18</c:v>
                </c:pt>
                <c:pt idx="1">
                  <c:v>0.97</c:v>
                </c:pt>
                <c:pt idx="2">
                  <c:v>1.03</c:v>
                </c:pt>
                <c:pt idx="3">
                  <c:v>0.97</c:v>
                </c:pt>
                <c:pt idx="4">
                  <c:v>0.99</c:v>
                </c:pt>
              </c:numCache>
            </c:numRef>
          </c:val>
          <c:smooth val="0"/>
          <c:extLst>
            <c:ext xmlns:c16="http://schemas.microsoft.com/office/drawing/2014/chart" uri="{C3380CC4-5D6E-409C-BE32-E72D297353CC}">
              <c16:uniqueId val="{00000001-4B05-4162-B08E-807F8E4E99B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71.2</c:v>
                </c:pt>
                <c:pt idx="1">
                  <c:v>71.27</c:v>
                </c:pt>
                <c:pt idx="2">
                  <c:v>70.989999999999995</c:v>
                </c:pt>
                <c:pt idx="3">
                  <c:v>70.459999999999994</c:v>
                </c:pt>
                <c:pt idx="4">
                  <c:v>70.37</c:v>
                </c:pt>
              </c:numCache>
            </c:numRef>
          </c:val>
          <c:extLst>
            <c:ext xmlns:c16="http://schemas.microsoft.com/office/drawing/2014/chart" uri="{C3380CC4-5D6E-409C-BE32-E72D297353CC}">
              <c16:uniqueId val="{00000000-6248-42C8-AE0C-BEF2208F98D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c:v>
                </c:pt>
                <c:pt idx="1">
                  <c:v>59.36</c:v>
                </c:pt>
                <c:pt idx="2">
                  <c:v>59.32</c:v>
                </c:pt>
                <c:pt idx="3">
                  <c:v>59.12</c:v>
                </c:pt>
                <c:pt idx="4">
                  <c:v>59.37</c:v>
                </c:pt>
              </c:numCache>
            </c:numRef>
          </c:val>
          <c:smooth val="0"/>
          <c:extLst>
            <c:ext xmlns:c16="http://schemas.microsoft.com/office/drawing/2014/chart" uri="{C3380CC4-5D6E-409C-BE32-E72D297353CC}">
              <c16:uniqueId val="{00000001-6248-42C8-AE0C-BEF2208F98D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90.75</c:v>
                </c:pt>
                <c:pt idx="1">
                  <c:v>90.76</c:v>
                </c:pt>
                <c:pt idx="2">
                  <c:v>90.51</c:v>
                </c:pt>
                <c:pt idx="3">
                  <c:v>90.35</c:v>
                </c:pt>
                <c:pt idx="4">
                  <c:v>90.98</c:v>
                </c:pt>
              </c:numCache>
            </c:numRef>
          </c:val>
          <c:extLst>
            <c:ext xmlns:c16="http://schemas.microsoft.com/office/drawing/2014/chart" uri="{C3380CC4-5D6E-409C-BE32-E72D297353CC}">
              <c16:uniqueId val="{00000000-002C-49D0-8CF6-284A28BA5EC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93.69</c:v>
                </c:pt>
                <c:pt idx="1">
                  <c:v>93.82</c:v>
                </c:pt>
                <c:pt idx="2">
                  <c:v>93.74</c:v>
                </c:pt>
                <c:pt idx="3">
                  <c:v>93.64</c:v>
                </c:pt>
                <c:pt idx="4">
                  <c:v>93.68</c:v>
                </c:pt>
              </c:numCache>
            </c:numRef>
          </c:val>
          <c:smooth val="0"/>
          <c:extLst>
            <c:ext xmlns:c16="http://schemas.microsoft.com/office/drawing/2014/chart" uri="{C3380CC4-5D6E-409C-BE32-E72D297353CC}">
              <c16:uniqueId val="{00000001-002C-49D0-8CF6-284A28BA5EC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115.99</c:v>
                </c:pt>
                <c:pt idx="1">
                  <c:v>115.5</c:v>
                </c:pt>
                <c:pt idx="2">
                  <c:v>112.82</c:v>
                </c:pt>
                <c:pt idx="3">
                  <c:v>111.06</c:v>
                </c:pt>
                <c:pt idx="4">
                  <c:v>109.75</c:v>
                </c:pt>
              </c:numCache>
            </c:numRef>
          </c:val>
          <c:extLst>
            <c:ext xmlns:c16="http://schemas.microsoft.com/office/drawing/2014/chart" uri="{C3380CC4-5D6E-409C-BE32-E72D297353CC}">
              <c16:uniqueId val="{00000000-D3AC-48C1-8A62-08FC3F4EC71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114.5</c:v>
                </c:pt>
                <c:pt idx="1">
                  <c:v>113.59</c:v>
                </c:pt>
                <c:pt idx="2">
                  <c:v>113.62</c:v>
                </c:pt>
                <c:pt idx="3">
                  <c:v>112.54</c:v>
                </c:pt>
                <c:pt idx="4">
                  <c:v>108.59</c:v>
                </c:pt>
              </c:numCache>
            </c:numRef>
          </c:val>
          <c:smooth val="0"/>
          <c:extLst>
            <c:ext xmlns:c16="http://schemas.microsoft.com/office/drawing/2014/chart" uri="{C3380CC4-5D6E-409C-BE32-E72D297353CC}">
              <c16:uniqueId val="{00000001-D3AC-48C1-8A62-08FC3F4EC71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47.95</c:v>
                </c:pt>
                <c:pt idx="1">
                  <c:v>48.55</c:v>
                </c:pt>
                <c:pt idx="2">
                  <c:v>49.04</c:v>
                </c:pt>
                <c:pt idx="3">
                  <c:v>50.02</c:v>
                </c:pt>
                <c:pt idx="4">
                  <c:v>51.04</c:v>
                </c:pt>
              </c:numCache>
            </c:numRef>
          </c:val>
          <c:extLst>
            <c:ext xmlns:c16="http://schemas.microsoft.com/office/drawing/2014/chart" uri="{C3380CC4-5D6E-409C-BE32-E72D297353CC}">
              <c16:uniqueId val="{00000000-AEE4-49FC-9219-FCC3AB8DD92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48.64</c:v>
                </c:pt>
                <c:pt idx="2">
                  <c:v>49.23</c:v>
                </c:pt>
                <c:pt idx="3">
                  <c:v>49.78</c:v>
                </c:pt>
                <c:pt idx="4">
                  <c:v>50.32</c:v>
                </c:pt>
              </c:numCache>
            </c:numRef>
          </c:val>
          <c:smooth val="0"/>
          <c:extLst>
            <c:ext xmlns:c16="http://schemas.microsoft.com/office/drawing/2014/chart" uri="{C3380CC4-5D6E-409C-BE32-E72D297353CC}">
              <c16:uniqueId val="{00000001-AEE4-49FC-9219-FCC3AB8DD92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22.56</c:v>
                </c:pt>
                <c:pt idx="1">
                  <c:v>24.64</c:v>
                </c:pt>
                <c:pt idx="2">
                  <c:v>25.12</c:v>
                </c:pt>
                <c:pt idx="3">
                  <c:v>25.42</c:v>
                </c:pt>
                <c:pt idx="4">
                  <c:v>25.87</c:v>
                </c:pt>
              </c:numCache>
            </c:numRef>
          </c:val>
          <c:extLst>
            <c:ext xmlns:c16="http://schemas.microsoft.com/office/drawing/2014/chart" uri="{C3380CC4-5D6E-409C-BE32-E72D297353CC}">
              <c16:uniqueId val="{00000000-35FB-4E86-9BEE-BB7264BC845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17.97</c:v>
                </c:pt>
                <c:pt idx="1">
                  <c:v>19.95</c:v>
                </c:pt>
                <c:pt idx="2">
                  <c:v>21.62</c:v>
                </c:pt>
                <c:pt idx="3">
                  <c:v>22.79</c:v>
                </c:pt>
                <c:pt idx="4">
                  <c:v>24.26</c:v>
                </c:pt>
              </c:numCache>
            </c:numRef>
          </c:val>
          <c:smooth val="0"/>
          <c:extLst>
            <c:ext xmlns:c16="http://schemas.microsoft.com/office/drawing/2014/chart" uri="{C3380CC4-5D6E-409C-BE32-E72D297353CC}">
              <c16:uniqueId val="{00000001-35FB-4E86-9BEE-BB7264BC845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FA-4CDC-935D-348E7C5CEDA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AFA-4CDC-935D-348E7C5CEDA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299.94</c:v>
                </c:pt>
                <c:pt idx="1">
                  <c:v>277.20999999999998</c:v>
                </c:pt>
                <c:pt idx="2">
                  <c:v>256.83999999999997</c:v>
                </c:pt>
                <c:pt idx="3">
                  <c:v>257.25</c:v>
                </c:pt>
                <c:pt idx="4">
                  <c:v>253.11</c:v>
                </c:pt>
              </c:numCache>
            </c:numRef>
          </c:val>
          <c:extLst>
            <c:ext xmlns:c16="http://schemas.microsoft.com/office/drawing/2014/chart" uri="{C3380CC4-5D6E-409C-BE32-E72D297353CC}">
              <c16:uniqueId val="{00000000-712D-4504-AFF7-172B89BA9A1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159.12</c:v>
                </c:pt>
                <c:pt idx="1">
                  <c:v>169.68</c:v>
                </c:pt>
                <c:pt idx="2">
                  <c:v>166.51</c:v>
                </c:pt>
                <c:pt idx="3">
                  <c:v>172.47</c:v>
                </c:pt>
                <c:pt idx="4">
                  <c:v>170.76</c:v>
                </c:pt>
              </c:numCache>
            </c:numRef>
          </c:val>
          <c:smooth val="0"/>
          <c:extLst>
            <c:ext xmlns:c16="http://schemas.microsoft.com/office/drawing/2014/chart" uri="{C3380CC4-5D6E-409C-BE32-E72D297353CC}">
              <c16:uniqueId val="{00000001-712D-4504-AFF7-172B89BA9A1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191.57</c:v>
                </c:pt>
                <c:pt idx="1">
                  <c:v>186.69</c:v>
                </c:pt>
                <c:pt idx="2">
                  <c:v>187.4</c:v>
                </c:pt>
                <c:pt idx="3">
                  <c:v>181.01</c:v>
                </c:pt>
                <c:pt idx="4">
                  <c:v>184.79</c:v>
                </c:pt>
              </c:numCache>
            </c:numRef>
          </c:val>
          <c:extLst>
            <c:ext xmlns:c16="http://schemas.microsoft.com/office/drawing/2014/chart" uri="{C3380CC4-5D6E-409C-BE32-E72D297353CC}">
              <c16:uniqueId val="{00000000-6865-404F-A27C-93CD15B3E12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206.16</c:v>
                </c:pt>
                <c:pt idx="1">
                  <c:v>203.63</c:v>
                </c:pt>
                <c:pt idx="2">
                  <c:v>198.51</c:v>
                </c:pt>
                <c:pt idx="3">
                  <c:v>193.57</c:v>
                </c:pt>
                <c:pt idx="4">
                  <c:v>200.12</c:v>
                </c:pt>
              </c:numCache>
            </c:numRef>
          </c:val>
          <c:smooth val="0"/>
          <c:extLst>
            <c:ext xmlns:c16="http://schemas.microsoft.com/office/drawing/2014/chart" uri="{C3380CC4-5D6E-409C-BE32-E72D297353CC}">
              <c16:uniqueId val="{00000001-6865-404F-A27C-93CD15B3E12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111.71</c:v>
                </c:pt>
                <c:pt idx="1">
                  <c:v>110.94</c:v>
                </c:pt>
                <c:pt idx="2">
                  <c:v>107.88</c:v>
                </c:pt>
                <c:pt idx="3">
                  <c:v>105.99</c:v>
                </c:pt>
                <c:pt idx="4">
                  <c:v>101.27</c:v>
                </c:pt>
              </c:numCache>
            </c:numRef>
          </c:val>
          <c:extLst>
            <c:ext xmlns:c16="http://schemas.microsoft.com/office/drawing/2014/chart" uri="{C3380CC4-5D6E-409C-BE32-E72D297353CC}">
              <c16:uniqueId val="{00000000-F916-4A69-B53C-0638425C3D4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104.03</c:v>
                </c:pt>
                <c:pt idx="1">
                  <c:v>103.04</c:v>
                </c:pt>
                <c:pt idx="2">
                  <c:v>103.28</c:v>
                </c:pt>
                <c:pt idx="3">
                  <c:v>102.26</c:v>
                </c:pt>
                <c:pt idx="4">
                  <c:v>98.26</c:v>
                </c:pt>
              </c:numCache>
            </c:numRef>
          </c:val>
          <c:smooth val="0"/>
          <c:extLst>
            <c:ext xmlns:c16="http://schemas.microsoft.com/office/drawing/2014/chart" uri="{C3380CC4-5D6E-409C-BE32-E72D297353CC}">
              <c16:uniqueId val="{00000001-F916-4A69-B53C-0638425C3D4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139.38</c:v>
                </c:pt>
                <c:pt idx="1">
                  <c:v>140.46</c:v>
                </c:pt>
                <c:pt idx="2">
                  <c:v>144.66999999999999</c:v>
                </c:pt>
                <c:pt idx="3">
                  <c:v>147.22</c:v>
                </c:pt>
                <c:pt idx="4">
                  <c:v>148.38999999999999</c:v>
                </c:pt>
              </c:numCache>
            </c:numRef>
          </c:val>
          <c:extLst>
            <c:ext xmlns:c16="http://schemas.microsoft.com/office/drawing/2014/chart" uri="{C3380CC4-5D6E-409C-BE32-E72D297353CC}">
              <c16:uniqueId val="{00000000-2365-4C66-A7BA-852DD82257B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171.54</c:v>
                </c:pt>
                <c:pt idx="1">
                  <c:v>173</c:v>
                </c:pt>
                <c:pt idx="2">
                  <c:v>173.11</c:v>
                </c:pt>
                <c:pt idx="3">
                  <c:v>174.34</c:v>
                </c:pt>
                <c:pt idx="4">
                  <c:v>172.33</c:v>
                </c:pt>
              </c:numCache>
            </c:numRef>
          </c:val>
          <c:smooth val="0"/>
          <c:extLst>
            <c:ext xmlns:c16="http://schemas.microsoft.com/office/drawing/2014/chart" uri="{C3380CC4-5D6E-409C-BE32-E72D297353CC}">
              <c16:uniqueId val="{00000001-2365-4C66-A7BA-852DD82257B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岡山県　岡山市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政令市等</v>
      </c>
      <c r="X8" s="60"/>
      <c r="Y8" s="60"/>
      <c r="Z8" s="60"/>
      <c r="AA8" s="60"/>
      <c r="AB8" s="60"/>
      <c r="AC8" s="60"/>
      <c r="AD8" s="60" t="str">
        <f>データ!$M$6</f>
        <v>自治体職員</v>
      </c>
      <c r="AE8" s="60"/>
      <c r="AF8" s="60"/>
      <c r="AG8" s="60"/>
      <c r="AH8" s="60"/>
      <c r="AI8" s="60"/>
      <c r="AJ8" s="60"/>
      <c r="AK8" s="4"/>
      <c r="AL8" s="61">
        <f>データ!$R$6</f>
        <v>708155</v>
      </c>
      <c r="AM8" s="61"/>
      <c r="AN8" s="61"/>
      <c r="AO8" s="61"/>
      <c r="AP8" s="61"/>
      <c r="AQ8" s="61"/>
      <c r="AR8" s="61"/>
      <c r="AS8" s="61"/>
      <c r="AT8" s="52">
        <f>データ!$S$6</f>
        <v>789.95</v>
      </c>
      <c r="AU8" s="53"/>
      <c r="AV8" s="53"/>
      <c r="AW8" s="53"/>
      <c r="AX8" s="53"/>
      <c r="AY8" s="53"/>
      <c r="AZ8" s="53"/>
      <c r="BA8" s="53"/>
      <c r="BB8" s="54">
        <f>データ!$T$6</f>
        <v>896.46</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80.739999999999995</v>
      </c>
      <c r="J10" s="53"/>
      <c r="K10" s="53"/>
      <c r="L10" s="53"/>
      <c r="M10" s="53"/>
      <c r="N10" s="53"/>
      <c r="O10" s="64"/>
      <c r="P10" s="54">
        <f>データ!$P$6</f>
        <v>99.85</v>
      </c>
      <c r="Q10" s="54"/>
      <c r="R10" s="54"/>
      <c r="S10" s="54"/>
      <c r="T10" s="54"/>
      <c r="U10" s="54"/>
      <c r="V10" s="54"/>
      <c r="W10" s="61">
        <f>データ!$Q$6</f>
        <v>2563</v>
      </c>
      <c r="X10" s="61"/>
      <c r="Y10" s="61"/>
      <c r="Z10" s="61"/>
      <c r="AA10" s="61"/>
      <c r="AB10" s="61"/>
      <c r="AC10" s="61"/>
      <c r="AD10" s="2"/>
      <c r="AE10" s="2"/>
      <c r="AF10" s="2"/>
      <c r="AG10" s="2"/>
      <c r="AH10" s="4"/>
      <c r="AI10" s="4"/>
      <c r="AJ10" s="4"/>
      <c r="AK10" s="4"/>
      <c r="AL10" s="61">
        <f>データ!$U$6</f>
        <v>705719</v>
      </c>
      <c r="AM10" s="61"/>
      <c r="AN10" s="61"/>
      <c r="AO10" s="61"/>
      <c r="AP10" s="61"/>
      <c r="AQ10" s="61"/>
      <c r="AR10" s="61"/>
      <c r="AS10" s="61"/>
      <c r="AT10" s="52">
        <f>データ!$V$6</f>
        <v>750.24</v>
      </c>
      <c r="AU10" s="53"/>
      <c r="AV10" s="53"/>
      <c r="AW10" s="53"/>
      <c r="AX10" s="53"/>
      <c r="AY10" s="53"/>
      <c r="AZ10" s="53"/>
      <c r="BA10" s="53"/>
      <c r="BB10" s="54">
        <f>データ!$W$6</f>
        <v>940.66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5" t="s">
        <v>114</v>
      </c>
      <c r="BM47" s="96"/>
      <c r="BN47" s="96"/>
      <c r="BO47" s="96"/>
      <c r="BP47" s="96"/>
      <c r="BQ47" s="96"/>
      <c r="BR47" s="96"/>
      <c r="BS47" s="96"/>
      <c r="BT47" s="96"/>
      <c r="BU47" s="96"/>
      <c r="BV47" s="96"/>
      <c r="BW47" s="96"/>
      <c r="BX47" s="96"/>
      <c r="BY47" s="96"/>
      <c r="BZ47" s="97"/>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5"/>
      <c r="BM48" s="96"/>
      <c r="BN48" s="96"/>
      <c r="BO48" s="96"/>
      <c r="BP48" s="96"/>
      <c r="BQ48" s="96"/>
      <c r="BR48" s="96"/>
      <c r="BS48" s="96"/>
      <c r="BT48" s="96"/>
      <c r="BU48" s="96"/>
      <c r="BV48" s="96"/>
      <c r="BW48" s="96"/>
      <c r="BX48" s="96"/>
      <c r="BY48" s="96"/>
      <c r="BZ48" s="97"/>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5"/>
      <c r="BM49" s="96"/>
      <c r="BN49" s="96"/>
      <c r="BO49" s="96"/>
      <c r="BP49" s="96"/>
      <c r="BQ49" s="96"/>
      <c r="BR49" s="96"/>
      <c r="BS49" s="96"/>
      <c r="BT49" s="96"/>
      <c r="BU49" s="96"/>
      <c r="BV49" s="96"/>
      <c r="BW49" s="96"/>
      <c r="BX49" s="96"/>
      <c r="BY49" s="96"/>
      <c r="BZ49" s="97"/>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5"/>
      <c r="BM50" s="96"/>
      <c r="BN50" s="96"/>
      <c r="BO50" s="96"/>
      <c r="BP50" s="96"/>
      <c r="BQ50" s="96"/>
      <c r="BR50" s="96"/>
      <c r="BS50" s="96"/>
      <c r="BT50" s="96"/>
      <c r="BU50" s="96"/>
      <c r="BV50" s="96"/>
      <c r="BW50" s="96"/>
      <c r="BX50" s="96"/>
      <c r="BY50" s="96"/>
      <c r="BZ50" s="97"/>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5"/>
      <c r="BM51" s="96"/>
      <c r="BN51" s="96"/>
      <c r="BO51" s="96"/>
      <c r="BP51" s="96"/>
      <c r="BQ51" s="96"/>
      <c r="BR51" s="96"/>
      <c r="BS51" s="96"/>
      <c r="BT51" s="96"/>
      <c r="BU51" s="96"/>
      <c r="BV51" s="96"/>
      <c r="BW51" s="96"/>
      <c r="BX51" s="96"/>
      <c r="BY51" s="96"/>
      <c r="BZ51" s="97"/>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5"/>
      <c r="BM52" s="96"/>
      <c r="BN52" s="96"/>
      <c r="BO52" s="96"/>
      <c r="BP52" s="96"/>
      <c r="BQ52" s="96"/>
      <c r="BR52" s="96"/>
      <c r="BS52" s="96"/>
      <c r="BT52" s="96"/>
      <c r="BU52" s="96"/>
      <c r="BV52" s="96"/>
      <c r="BW52" s="96"/>
      <c r="BX52" s="96"/>
      <c r="BY52" s="96"/>
      <c r="BZ52" s="97"/>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5"/>
      <c r="BM53" s="96"/>
      <c r="BN53" s="96"/>
      <c r="BO53" s="96"/>
      <c r="BP53" s="96"/>
      <c r="BQ53" s="96"/>
      <c r="BR53" s="96"/>
      <c r="BS53" s="96"/>
      <c r="BT53" s="96"/>
      <c r="BU53" s="96"/>
      <c r="BV53" s="96"/>
      <c r="BW53" s="96"/>
      <c r="BX53" s="96"/>
      <c r="BY53" s="96"/>
      <c r="BZ53" s="97"/>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5"/>
      <c r="BM54" s="96"/>
      <c r="BN54" s="96"/>
      <c r="BO54" s="96"/>
      <c r="BP54" s="96"/>
      <c r="BQ54" s="96"/>
      <c r="BR54" s="96"/>
      <c r="BS54" s="96"/>
      <c r="BT54" s="96"/>
      <c r="BU54" s="96"/>
      <c r="BV54" s="96"/>
      <c r="BW54" s="96"/>
      <c r="BX54" s="96"/>
      <c r="BY54" s="96"/>
      <c r="BZ54" s="97"/>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5"/>
      <c r="BM55" s="96"/>
      <c r="BN55" s="96"/>
      <c r="BO55" s="96"/>
      <c r="BP55" s="96"/>
      <c r="BQ55" s="96"/>
      <c r="BR55" s="96"/>
      <c r="BS55" s="96"/>
      <c r="BT55" s="96"/>
      <c r="BU55" s="96"/>
      <c r="BV55" s="96"/>
      <c r="BW55" s="96"/>
      <c r="BX55" s="96"/>
      <c r="BY55" s="96"/>
      <c r="BZ55" s="97"/>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5"/>
      <c r="BM56" s="96"/>
      <c r="BN56" s="96"/>
      <c r="BO56" s="96"/>
      <c r="BP56" s="96"/>
      <c r="BQ56" s="96"/>
      <c r="BR56" s="96"/>
      <c r="BS56" s="96"/>
      <c r="BT56" s="96"/>
      <c r="BU56" s="96"/>
      <c r="BV56" s="96"/>
      <c r="BW56" s="96"/>
      <c r="BX56" s="96"/>
      <c r="BY56" s="96"/>
      <c r="BZ56" s="97"/>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5"/>
      <c r="BM57" s="96"/>
      <c r="BN57" s="96"/>
      <c r="BO57" s="96"/>
      <c r="BP57" s="96"/>
      <c r="BQ57" s="96"/>
      <c r="BR57" s="96"/>
      <c r="BS57" s="96"/>
      <c r="BT57" s="96"/>
      <c r="BU57" s="96"/>
      <c r="BV57" s="96"/>
      <c r="BW57" s="96"/>
      <c r="BX57" s="96"/>
      <c r="BY57" s="96"/>
      <c r="BZ57" s="9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5"/>
      <c r="BM58" s="96"/>
      <c r="BN58" s="96"/>
      <c r="BO58" s="96"/>
      <c r="BP58" s="96"/>
      <c r="BQ58" s="96"/>
      <c r="BR58" s="96"/>
      <c r="BS58" s="96"/>
      <c r="BT58" s="96"/>
      <c r="BU58" s="96"/>
      <c r="BV58" s="96"/>
      <c r="BW58" s="96"/>
      <c r="BX58" s="96"/>
      <c r="BY58" s="96"/>
      <c r="BZ58" s="9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5"/>
      <c r="BM59" s="96"/>
      <c r="BN59" s="96"/>
      <c r="BO59" s="96"/>
      <c r="BP59" s="96"/>
      <c r="BQ59" s="96"/>
      <c r="BR59" s="96"/>
      <c r="BS59" s="96"/>
      <c r="BT59" s="96"/>
      <c r="BU59" s="96"/>
      <c r="BV59" s="96"/>
      <c r="BW59" s="96"/>
      <c r="BX59" s="96"/>
      <c r="BY59" s="96"/>
      <c r="BZ59" s="97"/>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95"/>
      <c r="BM60" s="96"/>
      <c r="BN60" s="96"/>
      <c r="BO60" s="96"/>
      <c r="BP60" s="96"/>
      <c r="BQ60" s="96"/>
      <c r="BR60" s="96"/>
      <c r="BS60" s="96"/>
      <c r="BT60" s="96"/>
      <c r="BU60" s="96"/>
      <c r="BV60" s="96"/>
      <c r="BW60" s="96"/>
      <c r="BX60" s="96"/>
      <c r="BY60" s="96"/>
      <c r="BZ60" s="97"/>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95"/>
      <c r="BM61" s="96"/>
      <c r="BN61" s="96"/>
      <c r="BO61" s="96"/>
      <c r="BP61" s="96"/>
      <c r="BQ61" s="96"/>
      <c r="BR61" s="96"/>
      <c r="BS61" s="96"/>
      <c r="BT61" s="96"/>
      <c r="BU61" s="96"/>
      <c r="BV61" s="96"/>
      <c r="BW61" s="96"/>
      <c r="BX61" s="96"/>
      <c r="BY61" s="96"/>
      <c r="BZ61" s="97"/>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5"/>
      <c r="BM62" s="96"/>
      <c r="BN62" s="96"/>
      <c r="BO62" s="96"/>
      <c r="BP62" s="96"/>
      <c r="BQ62" s="96"/>
      <c r="BR62" s="96"/>
      <c r="BS62" s="96"/>
      <c r="BT62" s="96"/>
      <c r="BU62" s="96"/>
      <c r="BV62" s="96"/>
      <c r="BW62" s="96"/>
      <c r="BX62" s="96"/>
      <c r="BY62" s="96"/>
      <c r="BZ62" s="97"/>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5"/>
      <c r="BM63" s="96"/>
      <c r="BN63" s="96"/>
      <c r="BO63" s="96"/>
      <c r="BP63" s="96"/>
      <c r="BQ63" s="96"/>
      <c r="BR63" s="96"/>
      <c r="BS63" s="96"/>
      <c r="BT63" s="96"/>
      <c r="BU63" s="96"/>
      <c r="BV63" s="96"/>
      <c r="BW63" s="96"/>
      <c r="BX63" s="96"/>
      <c r="BY63" s="96"/>
      <c r="BZ63" s="97"/>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qz62pMMMhFjdd4q+USZ6L6LST04qXJxxqiI46wwUiTodl4DKU/YpVZqg8jObrOA661NvL0VQnNjazRjgATvkrA==" saltValue="tCDobCp45aYKSIQPOevob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331007</v>
      </c>
      <c r="D6" s="34">
        <f t="shared" si="3"/>
        <v>46</v>
      </c>
      <c r="E6" s="34">
        <f t="shared" si="3"/>
        <v>1</v>
      </c>
      <c r="F6" s="34">
        <f t="shared" si="3"/>
        <v>0</v>
      </c>
      <c r="G6" s="34">
        <f t="shared" si="3"/>
        <v>1</v>
      </c>
      <c r="H6" s="34" t="str">
        <f t="shared" si="3"/>
        <v>岡山県　岡山市</v>
      </c>
      <c r="I6" s="34" t="str">
        <f t="shared" si="3"/>
        <v>法適用</v>
      </c>
      <c r="J6" s="34" t="str">
        <f t="shared" si="3"/>
        <v>水道事業</v>
      </c>
      <c r="K6" s="34" t="str">
        <f t="shared" si="3"/>
        <v>末端給水事業</v>
      </c>
      <c r="L6" s="34" t="str">
        <f t="shared" si="3"/>
        <v>政令市等</v>
      </c>
      <c r="M6" s="34" t="str">
        <f t="shared" si="3"/>
        <v>自治体職員</v>
      </c>
      <c r="N6" s="35" t="str">
        <f t="shared" si="3"/>
        <v>-</v>
      </c>
      <c r="O6" s="35">
        <f t="shared" si="3"/>
        <v>80.739999999999995</v>
      </c>
      <c r="P6" s="35">
        <f t="shared" si="3"/>
        <v>99.85</v>
      </c>
      <c r="Q6" s="35">
        <f t="shared" si="3"/>
        <v>2563</v>
      </c>
      <c r="R6" s="35">
        <f t="shared" si="3"/>
        <v>708155</v>
      </c>
      <c r="S6" s="35">
        <f t="shared" si="3"/>
        <v>789.95</v>
      </c>
      <c r="T6" s="35">
        <f t="shared" si="3"/>
        <v>896.46</v>
      </c>
      <c r="U6" s="35">
        <f t="shared" si="3"/>
        <v>705719</v>
      </c>
      <c r="V6" s="35">
        <f t="shared" si="3"/>
        <v>750.24</v>
      </c>
      <c r="W6" s="35">
        <f t="shared" si="3"/>
        <v>940.66</v>
      </c>
      <c r="X6" s="36">
        <f>IF(X7="",NA(),X7)</f>
        <v>115.99</v>
      </c>
      <c r="Y6" s="36">
        <f t="shared" ref="Y6:AG6" si="4">IF(Y7="",NA(),Y7)</f>
        <v>115.5</v>
      </c>
      <c r="Z6" s="36">
        <f t="shared" si="4"/>
        <v>112.82</v>
      </c>
      <c r="AA6" s="36">
        <f t="shared" si="4"/>
        <v>111.06</v>
      </c>
      <c r="AB6" s="36">
        <f t="shared" si="4"/>
        <v>109.75</v>
      </c>
      <c r="AC6" s="36">
        <f t="shared" si="4"/>
        <v>114.5</v>
      </c>
      <c r="AD6" s="36">
        <f t="shared" si="4"/>
        <v>113.59</v>
      </c>
      <c r="AE6" s="36">
        <f t="shared" si="4"/>
        <v>113.62</v>
      </c>
      <c r="AF6" s="36">
        <f t="shared" si="4"/>
        <v>112.54</v>
      </c>
      <c r="AG6" s="36">
        <f t="shared" si="4"/>
        <v>108.59</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【1.15】</v>
      </c>
      <c r="AT6" s="36">
        <f>IF(AT7="",NA(),AT7)</f>
        <v>299.94</v>
      </c>
      <c r="AU6" s="36">
        <f t="shared" ref="AU6:BC6" si="6">IF(AU7="",NA(),AU7)</f>
        <v>277.20999999999998</v>
      </c>
      <c r="AV6" s="36">
        <f t="shared" si="6"/>
        <v>256.83999999999997</v>
      </c>
      <c r="AW6" s="36">
        <f t="shared" si="6"/>
        <v>257.25</v>
      </c>
      <c r="AX6" s="36">
        <f t="shared" si="6"/>
        <v>253.11</v>
      </c>
      <c r="AY6" s="36">
        <f t="shared" si="6"/>
        <v>159.12</v>
      </c>
      <c r="AZ6" s="36">
        <f t="shared" si="6"/>
        <v>169.68</v>
      </c>
      <c r="BA6" s="36">
        <f t="shared" si="6"/>
        <v>166.51</v>
      </c>
      <c r="BB6" s="36">
        <f t="shared" si="6"/>
        <v>172.47</v>
      </c>
      <c r="BC6" s="36">
        <f t="shared" si="6"/>
        <v>170.76</v>
      </c>
      <c r="BD6" s="35" t="str">
        <f>IF(BD7="","",IF(BD7="-","【-】","【"&amp;SUBSTITUTE(TEXT(BD7,"#,##0.00"),"-","△")&amp;"】"))</f>
        <v>【260.31】</v>
      </c>
      <c r="BE6" s="36">
        <f>IF(BE7="",NA(),BE7)</f>
        <v>191.57</v>
      </c>
      <c r="BF6" s="36">
        <f t="shared" ref="BF6:BN6" si="7">IF(BF7="",NA(),BF7)</f>
        <v>186.69</v>
      </c>
      <c r="BG6" s="36">
        <f t="shared" si="7"/>
        <v>187.4</v>
      </c>
      <c r="BH6" s="36">
        <f t="shared" si="7"/>
        <v>181.01</v>
      </c>
      <c r="BI6" s="36">
        <f t="shared" si="7"/>
        <v>184.79</v>
      </c>
      <c r="BJ6" s="36">
        <f t="shared" si="7"/>
        <v>206.16</v>
      </c>
      <c r="BK6" s="36">
        <f t="shared" si="7"/>
        <v>203.63</v>
      </c>
      <c r="BL6" s="36">
        <f t="shared" si="7"/>
        <v>198.51</v>
      </c>
      <c r="BM6" s="36">
        <f t="shared" si="7"/>
        <v>193.57</v>
      </c>
      <c r="BN6" s="36">
        <f t="shared" si="7"/>
        <v>200.12</v>
      </c>
      <c r="BO6" s="35" t="str">
        <f>IF(BO7="","",IF(BO7="-","【-】","【"&amp;SUBSTITUTE(TEXT(BO7,"#,##0.00"),"-","△")&amp;"】"))</f>
        <v>【275.67】</v>
      </c>
      <c r="BP6" s="36">
        <f>IF(BP7="",NA(),BP7)</f>
        <v>111.71</v>
      </c>
      <c r="BQ6" s="36">
        <f t="shared" ref="BQ6:BY6" si="8">IF(BQ7="",NA(),BQ7)</f>
        <v>110.94</v>
      </c>
      <c r="BR6" s="36">
        <f t="shared" si="8"/>
        <v>107.88</v>
      </c>
      <c r="BS6" s="36">
        <f t="shared" si="8"/>
        <v>105.99</v>
      </c>
      <c r="BT6" s="36">
        <f t="shared" si="8"/>
        <v>101.27</v>
      </c>
      <c r="BU6" s="36">
        <f t="shared" si="8"/>
        <v>104.03</v>
      </c>
      <c r="BV6" s="36">
        <f t="shared" si="8"/>
        <v>103.04</v>
      </c>
      <c r="BW6" s="36">
        <f t="shared" si="8"/>
        <v>103.28</v>
      </c>
      <c r="BX6" s="36">
        <f t="shared" si="8"/>
        <v>102.26</v>
      </c>
      <c r="BY6" s="36">
        <f t="shared" si="8"/>
        <v>98.26</v>
      </c>
      <c r="BZ6" s="35" t="str">
        <f>IF(BZ7="","",IF(BZ7="-","【-】","【"&amp;SUBSTITUTE(TEXT(BZ7,"#,##0.00"),"-","△")&amp;"】"))</f>
        <v>【100.05】</v>
      </c>
      <c r="CA6" s="36">
        <f>IF(CA7="",NA(),CA7)</f>
        <v>139.38</v>
      </c>
      <c r="CB6" s="36">
        <f t="shared" ref="CB6:CJ6" si="9">IF(CB7="",NA(),CB7)</f>
        <v>140.46</v>
      </c>
      <c r="CC6" s="36">
        <f t="shared" si="9"/>
        <v>144.66999999999999</v>
      </c>
      <c r="CD6" s="36">
        <f t="shared" si="9"/>
        <v>147.22</v>
      </c>
      <c r="CE6" s="36">
        <f t="shared" si="9"/>
        <v>148.38999999999999</v>
      </c>
      <c r="CF6" s="36">
        <f t="shared" si="9"/>
        <v>171.54</v>
      </c>
      <c r="CG6" s="36">
        <f t="shared" si="9"/>
        <v>173</v>
      </c>
      <c r="CH6" s="36">
        <f t="shared" si="9"/>
        <v>173.11</v>
      </c>
      <c r="CI6" s="36">
        <f t="shared" si="9"/>
        <v>174.34</v>
      </c>
      <c r="CJ6" s="36">
        <f t="shared" si="9"/>
        <v>172.33</v>
      </c>
      <c r="CK6" s="35" t="str">
        <f>IF(CK7="","",IF(CK7="-","【-】","【"&amp;SUBSTITUTE(TEXT(CK7,"#,##0.00"),"-","△")&amp;"】"))</f>
        <v>【166.40】</v>
      </c>
      <c r="CL6" s="36">
        <f>IF(CL7="",NA(),CL7)</f>
        <v>71.2</v>
      </c>
      <c r="CM6" s="36">
        <f t="shared" ref="CM6:CU6" si="10">IF(CM7="",NA(),CM7)</f>
        <v>71.27</v>
      </c>
      <c r="CN6" s="36">
        <f t="shared" si="10"/>
        <v>70.989999999999995</v>
      </c>
      <c r="CO6" s="36">
        <f t="shared" si="10"/>
        <v>70.459999999999994</v>
      </c>
      <c r="CP6" s="36">
        <f t="shared" si="10"/>
        <v>70.37</v>
      </c>
      <c r="CQ6" s="36">
        <f t="shared" si="10"/>
        <v>59</v>
      </c>
      <c r="CR6" s="36">
        <f t="shared" si="10"/>
        <v>59.36</v>
      </c>
      <c r="CS6" s="36">
        <f t="shared" si="10"/>
        <v>59.32</v>
      </c>
      <c r="CT6" s="36">
        <f t="shared" si="10"/>
        <v>59.12</v>
      </c>
      <c r="CU6" s="36">
        <f t="shared" si="10"/>
        <v>59.37</v>
      </c>
      <c r="CV6" s="35" t="str">
        <f>IF(CV7="","",IF(CV7="-","【-】","【"&amp;SUBSTITUTE(TEXT(CV7,"#,##0.00"),"-","△")&amp;"】"))</f>
        <v>【60.69】</v>
      </c>
      <c r="CW6" s="36">
        <f>IF(CW7="",NA(),CW7)</f>
        <v>90.75</v>
      </c>
      <c r="CX6" s="36">
        <f t="shared" ref="CX6:DF6" si="11">IF(CX7="",NA(),CX7)</f>
        <v>90.76</v>
      </c>
      <c r="CY6" s="36">
        <f t="shared" si="11"/>
        <v>90.51</v>
      </c>
      <c r="CZ6" s="36">
        <f t="shared" si="11"/>
        <v>90.35</v>
      </c>
      <c r="DA6" s="36">
        <f t="shared" si="11"/>
        <v>90.98</v>
      </c>
      <c r="DB6" s="36">
        <f t="shared" si="11"/>
        <v>93.69</v>
      </c>
      <c r="DC6" s="36">
        <f t="shared" si="11"/>
        <v>93.82</v>
      </c>
      <c r="DD6" s="36">
        <f t="shared" si="11"/>
        <v>93.74</v>
      </c>
      <c r="DE6" s="36">
        <f t="shared" si="11"/>
        <v>93.64</v>
      </c>
      <c r="DF6" s="36">
        <f t="shared" si="11"/>
        <v>93.68</v>
      </c>
      <c r="DG6" s="35" t="str">
        <f>IF(DG7="","",IF(DG7="-","【-】","【"&amp;SUBSTITUTE(TEXT(DG7,"#,##0.00"),"-","△")&amp;"】"))</f>
        <v>【89.82】</v>
      </c>
      <c r="DH6" s="36">
        <f>IF(DH7="",NA(),DH7)</f>
        <v>47.95</v>
      </c>
      <c r="DI6" s="36">
        <f t="shared" ref="DI6:DQ6" si="12">IF(DI7="",NA(),DI7)</f>
        <v>48.55</v>
      </c>
      <c r="DJ6" s="36">
        <f t="shared" si="12"/>
        <v>49.04</v>
      </c>
      <c r="DK6" s="36">
        <f t="shared" si="12"/>
        <v>50.02</v>
      </c>
      <c r="DL6" s="36">
        <f t="shared" si="12"/>
        <v>51.04</v>
      </c>
      <c r="DM6" s="36">
        <f t="shared" si="12"/>
        <v>48.05</v>
      </c>
      <c r="DN6" s="36">
        <f t="shared" si="12"/>
        <v>48.64</v>
      </c>
      <c r="DO6" s="36">
        <f t="shared" si="12"/>
        <v>49.23</v>
      </c>
      <c r="DP6" s="36">
        <f t="shared" si="12"/>
        <v>49.78</v>
      </c>
      <c r="DQ6" s="36">
        <f t="shared" si="12"/>
        <v>50.32</v>
      </c>
      <c r="DR6" s="35" t="str">
        <f>IF(DR7="","",IF(DR7="-","【-】","【"&amp;SUBSTITUTE(TEXT(DR7,"#,##0.00"),"-","△")&amp;"】"))</f>
        <v>【50.19】</v>
      </c>
      <c r="DS6" s="36">
        <f>IF(DS7="",NA(),DS7)</f>
        <v>22.56</v>
      </c>
      <c r="DT6" s="36">
        <f t="shared" ref="DT6:EB6" si="13">IF(DT7="",NA(),DT7)</f>
        <v>24.64</v>
      </c>
      <c r="DU6" s="36">
        <f t="shared" si="13"/>
        <v>25.12</v>
      </c>
      <c r="DV6" s="36">
        <f t="shared" si="13"/>
        <v>25.42</v>
      </c>
      <c r="DW6" s="36">
        <f t="shared" si="13"/>
        <v>25.87</v>
      </c>
      <c r="DX6" s="36">
        <f t="shared" si="13"/>
        <v>17.97</v>
      </c>
      <c r="DY6" s="36">
        <f t="shared" si="13"/>
        <v>19.95</v>
      </c>
      <c r="DZ6" s="36">
        <f t="shared" si="13"/>
        <v>21.62</v>
      </c>
      <c r="EA6" s="36">
        <f t="shared" si="13"/>
        <v>22.79</v>
      </c>
      <c r="EB6" s="36">
        <f t="shared" si="13"/>
        <v>24.26</v>
      </c>
      <c r="EC6" s="35" t="str">
        <f>IF(EC7="","",IF(EC7="-","【-】","【"&amp;SUBSTITUTE(TEXT(EC7,"#,##0.00"),"-","△")&amp;"】"))</f>
        <v>【20.63】</v>
      </c>
      <c r="ED6" s="36">
        <f>IF(ED7="",NA(),ED7)</f>
        <v>0.9</v>
      </c>
      <c r="EE6" s="36">
        <f t="shared" ref="EE6:EM6" si="14">IF(EE7="",NA(),EE7)</f>
        <v>0.91</v>
      </c>
      <c r="EF6" s="36">
        <f t="shared" si="14"/>
        <v>0.89</v>
      </c>
      <c r="EG6" s="36">
        <f t="shared" si="14"/>
        <v>0.93</v>
      </c>
      <c r="EH6" s="36">
        <f t="shared" si="14"/>
        <v>1.02</v>
      </c>
      <c r="EI6" s="36">
        <f t="shared" si="14"/>
        <v>1.18</v>
      </c>
      <c r="EJ6" s="36">
        <f t="shared" si="14"/>
        <v>0.97</v>
      </c>
      <c r="EK6" s="36">
        <f t="shared" si="14"/>
        <v>1.03</v>
      </c>
      <c r="EL6" s="36">
        <f t="shared" si="14"/>
        <v>0.97</v>
      </c>
      <c r="EM6" s="36">
        <f t="shared" si="14"/>
        <v>0.99</v>
      </c>
      <c r="EN6" s="35" t="str">
        <f>IF(EN7="","",IF(EN7="-","【-】","【"&amp;SUBSTITUTE(TEXT(EN7,"#,##0.00"),"-","△")&amp;"】"))</f>
        <v>【0.69】</v>
      </c>
    </row>
    <row r="7" spans="1:144" s="37" customFormat="1" x14ac:dyDescent="0.15">
      <c r="A7" s="29"/>
      <c r="B7" s="38">
        <v>2020</v>
      </c>
      <c r="C7" s="38">
        <v>331007</v>
      </c>
      <c r="D7" s="38">
        <v>46</v>
      </c>
      <c r="E7" s="38">
        <v>1</v>
      </c>
      <c r="F7" s="38">
        <v>0</v>
      </c>
      <c r="G7" s="38">
        <v>1</v>
      </c>
      <c r="H7" s="38" t="s">
        <v>93</v>
      </c>
      <c r="I7" s="38" t="s">
        <v>94</v>
      </c>
      <c r="J7" s="38" t="s">
        <v>95</v>
      </c>
      <c r="K7" s="38" t="s">
        <v>96</v>
      </c>
      <c r="L7" s="38" t="s">
        <v>97</v>
      </c>
      <c r="M7" s="38" t="s">
        <v>98</v>
      </c>
      <c r="N7" s="39" t="s">
        <v>99</v>
      </c>
      <c r="O7" s="39">
        <v>80.739999999999995</v>
      </c>
      <c r="P7" s="39">
        <v>99.85</v>
      </c>
      <c r="Q7" s="39">
        <v>2563</v>
      </c>
      <c r="R7" s="39">
        <v>708155</v>
      </c>
      <c r="S7" s="39">
        <v>789.95</v>
      </c>
      <c r="T7" s="39">
        <v>896.46</v>
      </c>
      <c r="U7" s="39">
        <v>705719</v>
      </c>
      <c r="V7" s="39">
        <v>750.24</v>
      </c>
      <c r="W7" s="39">
        <v>940.66</v>
      </c>
      <c r="X7" s="39">
        <v>115.99</v>
      </c>
      <c r="Y7" s="39">
        <v>115.5</v>
      </c>
      <c r="Z7" s="39">
        <v>112.82</v>
      </c>
      <c r="AA7" s="39">
        <v>111.06</v>
      </c>
      <c r="AB7" s="39">
        <v>109.75</v>
      </c>
      <c r="AC7" s="39">
        <v>114.5</v>
      </c>
      <c r="AD7" s="39">
        <v>113.59</v>
      </c>
      <c r="AE7" s="39">
        <v>113.62</v>
      </c>
      <c r="AF7" s="39">
        <v>112.54</v>
      </c>
      <c r="AG7" s="39">
        <v>108.59</v>
      </c>
      <c r="AH7" s="39">
        <v>110.27</v>
      </c>
      <c r="AI7" s="39">
        <v>0</v>
      </c>
      <c r="AJ7" s="39">
        <v>0</v>
      </c>
      <c r="AK7" s="39">
        <v>0</v>
      </c>
      <c r="AL7" s="39">
        <v>0</v>
      </c>
      <c r="AM7" s="39">
        <v>0</v>
      </c>
      <c r="AN7" s="39">
        <v>0</v>
      </c>
      <c r="AO7" s="39">
        <v>0</v>
      </c>
      <c r="AP7" s="39">
        <v>0</v>
      </c>
      <c r="AQ7" s="39">
        <v>0</v>
      </c>
      <c r="AR7" s="39">
        <v>0</v>
      </c>
      <c r="AS7" s="39">
        <v>1.1499999999999999</v>
      </c>
      <c r="AT7" s="39">
        <v>299.94</v>
      </c>
      <c r="AU7" s="39">
        <v>277.20999999999998</v>
      </c>
      <c r="AV7" s="39">
        <v>256.83999999999997</v>
      </c>
      <c r="AW7" s="39">
        <v>257.25</v>
      </c>
      <c r="AX7" s="39">
        <v>253.11</v>
      </c>
      <c r="AY7" s="39">
        <v>159.12</v>
      </c>
      <c r="AZ7" s="39">
        <v>169.68</v>
      </c>
      <c r="BA7" s="39">
        <v>166.51</v>
      </c>
      <c r="BB7" s="39">
        <v>172.47</v>
      </c>
      <c r="BC7" s="39">
        <v>170.76</v>
      </c>
      <c r="BD7" s="39">
        <v>260.31</v>
      </c>
      <c r="BE7" s="39">
        <v>191.57</v>
      </c>
      <c r="BF7" s="39">
        <v>186.69</v>
      </c>
      <c r="BG7" s="39">
        <v>187.4</v>
      </c>
      <c r="BH7" s="39">
        <v>181.01</v>
      </c>
      <c r="BI7" s="39">
        <v>184.79</v>
      </c>
      <c r="BJ7" s="39">
        <v>206.16</v>
      </c>
      <c r="BK7" s="39">
        <v>203.63</v>
      </c>
      <c r="BL7" s="39">
        <v>198.51</v>
      </c>
      <c r="BM7" s="39">
        <v>193.57</v>
      </c>
      <c r="BN7" s="39">
        <v>200.12</v>
      </c>
      <c r="BO7" s="39">
        <v>275.67</v>
      </c>
      <c r="BP7" s="39">
        <v>111.71</v>
      </c>
      <c r="BQ7" s="39">
        <v>110.94</v>
      </c>
      <c r="BR7" s="39">
        <v>107.88</v>
      </c>
      <c r="BS7" s="39">
        <v>105.99</v>
      </c>
      <c r="BT7" s="39">
        <v>101.27</v>
      </c>
      <c r="BU7" s="39">
        <v>104.03</v>
      </c>
      <c r="BV7" s="39">
        <v>103.04</v>
      </c>
      <c r="BW7" s="39">
        <v>103.28</v>
      </c>
      <c r="BX7" s="39">
        <v>102.26</v>
      </c>
      <c r="BY7" s="39">
        <v>98.26</v>
      </c>
      <c r="BZ7" s="39">
        <v>100.05</v>
      </c>
      <c r="CA7" s="39">
        <v>139.38</v>
      </c>
      <c r="CB7" s="39">
        <v>140.46</v>
      </c>
      <c r="CC7" s="39">
        <v>144.66999999999999</v>
      </c>
      <c r="CD7" s="39">
        <v>147.22</v>
      </c>
      <c r="CE7" s="39">
        <v>148.38999999999999</v>
      </c>
      <c r="CF7" s="39">
        <v>171.54</v>
      </c>
      <c r="CG7" s="39">
        <v>173</v>
      </c>
      <c r="CH7" s="39">
        <v>173.11</v>
      </c>
      <c r="CI7" s="39">
        <v>174.34</v>
      </c>
      <c r="CJ7" s="39">
        <v>172.33</v>
      </c>
      <c r="CK7" s="39">
        <v>166.4</v>
      </c>
      <c r="CL7" s="39">
        <v>71.2</v>
      </c>
      <c r="CM7" s="39">
        <v>71.27</v>
      </c>
      <c r="CN7" s="39">
        <v>70.989999999999995</v>
      </c>
      <c r="CO7" s="39">
        <v>70.459999999999994</v>
      </c>
      <c r="CP7" s="39">
        <v>70.37</v>
      </c>
      <c r="CQ7" s="39">
        <v>59</v>
      </c>
      <c r="CR7" s="39">
        <v>59.36</v>
      </c>
      <c r="CS7" s="39">
        <v>59.32</v>
      </c>
      <c r="CT7" s="39">
        <v>59.12</v>
      </c>
      <c r="CU7" s="39">
        <v>59.37</v>
      </c>
      <c r="CV7" s="39">
        <v>60.69</v>
      </c>
      <c r="CW7" s="39">
        <v>90.75</v>
      </c>
      <c r="CX7" s="39">
        <v>90.76</v>
      </c>
      <c r="CY7" s="39">
        <v>90.51</v>
      </c>
      <c r="CZ7" s="39">
        <v>90.35</v>
      </c>
      <c r="DA7" s="39">
        <v>90.98</v>
      </c>
      <c r="DB7" s="39">
        <v>93.69</v>
      </c>
      <c r="DC7" s="39">
        <v>93.82</v>
      </c>
      <c r="DD7" s="39">
        <v>93.74</v>
      </c>
      <c r="DE7" s="39">
        <v>93.64</v>
      </c>
      <c r="DF7" s="39">
        <v>93.68</v>
      </c>
      <c r="DG7" s="39">
        <v>89.82</v>
      </c>
      <c r="DH7" s="39">
        <v>47.95</v>
      </c>
      <c r="DI7" s="39">
        <v>48.55</v>
      </c>
      <c r="DJ7" s="39">
        <v>49.04</v>
      </c>
      <c r="DK7" s="39">
        <v>50.02</v>
      </c>
      <c r="DL7" s="39">
        <v>51.04</v>
      </c>
      <c r="DM7" s="39">
        <v>48.05</v>
      </c>
      <c r="DN7" s="39">
        <v>48.64</v>
      </c>
      <c r="DO7" s="39">
        <v>49.23</v>
      </c>
      <c r="DP7" s="39">
        <v>49.78</v>
      </c>
      <c r="DQ7" s="39">
        <v>50.32</v>
      </c>
      <c r="DR7" s="39">
        <v>50.19</v>
      </c>
      <c r="DS7" s="39">
        <v>22.56</v>
      </c>
      <c r="DT7" s="39">
        <v>24.64</v>
      </c>
      <c r="DU7" s="39">
        <v>25.12</v>
      </c>
      <c r="DV7" s="39">
        <v>25.42</v>
      </c>
      <c r="DW7" s="39">
        <v>25.87</v>
      </c>
      <c r="DX7" s="39">
        <v>17.97</v>
      </c>
      <c r="DY7" s="39">
        <v>19.95</v>
      </c>
      <c r="DZ7" s="39">
        <v>21.62</v>
      </c>
      <c r="EA7" s="39">
        <v>22.79</v>
      </c>
      <c r="EB7" s="39">
        <v>24.26</v>
      </c>
      <c r="EC7" s="39">
        <v>20.63</v>
      </c>
      <c r="ED7" s="39">
        <v>0.9</v>
      </c>
      <c r="EE7" s="39">
        <v>0.91</v>
      </c>
      <c r="EF7" s="39">
        <v>0.89</v>
      </c>
      <c r="EG7" s="39">
        <v>0.93</v>
      </c>
      <c r="EH7" s="39">
        <v>1.02</v>
      </c>
      <c r="EI7" s="39">
        <v>1.18</v>
      </c>
      <c r="EJ7" s="39">
        <v>0.97</v>
      </c>
      <c r="EK7" s="39">
        <v>1.03</v>
      </c>
      <c r="EL7" s="39">
        <v>0.97</v>
      </c>
      <c r="EM7" s="39">
        <v>0.99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岡山市水道局</cp:lastModifiedBy>
  <cp:lastPrinted>2022-01-12T01:13:41Z</cp:lastPrinted>
  <dcterms:created xsi:type="dcterms:W3CDTF">2021-12-03T06:55:17Z</dcterms:created>
  <dcterms:modified xsi:type="dcterms:W3CDTF">2022-01-14T00:08:12Z</dcterms:modified>
  <cp:category/>
</cp:coreProperties>
</file>