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182737\Desktop\【照会（総務省より）】公営企業に係る経営比較分析表（令和２年度決算）の分析等について（依頼）\02 回答\"/>
    </mc:Choice>
  </mc:AlternateContent>
  <workbookProtection workbookAlgorithmName="SHA-512" workbookHashValue="ijsB24aMWNANIzOY6uU6ib4fHiGdYdXieywyw2PJNQeEcBOuP/vgCUYdERrr1cpJb7AhoUke3jkAmGp+ly3DQg==" workbookSaltValue="DtHDY/uikPFNjs9TzrKvj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<sst xmlns="http://schemas.openxmlformats.org/spreadsheetml/2006/main" count="231" uniqueCount="116">
  <si>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</si>
  <si>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</si>
  <si>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</si>
  <si>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</si>
  <si>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</si>
  <si>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</si>
  <si>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</si>
  <si>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</si>
  <si>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</si>
  <si>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</si>
  <si>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</si>
  <si>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</si>
  <si>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</si>
  <si>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</si>
  <si>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</si>
  <si>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</si>
  <si>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</si>
  <si>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</si>
  <si>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</si>
  <si>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</si>
  <si>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</si>
  <si>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</si>
  <si>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</si>
  <si>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</si>
  <si>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</si>
  <si>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</si>
  <si>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</si>
  <si>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</si>
  <si>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</si>
  <si>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</si>
  <si>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</si>
  <si>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</si>
  <si>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</si>
  <si>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</si>
  <si>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</si>
  <si>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</si>
  <si>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</si>
  <si>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</si>
  <si>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</si>
  <si>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</si>
  <si>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</si>
  <si>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</si>
  <si>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</si>
  <si>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</si>
  <si>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</si>
  <si>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</si>
  <si>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</si>
  <si>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</si>
  <si>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</si>
  <si>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</si>
  <si>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</si>
  <si>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</si>
  <si>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</si>
  <si>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</si>
  <si>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</si>
  <si>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</si>
  <si>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</si>
  <si>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</si>
  <si>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</si>
  <si>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</si>
  <si>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</si>
  <si>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</si>
  <si>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</si>
  <si>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</si>
  <si>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</si>
  <si>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</si>
  <si>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</si>
  <si>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</si>
  <si>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</si>
  <si>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</si>
  <si>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</si>
  <si>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</si>
  <si>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</si>
  <si>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</si>
  <si>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</si>
  <si>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</si>
  <si>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</si>
  <si>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</si>
  <si>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</si>
  <si>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</si>
  <si>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</si>
  <si>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</si>
  <si>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</si>
  <si>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</si>
  <si>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</si>
  <si>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</si>
  <si>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</si>
  <si>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</si>
  <si>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</si>
  <si>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</si>
  <si>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</si>
  <si>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</si>
  <si>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</si>
  <si>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</si>
  <si>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</si>
  <si>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</si>
  <si>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</si>
  <si>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</si>
  <si>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</si>
  <si>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</si>
  <si>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</si>
  <si>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</si>
  <si>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</si>
  <si>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</si>
  <si>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</si>
  <si>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</si>
  <si>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</si>
  <si>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</si>
  <si>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</si>
  <si>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</si>
  <si>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</si>
  <si>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</si>
  <si>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</si>
  <si>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　公共下水道と同様の傾向であるが、公共下水道に比べ、処理区域内人口密度が低いため、経営効率は悪い。ただし、水洗化率については、類似団体間比較では平均程度となっている。
　各指標の特徴としては以下のとおり
①一般会計繰入金により赤字相当額を補てんしており、１００％程度となっている。
②一般会計繰入金により赤字相当額を補てんしており、欠損金は生じていない。</t>
    </r>
    <r>
      <rPr>
        <sz val="11"/>
        <rFont val="ＭＳ ゴシック"/>
        <family val="3"/>
        <charset val="128"/>
      </rPr>
      <t xml:space="preserve">
③類似団体と比べ整備時期が遅いこと等により、経費に占める償還元金の割合が高いため、他都市に比べて低水準となっている。</t>
    </r>
    <r>
      <rPr>
        <sz val="11"/>
        <color theme="1"/>
        <rFont val="ＭＳ ゴシック"/>
        <family val="3"/>
        <charset val="128"/>
      </rPr>
      <t xml:space="preserve">
④類似団体と比べ整備時期が遅いこと等により、高水準となっているが、確実に減少している。
⑤使用料対象としている額に対し、１００％は賄えていない。
⑥資本費が高いこと（④）等により、高い水準にある。
⑦整備途上であることから、低い水準であるが、類似団体平均程度。
⑧整備途上であることから、低い水準にあるが、年々高くなっている。
</t>
    </r>
    <phoneticPr fontId="4"/>
  </si>
  <si>
    <t>　類似団体間での比較では、本格的な整備時期が平成一桁以降と遅いことから、老朽化の指標の数値はいずれも低い。（本市は平成22年度より地方公営企業法を適用しており、①有形固定資産減価償却率（％）は法適用以降の減価償却累計で算出されるため、その点に留意する必要がある。）
　ただし、将来的には多額の更新需要が見込まれることから、長寿命化や改築更新費用の平準化を計画的に進める必要がある。</t>
    <phoneticPr fontId="4"/>
  </si>
  <si>
    <t xml:space="preserve">　持続可能な下水道事業の運営を図るため、Ｈ27年度に策定した経営戦略（岡山市下水道事業経営計画2016）の中で目標数値を定め、ＰＤＣＡサイクルにより経営改善を図ることとしている。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</si>
</sst>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A03-A58D-283ED1F30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7-4A03-A58D-283ED1F30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49</c:v>
                </c:pt>
                <c:pt idx="2">
                  <c:v>48.63</c:v>
                </c:pt>
                <c:pt idx="3">
                  <c:v>48.5</c:v>
                </c:pt>
                <c:pt idx="4">
                  <c:v>50.69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F-4160-BFA4-B83D0173B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F-4160-BFA4-B83D0173B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85.57</c:v>
                </c:pt>
                <c:pt idx="1">
                  <c:v>88.1</c:v>
                </c:pt>
                <c:pt idx="2">
                  <c:v>88.57</c:v>
                </c:pt>
                <c:pt idx="3">
                  <c:v>89.24</c:v>
                </c:pt>
                <c:pt idx="4">
                  <c:v>90.54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2-4CF1-9408-0BE32D8E7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2-4CF1-9408-0BE32D8E7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98.71</c:v>
                </c:pt>
                <c:pt idx="1">
                  <c:v>100.47</c:v>
                </c:pt>
                <c:pt idx="2">
                  <c:v>100</c:v>
                </c:pt>
                <c:pt idx="3">
                  <c:v>100</c:v>
                </c:pt>
                <c:pt idx="4">
                  <c:v>100.06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7-4238-BE0A-B48B365B5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100.85</c:v>
                </c:pt>
                <c:pt idx="1">
                  <c:v>102.13</c:v>
                </c:pt>
                <c:pt idx="2">
                  <c:v>101.72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7-4238-BE0A-B48B365B5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18.34</c:v>
                </c:pt>
                <c:pt idx="1">
                  <c:v>20.88</c:v>
                </c:pt>
                <c:pt idx="2">
                  <c:v>22.89</c:v>
                </c:pt>
                <c:pt idx="3">
                  <c:v>25.36</c:v>
                </c:pt>
                <c:pt idx="4">
                  <c:v>27.51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C-4170-9A79-BA5CA9E1F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22.77</c:v>
                </c:pt>
                <c:pt idx="1">
                  <c:v>23.93</c:v>
                </c:pt>
                <c:pt idx="2">
                  <c:v>24.68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C-4170-9A79-BA5CA9E1F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B-47B5-A716-379D92F44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8.6199999999999992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B-47B5-A716-379D92F44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1-473E-9AE4-B1C867E5D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110.77</c:v>
                </c:pt>
                <c:pt idx="1">
                  <c:v>109.51</c:v>
                </c:pt>
                <c:pt idx="2">
                  <c:v>112.88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1-473E-9AE4-B1C867E5D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16.23</c:v>
                </c:pt>
                <c:pt idx="1">
                  <c:v>12.77</c:v>
                </c:pt>
                <c:pt idx="2">
                  <c:v>14.78</c:v>
                </c:pt>
                <c:pt idx="3">
                  <c:v>22</c:v>
                </c:pt>
                <c:pt idx="4">
                  <c:v>17.14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2-42BC-8072-91B5EF3E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47.44</c:v>
                </c:pt>
                <c:pt idx="2">
                  <c:v>49.18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2-42BC-8072-91B5EF3E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1666.55</c:v>
                </c:pt>
                <c:pt idx="1">
                  <c:v>1611.27</c:v>
                </c:pt>
                <c:pt idx="2">
                  <c:v>1610.29</c:v>
                </c:pt>
                <c:pt idx="3">
                  <c:v>1594.39</c:v>
                </c:pt>
                <c:pt idx="4">
                  <c:v>1572.65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5-4FE1-8BF2-B9B9498B1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5-4FE1-8BF2-B9B9498B1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61.49</c:v>
                </c:pt>
                <c:pt idx="1">
                  <c:v>58.77</c:v>
                </c:pt>
                <c:pt idx="2">
                  <c:v>59.85</c:v>
                </c:pt>
                <c:pt idx="3">
                  <c:v>54.92</c:v>
                </c:pt>
                <c:pt idx="4">
                  <c:v>55.56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5-4B2E-AE68-60BAA0FD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5-4B2E-AE68-60BAA0FD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352.19</c:v>
                </c:pt>
                <c:pt idx="1">
                  <c:v>366.42</c:v>
                </c:pt>
                <c:pt idx="2">
                  <c:v>360.27</c:v>
                </c:pt>
                <c:pt idx="3">
                  <c:v>387.45</c:v>
                </c:pt>
                <c:pt idx="4">
                  <c:v>379.03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5-4711-95BD-5D16219C2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5-4711-95BD-5D16219C2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E58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岡山県　岡山市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708155</v>
      </c>
      <c r="AM8" s="51"/>
      <c r="AN8" s="51"/>
      <c r="AO8" s="51"/>
      <c r="AP8" s="51"/>
      <c r="AQ8" s="51"/>
      <c r="AR8" s="51"/>
      <c r="AS8" s="51"/>
      <c r="AT8" s="46">
        <f>データ!T6</f>
        <v>789.95</v>
      </c>
      <c r="AU8" s="46"/>
      <c r="AV8" s="46"/>
      <c r="AW8" s="46"/>
      <c r="AX8" s="46"/>
      <c r="AY8" s="46"/>
      <c r="AZ8" s="46"/>
      <c r="BA8" s="46"/>
      <c r="BB8" s="46">
        <f>データ!U6</f>
        <v>896.46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42.29</v>
      </c>
      <c r="J10" s="46"/>
      <c r="K10" s="46"/>
      <c r="L10" s="46"/>
      <c r="M10" s="46"/>
      <c r="N10" s="46"/>
      <c r="O10" s="46"/>
      <c r="P10" s="46">
        <f>データ!P6</f>
        <v>1.03</v>
      </c>
      <c r="Q10" s="46"/>
      <c r="R10" s="46"/>
      <c r="S10" s="46"/>
      <c r="T10" s="46"/>
      <c r="U10" s="46"/>
      <c r="V10" s="46"/>
      <c r="W10" s="46">
        <f>データ!Q6</f>
        <v>92.78</v>
      </c>
      <c r="X10" s="46"/>
      <c r="Y10" s="46"/>
      <c r="Z10" s="46"/>
      <c r="AA10" s="46"/>
      <c r="AB10" s="46"/>
      <c r="AC10" s="46"/>
      <c r="AD10" s="51">
        <f>データ!R6</f>
        <v>3011</v>
      </c>
      <c r="AE10" s="51"/>
      <c r="AF10" s="51"/>
      <c r="AG10" s="51"/>
      <c r="AH10" s="51"/>
      <c r="AI10" s="51"/>
      <c r="AJ10" s="51"/>
      <c r="AK10" s="2"/>
      <c r="AL10" s="51">
        <f>データ!V6</f>
        <v>7302</v>
      </c>
      <c r="AM10" s="51"/>
      <c r="AN10" s="51"/>
      <c r="AO10" s="51"/>
      <c r="AP10" s="51"/>
      <c r="AQ10" s="51"/>
      <c r="AR10" s="51"/>
      <c r="AS10" s="51"/>
      <c r="AT10" s="46">
        <f>データ!W6</f>
        <v>2.88</v>
      </c>
      <c r="AU10" s="46"/>
      <c r="AV10" s="46"/>
      <c r="AW10" s="46"/>
      <c r="AX10" s="46"/>
      <c r="AY10" s="46"/>
      <c r="AZ10" s="46"/>
      <c r="BA10" s="46"/>
      <c r="BB10" s="46">
        <f>データ!X6</f>
        <v>2535.42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113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odtvUHlZI0v09//TqPuoxp6RwdXmbyZXapRaGSiIhCoz2NExxEJnBqeJHMENgPJhgTEofkGJFO5KN3tApOcT0Q==" saltValue="snXzN6tMXo2MiZRMko/yB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331007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岡山県　岡山市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42.29</v>
      </c>
      <c r="P6" s="34">
        <f t="shared" si="3"/>
        <v>1.03</v>
      </c>
      <c r="Q6" s="34">
        <f t="shared" si="3"/>
        <v>92.78</v>
      </c>
      <c r="R6" s="34">
        <f t="shared" si="3"/>
        <v>3011</v>
      </c>
      <c r="S6" s="34">
        <f t="shared" si="3"/>
        <v>708155</v>
      </c>
      <c r="T6" s="34">
        <f t="shared" si="3"/>
        <v>789.95</v>
      </c>
      <c r="U6" s="34">
        <f t="shared" si="3"/>
        <v>896.46</v>
      </c>
      <c r="V6" s="34">
        <f t="shared" si="3"/>
        <v>7302</v>
      </c>
      <c r="W6" s="34">
        <f t="shared" si="3"/>
        <v>2.88</v>
      </c>
      <c r="X6" s="34">
        <f t="shared" si="3"/>
        <v>2535.42</v>
      </c>
      <c r="Y6" s="35">
        <f>IF(Y7="",NA(),Y7)</f>
        <v>98.71</v>
      </c>
      <c r="Z6" s="35">
        <f t="shared" ref="Z6:AH6" si="4">IF(Z7="",NA(),Z7)</f>
        <v>100.47</v>
      </c>
      <c r="AA6" s="35">
        <f t="shared" si="4"/>
        <v>100</v>
      </c>
      <c r="AB6" s="35">
        <f t="shared" si="4"/>
        <v>100</v>
      </c>
      <c r="AC6" s="35">
        <f t="shared" si="4"/>
        <v>100.06</v>
      </c>
      <c r="AD6" s="35">
        <f t="shared" si="4"/>
        <v>100.85</v>
      </c>
      <c r="AE6" s="35">
        <f t="shared" si="4"/>
        <v>102.13</v>
      </c>
      <c r="AF6" s="35">
        <f t="shared" si="4"/>
        <v>101.72</v>
      </c>
      <c r="AG6" s="35">
        <f t="shared" si="4"/>
        <v>102.73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110.77</v>
      </c>
      <c r="AP6" s="35">
        <f t="shared" si="5"/>
        <v>109.51</v>
      </c>
      <c r="AQ6" s="35">
        <f t="shared" si="5"/>
        <v>112.88</v>
      </c>
      <c r="AR6" s="35">
        <f t="shared" si="5"/>
        <v>94.97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>
        <f>IF(AU7="",NA(),AU7)</f>
        <v>16.23</v>
      </c>
      <c r="AV6" s="35">
        <f t="shared" ref="AV6:BD6" si="6">IF(AV7="",NA(),AV7)</f>
        <v>12.77</v>
      </c>
      <c r="AW6" s="35">
        <f t="shared" si="6"/>
        <v>14.78</v>
      </c>
      <c r="AX6" s="35">
        <f t="shared" si="6"/>
        <v>22</v>
      </c>
      <c r="AY6" s="35">
        <f t="shared" si="6"/>
        <v>17.14</v>
      </c>
      <c r="AZ6" s="35">
        <f t="shared" si="6"/>
        <v>46.78</v>
      </c>
      <c r="BA6" s="35">
        <f t="shared" si="6"/>
        <v>47.44</v>
      </c>
      <c r="BB6" s="35">
        <f t="shared" si="6"/>
        <v>49.18</v>
      </c>
      <c r="BC6" s="35">
        <f t="shared" si="6"/>
        <v>47.72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>
        <f>IF(BF7="",NA(),BF7)</f>
        <v>1666.55</v>
      </c>
      <c r="BG6" s="35">
        <f t="shared" ref="BG6:BO6" si="7">IF(BG7="",NA(),BG7)</f>
        <v>1611.27</v>
      </c>
      <c r="BH6" s="35">
        <f t="shared" si="7"/>
        <v>1610.29</v>
      </c>
      <c r="BI6" s="35">
        <f t="shared" si="7"/>
        <v>1594.39</v>
      </c>
      <c r="BJ6" s="35">
        <f t="shared" si="7"/>
        <v>1572.65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61.49</v>
      </c>
      <c r="BR6" s="35">
        <f t="shared" ref="BR6:BZ6" si="8">IF(BR7="",NA(),BR7)</f>
        <v>58.77</v>
      </c>
      <c r="BS6" s="35">
        <f t="shared" si="8"/>
        <v>59.85</v>
      </c>
      <c r="BT6" s="35">
        <f t="shared" si="8"/>
        <v>54.92</v>
      </c>
      <c r="BU6" s="35">
        <f t="shared" si="8"/>
        <v>55.56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352.19</v>
      </c>
      <c r="CC6" s="35">
        <f t="shared" ref="CC6:CK6" si="9">IF(CC7="",NA(),CC7)</f>
        <v>366.42</v>
      </c>
      <c r="CD6" s="35">
        <f t="shared" si="9"/>
        <v>360.27</v>
      </c>
      <c r="CE6" s="35">
        <f t="shared" si="9"/>
        <v>387.45</v>
      </c>
      <c r="CF6" s="35">
        <f t="shared" si="9"/>
        <v>379.03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50</v>
      </c>
      <c r="CN6" s="35">
        <f t="shared" ref="CN6:CV6" si="10">IF(CN7="",NA(),CN7)</f>
        <v>49</v>
      </c>
      <c r="CO6" s="35">
        <f t="shared" si="10"/>
        <v>48.63</v>
      </c>
      <c r="CP6" s="35">
        <f t="shared" si="10"/>
        <v>48.5</v>
      </c>
      <c r="CQ6" s="35">
        <f t="shared" si="10"/>
        <v>50.69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85.57</v>
      </c>
      <c r="CY6" s="35">
        <f t="shared" ref="CY6:DG6" si="11">IF(CY7="",NA(),CY7)</f>
        <v>88.1</v>
      </c>
      <c r="CZ6" s="35">
        <f t="shared" si="11"/>
        <v>88.57</v>
      </c>
      <c r="DA6" s="35">
        <f t="shared" si="11"/>
        <v>89.24</v>
      </c>
      <c r="DB6" s="35">
        <f t="shared" si="11"/>
        <v>90.54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>
        <f>IF(DI7="",NA(),DI7)</f>
        <v>18.34</v>
      </c>
      <c r="DJ6" s="35">
        <f t="shared" ref="DJ6:DR6" si="12">IF(DJ7="",NA(),DJ7)</f>
        <v>20.88</v>
      </c>
      <c r="DK6" s="35">
        <f t="shared" si="12"/>
        <v>22.89</v>
      </c>
      <c r="DL6" s="35">
        <f t="shared" si="12"/>
        <v>25.36</v>
      </c>
      <c r="DM6" s="35">
        <f t="shared" si="12"/>
        <v>27.51</v>
      </c>
      <c r="DN6" s="35">
        <f t="shared" si="12"/>
        <v>22.77</v>
      </c>
      <c r="DO6" s="35">
        <f t="shared" si="12"/>
        <v>23.93</v>
      </c>
      <c r="DP6" s="35">
        <f t="shared" si="12"/>
        <v>24.68</v>
      </c>
      <c r="DQ6" s="35">
        <f t="shared" si="12"/>
        <v>24.68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0.01</v>
      </c>
      <c r="EB6" s="35">
        <f t="shared" si="13"/>
        <v>8.6199999999999992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331007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42.29</v>
      </c>
      <c r="P7" s="38">
        <v>1.03</v>
      </c>
      <c r="Q7" s="38">
        <v>92.78</v>
      </c>
      <c r="R7" s="38">
        <v>3011</v>
      </c>
      <c r="S7" s="38">
        <v>708155</v>
      </c>
      <c r="T7" s="38">
        <v>789.95</v>
      </c>
      <c r="U7" s="38">
        <v>896.46</v>
      </c>
      <c r="V7" s="38">
        <v>7302</v>
      </c>
      <c r="W7" s="38">
        <v>2.88</v>
      </c>
      <c r="X7" s="38">
        <v>2535.42</v>
      </c>
      <c r="Y7" s="38">
        <v>98.71</v>
      </c>
      <c r="Z7" s="38">
        <v>100.47</v>
      </c>
      <c r="AA7" s="38">
        <v>100</v>
      </c>
      <c r="AB7" s="38">
        <v>100</v>
      </c>
      <c r="AC7" s="38">
        <v>100.06</v>
      </c>
      <c r="AD7" s="38">
        <v>100.85</v>
      </c>
      <c r="AE7" s="38">
        <v>102.13</v>
      </c>
      <c r="AF7" s="38">
        <v>101.72</v>
      </c>
      <c r="AG7" s="38">
        <v>102.73</v>
      </c>
      <c r="AH7" s="38">
        <v>105.78</v>
      </c>
      <c r="AI7" s="38">
        <v>104.83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110.77</v>
      </c>
      <c r="AP7" s="38">
        <v>109.51</v>
      </c>
      <c r="AQ7" s="38">
        <v>112.88</v>
      </c>
      <c r="AR7" s="38">
        <v>94.97</v>
      </c>
      <c r="AS7" s="38">
        <v>63.96</v>
      </c>
      <c r="AT7" s="38">
        <v>61.55</v>
      </c>
      <c r="AU7" s="38">
        <v>16.23</v>
      </c>
      <c r="AV7" s="38">
        <v>12.77</v>
      </c>
      <c r="AW7" s="38">
        <v>14.78</v>
      </c>
      <c r="AX7" s="38">
        <v>22</v>
      </c>
      <c r="AY7" s="38">
        <v>17.14</v>
      </c>
      <c r="AZ7" s="38">
        <v>46.78</v>
      </c>
      <c r="BA7" s="38">
        <v>47.44</v>
      </c>
      <c r="BB7" s="38">
        <v>49.18</v>
      </c>
      <c r="BC7" s="38">
        <v>47.72</v>
      </c>
      <c r="BD7" s="38">
        <v>44.24</v>
      </c>
      <c r="BE7" s="38">
        <v>45.34</v>
      </c>
      <c r="BF7" s="38">
        <v>1666.55</v>
      </c>
      <c r="BG7" s="38">
        <v>1611.27</v>
      </c>
      <c r="BH7" s="38">
        <v>1610.29</v>
      </c>
      <c r="BI7" s="38">
        <v>1594.39</v>
      </c>
      <c r="BJ7" s="38">
        <v>1572.65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61.49</v>
      </c>
      <c r="BR7" s="38">
        <v>58.77</v>
      </c>
      <c r="BS7" s="38">
        <v>59.85</v>
      </c>
      <c r="BT7" s="38">
        <v>54.92</v>
      </c>
      <c r="BU7" s="38">
        <v>55.56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352.19</v>
      </c>
      <c r="CC7" s="38">
        <v>366.42</v>
      </c>
      <c r="CD7" s="38">
        <v>360.27</v>
      </c>
      <c r="CE7" s="38">
        <v>387.45</v>
      </c>
      <c r="CF7" s="38">
        <v>379.03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50</v>
      </c>
      <c r="CN7" s="38">
        <v>49</v>
      </c>
      <c r="CO7" s="38">
        <v>48.63</v>
      </c>
      <c r="CP7" s="38">
        <v>48.5</v>
      </c>
      <c r="CQ7" s="38">
        <v>50.69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85.57</v>
      </c>
      <c r="CY7" s="38">
        <v>88.1</v>
      </c>
      <c r="CZ7" s="38">
        <v>88.57</v>
      </c>
      <c r="DA7" s="38">
        <v>89.24</v>
      </c>
      <c r="DB7" s="38">
        <v>90.54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>
        <v>18.34</v>
      </c>
      <c r="DJ7" s="38">
        <v>20.88</v>
      </c>
      <c r="DK7" s="38">
        <v>22.89</v>
      </c>
      <c r="DL7" s="38">
        <v>25.36</v>
      </c>
      <c r="DM7" s="38">
        <v>27.51</v>
      </c>
      <c r="DN7" s="38">
        <v>22.77</v>
      </c>
      <c r="DO7" s="38">
        <v>23.93</v>
      </c>
      <c r="DP7" s="38">
        <v>24.68</v>
      </c>
      <c r="DQ7" s="38">
        <v>24.68</v>
      </c>
      <c r="DR7" s="38">
        <v>21.36</v>
      </c>
      <c r="DS7" s="38">
        <v>23.6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0.01</v>
      </c>
      <c r="EB7" s="38">
        <v>8.6199999999999992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P0182737</cp:lastModifiedBy>
  <dcterms:created xsi:type="dcterms:W3CDTF">2021-12-03T07:26:52Z</dcterms:created>
  <dcterms:modified xsi:type="dcterms:W3CDTF">2022-01-12T10:01:34Z</dcterms:modified>
  <cp:category/>
</cp:coreProperties>
</file>