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LANDISK3\soumu\総務\200 経理共通\04_経営比較分析表\R2（R4.2月下旬公表予定）\岡山市照会\"/>
    </mc:Choice>
  </mc:AlternateContent>
  <xr:revisionPtr revIDLastSave="0" documentId="13_ncr:1_{006EE411-3DBE-470C-B820-153B0AFC1E04}" xr6:coauthVersionLast="47" xr6:coauthVersionMax="47" xr10:uidLastSave="{00000000-0000-0000-0000-000000000000}"/>
  <workbookProtection workbookAlgorithmName="SHA-512" workbookHashValue="SoZ1suM/RVhlequRQrBsLLzAXYyLeD7IcyUt68owwxAFBlvUzEHkIcewTQ9nzuIkMLhS7VE+nD0DVoI/EfvEmA==" workbookSaltValue="N9v23oegRL7mhM0G6Ijn4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I10" i="4"/>
  <c r="B10" i="4"/>
  <c r="BB8" i="4"/>
  <c r="AL8" i="4"/>
  <c r="AD8" i="4"/>
  <c r="W8" i="4"/>
  <c r="P8" i="4"/>
  <c r="I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<sst xmlns="http://schemas.openxmlformats.org/spreadsheetml/2006/main" count="231" uniqueCount="116">
  <si>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</si>
  <si>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</si>
  <si>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</si>
  <si>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</si>
  <si>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</si>
  <si>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</si>
  <si>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</si>
  <si>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</si>
  <si>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</si>
  <si>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</si>
  <si>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</si>
  <si>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</si>
  <si>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</si>
  <si>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</si>
  <si>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</si>
  <si>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</si>
  <si>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</si>
  <si>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</si>
  <si>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</si>
  <si>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</si>
  <si>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</si>
  <si>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</si>
  <si>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</si>
  <si>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</si>
  <si>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</si>
  <si>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</si>
  <si>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</si>
  <si>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</si>
  <si>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</si>
  <si>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</si>
  <si>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</si>
  <si>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</si>
  <si>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</si>
  <si>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</si>
  <si>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</si>
  <si>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</si>
  <si>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</si>
  <si>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</si>
  <si>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</si>
  <si>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</si>
  <si>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</si>
  <si>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</si>
  <si>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</si>
  <si>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</si>
  <si>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</si>
  <si>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</si>
  <si>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</si>
  <si>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</si>
  <si>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</si>
  <si>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</si>
  <si>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</si>
  <si>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</si>
  <si>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</si>
  <si>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</si>
  <si>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</si>
  <si>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</si>
  <si>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</si>
  <si>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</si>
  <si>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</si>
  <si>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</si>
  <si>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</si>
  <si>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</si>
  <si>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</si>
  <si>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</si>
  <si>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</si>
  <si>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</si>
  <si>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</si>
  <si>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</si>
  <si>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</si>
  <si>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</si>
  <si>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</si>
  <si>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</si>
  <si>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</si>
  <si>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</si>
  <si>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</si>
  <si>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</si>
  <si>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</si>
  <si>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</si>
  <si>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</si>
  <si>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</si>
  <si>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</si>
  <si>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</si>
  <si>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</si>
  <si>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</si>
  <si>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</si>
  <si>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</si>
  <si>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</si>
  <si>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</si>
  <si>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</si>
  <si>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</si>
  <si>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</si>
  <si>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</si>
  <si>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</si>
  <si>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岡山県南部水道企業団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</si>
  <si>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</si>
  <si>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</si>
  <si>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</si>
  <si>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</si>
  <si>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</si>
  <si>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</si>
  <si>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</si>
  <si>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</si>
  <si>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</si>
  <si>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</si>
  <si>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</si>
  <si>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</si>
  <si>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</si>
  <si>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</si>
  <si>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</si>
  <si>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</si>
  <si>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</si>
  <si>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</si>
  <si>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</si>
  <si>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経営状況について、これまでのところ健全で効率的な運営ができており、堅調に推移していると考えられる。
　今後、施設全体の大規模更新事業が本格化し、事業費が大幅に増加する中、水需要は減少傾向にあり経営の健全性を維持することは困難になると考えられる。
　平成３０年度には、施設更新の基礎となる「第二次整備計画」が完成し、令和元年度には経営戦略を策定した。増大する更新需要に対し、料金改定を含む資金の確保に努め、計画的かつ効率的な更新事業を進めていく予定である。</t>
    <rPh sb="1" eb="5">
      <t>ケイエイジョウキョウ</t>
    </rPh>
    <rPh sb="18" eb="20">
      <t>ケンゼン</t>
    </rPh>
    <rPh sb="21" eb="24">
      <t>コウリツテキ</t>
    </rPh>
    <rPh sb="25" eb="27">
      <t>ウンエイ</t>
    </rPh>
    <rPh sb="34" eb="36">
      <t>ケンチョウ</t>
    </rPh>
    <rPh sb="37" eb="39">
      <t>スイイ</t>
    </rPh>
    <rPh sb="44" eb="45">
      <t>カンガ</t>
    </rPh>
    <rPh sb="52" eb="54">
      <t>コンゴ</t>
    </rPh>
    <rPh sb="55" eb="59">
      <t>シセツゼンタイ</t>
    </rPh>
    <rPh sb="60" eb="67">
      <t>ダイキボコウシンジギョウ</t>
    </rPh>
    <rPh sb="68" eb="71">
      <t>ホンカクカ</t>
    </rPh>
    <rPh sb="73" eb="76">
      <t>ジギョウヒ</t>
    </rPh>
    <rPh sb="77" eb="79">
      <t>オオハバ</t>
    </rPh>
    <rPh sb="80" eb="82">
      <t>ゾウカ</t>
    </rPh>
    <rPh sb="84" eb="85">
      <t>ナカ</t>
    </rPh>
    <rPh sb="86" eb="89">
      <t>ミズジュヨウ</t>
    </rPh>
    <rPh sb="90" eb="94">
      <t>ゲンショウケイコウ</t>
    </rPh>
    <rPh sb="97" eb="99">
      <t>ケイエイ</t>
    </rPh>
    <rPh sb="100" eb="103">
      <t>ケンゼンセイ</t>
    </rPh>
    <rPh sb="104" eb="106">
      <t>イジ</t>
    </rPh>
    <rPh sb="111" eb="113">
      <t>コンナン</t>
    </rPh>
    <rPh sb="117" eb="118">
      <t>カンガ</t>
    </rPh>
    <rPh sb="125" eb="127">
      <t>ヘイセイ</t>
    </rPh>
    <rPh sb="129" eb="131">
      <t>ネンド</t>
    </rPh>
    <rPh sb="134" eb="138">
      <t>シセツコウシン</t>
    </rPh>
    <rPh sb="139" eb="141">
      <t>キソ</t>
    </rPh>
    <rPh sb="145" eb="152">
      <t>ダイニジセイビケイカク</t>
    </rPh>
    <rPh sb="154" eb="156">
      <t>カンセイ</t>
    </rPh>
    <rPh sb="158" eb="160">
      <t>レイワ</t>
    </rPh>
    <rPh sb="160" eb="163">
      <t>ガンネンド</t>
    </rPh>
    <rPh sb="165" eb="169">
      <t>ケイエイセンリャク</t>
    </rPh>
    <rPh sb="170" eb="172">
      <t>サクテイ</t>
    </rPh>
    <rPh sb="175" eb="177">
      <t>ゾウダイ</t>
    </rPh>
    <rPh sb="179" eb="183">
      <t>コウシンジュヨウ</t>
    </rPh>
    <rPh sb="184" eb="185">
      <t>タイ</t>
    </rPh>
    <rPh sb="187" eb="189">
      <t>リョウキン</t>
    </rPh>
    <rPh sb="189" eb="191">
      <t>カイテイ</t>
    </rPh>
    <rPh sb="192" eb="193">
      <t>フク</t>
    </rPh>
    <rPh sb="194" eb="196">
      <t>シキン</t>
    </rPh>
    <rPh sb="197" eb="199">
      <t>カクホ</t>
    </rPh>
    <rPh sb="200" eb="201">
      <t>ツト</t>
    </rPh>
    <rPh sb="203" eb="206">
      <t>ケイカクテキ</t>
    </rPh>
    <rPh sb="208" eb="211">
      <t>コウリツテキ</t>
    </rPh>
    <rPh sb="212" eb="216">
      <t>コウシンジギョウ</t>
    </rPh>
    <rPh sb="217" eb="218">
      <t>スス</t>
    </rPh>
    <rPh sb="222" eb="224">
      <t>ヨテイ</t>
    </rPh>
    <phoneticPr fontId="4"/>
  </si>
  <si>
    <t>①有形固定資産減価償却率は、類似団体平均値を上
　回る水準で、施設の老朽化が進んでいる。緊急
　性・優先度等を考慮し、計画的な施設更新が必要
　である。
②管路経年化率は、類似団体平均値を大きく上回る
　水準で、管路の老朽化が進んでいる。漏水発生頻
　度も増えており、耐震化を含む早急な更新が必要
　である。
③管路更新率は、近年ほぼ０％で、特に基幹管路の
　更新はほとんど進んでいない状況である。耐震化
　を含む積極的な更新が必要である。</t>
    <rPh sb="1" eb="3">
      <t>ユウケイ</t>
    </rPh>
    <rPh sb="3" eb="7">
      <t>コテイシサン</t>
    </rPh>
    <rPh sb="7" eb="12">
      <t>ゲンカショウキャクリツ</t>
    </rPh>
    <rPh sb="14" eb="18">
      <t>ルイジダンタイ</t>
    </rPh>
    <rPh sb="18" eb="21">
      <t>ヘイキンチ</t>
    </rPh>
    <rPh sb="27" eb="29">
      <t>スイジュン</t>
    </rPh>
    <rPh sb="31" eb="33">
      <t>シセツ</t>
    </rPh>
    <rPh sb="34" eb="37">
      <t>ロウキュウカ</t>
    </rPh>
    <rPh sb="38" eb="39">
      <t>スス</t>
    </rPh>
    <rPh sb="50" eb="53">
      <t>ユウセンド</t>
    </rPh>
    <rPh sb="53" eb="54">
      <t>トウ</t>
    </rPh>
    <rPh sb="55" eb="57">
      <t>コウリョ</t>
    </rPh>
    <rPh sb="59" eb="62">
      <t>ケイカクテキ</t>
    </rPh>
    <rPh sb="63" eb="65">
      <t>シセツ</t>
    </rPh>
    <rPh sb="65" eb="67">
      <t>コウシン</t>
    </rPh>
    <rPh sb="68" eb="70">
      <t>ヒツヨウ</t>
    </rPh>
    <rPh sb="78" eb="84">
      <t>カンロケイネンカリツ</t>
    </rPh>
    <rPh sb="86" eb="90">
      <t>ルイジダンタイ</t>
    </rPh>
    <rPh sb="90" eb="93">
      <t>ヘイキンチ</t>
    </rPh>
    <rPh sb="94" eb="95">
      <t>オオ</t>
    </rPh>
    <rPh sb="97" eb="99">
      <t>ウワマワ</t>
    </rPh>
    <rPh sb="102" eb="104">
      <t>スイジュン</t>
    </rPh>
    <rPh sb="106" eb="108">
      <t>カンロ</t>
    </rPh>
    <rPh sb="109" eb="112">
      <t>ロウキュウカ</t>
    </rPh>
    <rPh sb="113" eb="114">
      <t>スス</t>
    </rPh>
    <rPh sb="119" eb="123">
      <t>ロウスイハッセイ</t>
    </rPh>
    <rPh sb="128" eb="129">
      <t>フ</t>
    </rPh>
    <rPh sb="134" eb="137">
      <t>タイシンカ</t>
    </rPh>
    <rPh sb="138" eb="139">
      <t>フク</t>
    </rPh>
    <rPh sb="140" eb="142">
      <t>サッキュウ</t>
    </rPh>
    <rPh sb="143" eb="145">
      <t>コウシン</t>
    </rPh>
    <rPh sb="146" eb="148">
      <t>ヒツヨウ</t>
    </rPh>
    <rPh sb="156" eb="161">
      <t>カンロコウシンリツ</t>
    </rPh>
    <rPh sb="163" eb="165">
      <t>キンネン</t>
    </rPh>
    <rPh sb="171" eb="172">
      <t>トク</t>
    </rPh>
    <rPh sb="173" eb="175">
      <t>キカン</t>
    </rPh>
    <rPh sb="175" eb="177">
      <t>カンロ</t>
    </rPh>
    <rPh sb="180" eb="182">
      <t>コウシン</t>
    </rPh>
    <rPh sb="187" eb="188">
      <t>スス</t>
    </rPh>
    <rPh sb="193" eb="195">
      <t>ジョウキョウ</t>
    </rPh>
    <rPh sb="199" eb="202">
      <t>タイシンカ</t>
    </rPh>
    <rPh sb="205" eb="206">
      <t>フク</t>
    </rPh>
    <rPh sb="207" eb="210">
      <t>セッキョクテキ</t>
    </rPh>
    <rPh sb="211" eb="213">
      <t>コウシン</t>
    </rPh>
    <rPh sb="214" eb="216">
      <t>ヒツヨウ</t>
    </rPh>
    <phoneticPr fontId="4"/>
  </si>
  <si>
    <t>①経常収支比率は、送水収益の減少はあるものの経
　常費用の減少により１００％を超えて良好に推移
　しており、健全な水準を維持している。
②累積欠損金比率は、送水収益が減少傾向にあるも
　のの０％を維持しており当面欠損金が発生するこ
　とはないと考えられる。
③流動比率は、１００％を大きく上回っており、短
　期的債務に対する十分な支払能力を有している。
④企業債残高対給水収益比率は、企業債の発行抑制
　により良好に推移しているが、大規模な施設更新
　が控えており、将来的には当該比率の上昇が考え
　られる。
⑤料金回収率は、１００％を超えて良好に推移して
　おり、送水に係る費用を料金で賄うことができて
　いる。
⑥給水原価は、経費節減などにより前年度より低下
　し良好に推移している。
⑦施設利用率は、平成２９年度に上昇したものの低
　下傾向にあり、施設更新時には、適切な施設規模
　を考慮し、施設の統廃合・ダウンサイジング等の
　検討が必要である。
⑧有収率は、概ね１００％で推移しており、送水量
　が収益に高く反映されている。</t>
    <rPh sb="1" eb="7">
      <t>ケイジョウシュウシヒリツ</t>
    </rPh>
    <rPh sb="9" eb="13">
      <t>ソウスイシュウエキ</t>
    </rPh>
    <rPh sb="14" eb="16">
      <t>ゲンショウ</t>
    </rPh>
    <rPh sb="29" eb="31">
      <t>ゲンショウ</t>
    </rPh>
    <rPh sb="39" eb="40">
      <t>コ</t>
    </rPh>
    <rPh sb="42" eb="44">
      <t>リョウコウ</t>
    </rPh>
    <rPh sb="45" eb="47">
      <t>スイイ</t>
    </rPh>
    <rPh sb="54" eb="56">
      <t>ケンゼン</t>
    </rPh>
    <rPh sb="57" eb="59">
      <t>スイジュン</t>
    </rPh>
    <rPh sb="60" eb="62">
      <t>イジ</t>
    </rPh>
    <rPh sb="69" eb="74">
      <t>ルイセキケッソンキン</t>
    </rPh>
    <rPh sb="74" eb="76">
      <t>ヒリツ</t>
    </rPh>
    <rPh sb="78" eb="82">
      <t>ソウスイシュウエキ</t>
    </rPh>
    <rPh sb="83" eb="85">
      <t>ゲンショウ</t>
    </rPh>
    <rPh sb="85" eb="87">
      <t>ケイコウ</t>
    </rPh>
    <rPh sb="98" eb="100">
      <t>イジ</t>
    </rPh>
    <rPh sb="104" eb="106">
      <t>トウメン</t>
    </rPh>
    <rPh sb="106" eb="109">
      <t>ケッソンキン</t>
    </rPh>
    <rPh sb="110" eb="112">
      <t>ハッセイ</t>
    </rPh>
    <rPh sb="122" eb="123">
      <t>カンガ</t>
    </rPh>
    <rPh sb="130" eb="132">
      <t>リュウドウ</t>
    </rPh>
    <rPh sb="132" eb="134">
      <t>ヒリツ</t>
    </rPh>
    <rPh sb="141" eb="142">
      <t>オオ</t>
    </rPh>
    <rPh sb="144" eb="146">
      <t>ウワマワ</t>
    </rPh>
    <rPh sb="156" eb="158">
      <t>サイム</t>
    </rPh>
    <rPh sb="159" eb="160">
      <t>タイ</t>
    </rPh>
    <rPh sb="162" eb="164">
      <t>ジュウブン</t>
    </rPh>
    <rPh sb="165" eb="169">
      <t>シハライノウリョク</t>
    </rPh>
    <rPh sb="170" eb="171">
      <t>ユウ</t>
    </rPh>
    <rPh sb="178" eb="181">
      <t>キギョウサイ</t>
    </rPh>
    <rPh sb="181" eb="183">
      <t>ザンダカ</t>
    </rPh>
    <rPh sb="183" eb="184">
      <t>タイ</t>
    </rPh>
    <rPh sb="184" eb="188">
      <t>キュウスイシュウエキ</t>
    </rPh>
    <rPh sb="188" eb="190">
      <t>ヒリツ</t>
    </rPh>
    <rPh sb="192" eb="195">
      <t>キギョウサイ</t>
    </rPh>
    <rPh sb="196" eb="200">
      <t>ハッコウヨクセイ</t>
    </rPh>
    <rPh sb="205" eb="207">
      <t>リョウコウ</t>
    </rPh>
    <rPh sb="208" eb="210">
      <t>スイイ</t>
    </rPh>
    <rPh sb="216" eb="219">
      <t>ダイキボ</t>
    </rPh>
    <rPh sb="220" eb="224">
      <t>シセツコウシン</t>
    </rPh>
    <rPh sb="227" eb="228">
      <t>ヒカ</t>
    </rPh>
    <rPh sb="233" eb="236">
      <t>ショウライテキ</t>
    </rPh>
    <rPh sb="238" eb="242">
      <t>トウガイヒリツ</t>
    </rPh>
    <rPh sb="243" eb="245">
      <t>ジョウショウ</t>
    </rPh>
    <rPh sb="246" eb="247">
      <t>カンガ</t>
    </rPh>
    <rPh sb="256" eb="261">
      <t>リョウキンカイシュウリツ</t>
    </rPh>
    <rPh sb="268" eb="269">
      <t>コ</t>
    </rPh>
    <rPh sb="271" eb="273">
      <t>リョウコウ</t>
    </rPh>
    <rPh sb="274" eb="276">
      <t>スイイ</t>
    </rPh>
    <rPh sb="283" eb="285">
      <t>ソウスイ</t>
    </rPh>
    <rPh sb="286" eb="287">
      <t>カカ</t>
    </rPh>
    <rPh sb="288" eb="290">
      <t>ヒヨウ</t>
    </rPh>
    <rPh sb="291" eb="293">
      <t>リョウキン</t>
    </rPh>
    <rPh sb="294" eb="295">
      <t>マカナ</t>
    </rPh>
    <rPh sb="309" eb="313">
      <t>キュウスイゲンカ</t>
    </rPh>
    <rPh sb="315" eb="319">
      <t>ケイヒセツゲン</t>
    </rPh>
    <rPh sb="324" eb="327">
      <t>ゼンネンド</t>
    </rPh>
    <rPh sb="329" eb="331">
      <t>テイカ</t>
    </rPh>
    <rPh sb="334" eb="336">
      <t>リョウコウ</t>
    </rPh>
    <rPh sb="337" eb="339">
      <t>スイイ</t>
    </rPh>
    <rPh sb="346" eb="351">
      <t>シセツリヨウリツ</t>
    </rPh>
    <rPh sb="353" eb="355">
      <t>ヘイセイ</t>
    </rPh>
    <rPh sb="357" eb="359">
      <t>ネンド</t>
    </rPh>
    <rPh sb="360" eb="362">
      <t>ジョウショウ</t>
    </rPh>
    <rPh sb="377" eb="382">
      <t>シセツコウシンジ</t>
    </rPh>
    <rPh sb="385" eb="387">
      <t>テキセツ</t>
    </rPh>
    <rPh sb="388" eb="392">
      <t>シセツキボ</t>
    </rPh>
    <rPh sb="395" eb="397">
      <t>コウリョ</t>
    </rPh>
    <rPh sb="399" eb="401">
      <t>シセツ</t>
    </rPh>
    <rPh sb="402" eb="405">
      <t>トウハイゴウ</t>
    </rPh>
    <rPh sb="414" eb="415">
      <t>トウ</t>
    </rPh>
    <rPh sb="418" eb="420">
      <t>ケントウ</t>
    </rPh>
    <rPh sb="421" eb="423">
      <t>ヒツヨウ</t>
    </rPh>
    <rPh sb="429" eb="432">
      <t>ユウシュウリツ</t>
    </rPh>
    <rPh sb="434" eb="435">
      <t>オオム</t>
    </rPh>
    <rPh sb="441" eb="443">
      <t>スイイ</t>
    </rPh>
    <rPh sb="448" eb="450">
      <t>ソウスイ</t>
    </rPh>
    <rPh sb="454" eb="456">
      <t>シュウエキ</t>
    </rPh>
    <rPh sb="457" eb="458">
      <t>タカ</t>
    </rPh>
    <rPh sb="459" eb="461">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</si>
</sst>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0.17</c:v>
                </c:pt>
                <c:pt idx="1">
                  <c:v>0</c:v>
                </c:pt>
                <c:pt idx="2">
                  <c:v>0</c:v>
                </c:pt>
                <c:pt idx="3" formatCode="#,##0.00;&quot;△&quot;#,##0.00;&quot;-&quot;">
                  <c:v>0.06</c:v>
                </c:pt>
                <c:pt idx="4">
                  <c:v>0</c:v>
                </c:pt>
              </c:numCache>
            </c:numRef>
          </c:val>
          <c:extLst>
            <c:ext xmlns:c16="http://schemas.microsoft.com/office/drawing/2014/chart" uri="{C3380CC4-5D6E-409C-BE32-E72D297353CC}">
              <c16:uniqueId val="{00000000-FE51-46AE-88DA-F0D6EA1418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FE51-46AE-88DA-F0D6EA1418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62.02</c:v>
                </c:pt>
                <c:pt idx="1">
                  <c:v>64.040000000000006</c:v>
                </c:pt>
                <c:pt idx="2">
                  <c:v>62.68</c:v>
                </c:pt>
                <c:pt idx="3">
                  <c:v>61.87</c:v>
                </c:pt>
                <c:pt idx="4">
                  <c:v>60.49</c:v>
                </c:pt>
              </c:numCache>
            </c:numRef>
          </c:val>
          <c:extLst>
            <c:ext xmlns:c16="http://schemas.microsoft.com/office/drawing/2014/chart" uri="{C3380CC4-5D6E-409C-BE32-E72D297353CC}">
              <c16:uniqueId val="{00000000-2007-4375-95BF-CFA36D4AC4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2007-4375-95BF-CFA36D4AC4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99.99</c:v>
                </c:pt>
                <c:pt idx="3">
                  <c:v>99.99</c:v>
                </c:pt>
                <c:pt idx="4">
                  <c:v>100</c:v>
                </c:pt>
              </c:numCache>
            </c:numRef>
          </c:val>
          <c:extLst>
            <c:ext xmlns:c16="http://schemas.microsoft.com/office/drawing/2014/chart" uri="{C3380CC4-5D6E-409C-BE32-E72D297353CC}">
              <c16:uniqueId val="{00000000-9269-406A-9E3D-30C9553311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9269-406A-9E3D-30C9553311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125.7</c:v>
                </c:pt>
                <c:pt idx="1">
                  <c:v>127.58</c:v>
                </c:pt>
                <c:pt idx="2">
                  <c:v>125.66</c:v>
                </c:pt>
                <c:pt idx="3">
                  <c:v>119.54</c:v>
                </c:pt>
                <c:pt idx="4">
                  <c:v>123.31</c:v>
                </c:pt>
              </c:numCache>
            </c:numRef>
          </c:val>
          <c:extLst>
            <c:ext xmlns:c16="http://schemas.microsoft.com/office/drawing/2014/chart" uri="{C3380CC4-5D6E-409C-BE32-E72D297353CC}">
              <c16:uniqueId val="{00000000-0A8B-44A2-AE51-1E6261027D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0A8B-44A2-AE51-1E6261027D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61.74</c:v>
                </c:pt>
                <c:pt idx="1">
                  <c:v>63.09</c:v>
                </c:pt>
                <c:pt idx="2">
                  <c:v>64.12</c:v>
                </c:pt>
                <c:pt idx="3">
                  <c:v>65.400000000000006</c:v>
                </c:pt>
                <c:pt idx="4">
                  <c:v>66.33</c:v>
                </c:pt>
              </c:numCache>
            </c:numRef>
          </c:val>
          <c:extLst>
            <c:ext xmlns:c16="http://schemas.microsoft.com/office/drawing/2014/chart" uri="{C3380CC4-5D6E-409C-BE32-E72D297353CC}">
              <c16:uniqueId val="{00000000-ACA3-4250-A07D-E6E4C0CACE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ACA3-4250-A07D-E6E4C0CACE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67.66</c:v>
                </c:pt>
                <c:pt idx="1">
                  <c:v>70.38</c:v>
                </c:pt>
                <c:pt idx="2">
                  <c:v>73.849999999999994</c:v>
                </c:pt>
                <c:pt idx="3">
                  <c:v>73.790000000000006</c:v>
                </c:pt>
                <c:pt idx="4">
                  <c:v>73.790000000000006</c:v>
                </c:pt>
              </c:numCache>
            </c:numRef>
          </c:val>
          <c:extLst>
            <c:ext xmlns:c16="http://schemas.microsoft.com/office/drawing/2014/chart" uri="{C3380CC4-5D6E-409C-BE32-E72D297353CC}">
              <c16:uniqueId val="{00000000-3197-48E4-A9BE-38D5340604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3197-48E4-A9BE-38D5340604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1C-481D-B66E-2B6D96DCE2B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4B1C-481D-B66E-2B6D96DCE2B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922.89</c:v>
                </c:pt>
                <c:pt idx="1">
                  <c:v>781.49</c:v>
                </c:pt>
                <c:pt idx="2">
                  <c:v>840.35</c:v>
                </c:pt>
                <c:pt idx="3">
                  <c:v>935.29</c:v>
                </c:pt>
                <c:pt idx="4">
                  <c:v>1045.6300000000001</c:v>
                </c:pt>
              </c:numCache>
            </c:numRef>
          </c:val>
          <c:extLst>
            <c:ext xmlns:c16="http://schemas.microsoft.com/office/drawing/2014/chart" uri="{C3380CC4-5D6E-409C-BE32-E72D297353CC}">
              <c16:uniqueId val="{00000000-4FD9-4A42-A0B7-993D26FB1D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4FD9-4A42-A0B7-993D26FB1D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226.1</c:v>
                </c:pt>
                <c:pt idx="1">
                  <c:v>203.4</c:v>
                </c:pt>
                <c:pt idx="2">
                  <c:v>192.21</c:v>
                </c:pt>
                <c:pt idx="3">
                  <c:v>178.03</c:v>
                </c:pt>
                <c:pt idx="4">
                  <c:v>177</c:v>
                </c:pt>
              </c:numCache>
            </c:numRef>
          </c:val>
          <c:extLst>
            <c:ext xmlns:c16="http://schemas.microsoft.com/office/drawing/2014/chart" uri="{C3380CC4-5D6E-409C-BE32-E72D297353CC}">
              <c16:uniqueId val="{00000000-2603-4533-8702-7CCE706A9C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2603-4533-8702-7CCE706A9C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125.46</c:v>
                </c:pt>
                <c:pt idx="1">
                  <c:v>127.22</c:v>
                </c:pt>
                <c:pt idx="2">
                  <c:v>125.4</c:v>
                </c:pt>
                <c:pt idx="3">
                  <c:v>118.16</c:v>
                </c:pt>
                <c:pt idx="4">
                  <c:v>122.35</c:v>
                </c:pt>
              </c:numCache>
            </c:numRef>
          </c:val>
          <c:extLst>
            <c:ext xmlns:c16="http://schemas.microsoft.com/office/drawing/2014/chart" uri="{C3380CC4-5D6E-409C-BE32-E72D297353CC}">
              <c16:uniqueId val="{00000000-099A-4361-82F0-A57946E4BA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099A-4361-82F0-A57946E4BA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44.64</c:v>
                </c:pt>
                <c:pt idx="1">
                  <c:v>44.02</c:v>
                </c:pt>
                <c:pt idx="2">
                  <c:v>44.66</c:v>
                </c:pt>
                <c:pt idx="3">
                  <c:v>47.39</c:v>
                </c:pt>
                <c:pt idx="4">
                  <c:v>45.77</c:v>
                </c:pt>
              </c:numCache>
            </c:numRef>
          </c:val>
          <c:extLst>
            <c:ext xmlns:c16="http://schemas.microsoft.com/office/drawing/2014/chart" uri="{C3380CC4-5D6E-409C-BE32-E72D297353CC}">
              <c16:uniqueId val="{00000000-1D00-4852-AC36-90F54EEB24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1D00-4852-AC36-90F54EEB24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岡山県　岡山県南部水道企業団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75.05</v>
      </c>
      <c r="J10" s="53"/>
      <c r="K10" s="53"/>
      <c r="L10" s="53"/>
      <c r="M10" s="53"/>
      <c r="N10" s="53"/>
      <c r="O10" s="64"/>
      <c r="P10" s="54">
        <f>データ!$P$6</f>
        <v>99.85</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1243508</v>
      </c>
      <c r="AM10" s="61"/>
      <c r="AN10" s="61"/>
      <c r="AO10" s="61"/>
      <c r="AP10" s="61"/>
      <c r="AQ10" s="61"/>
      <c r="AR10" s="61"/>
      <c r="AS10" s="61"/>
      <c r="AT10" s="52">
        <f>データ!$V$6</f>
        <v>1209.3</v>
      </c>
      <c r="AU10" s="53"/>
      <c r="AV10" s="53"/>
      <c r="AW10" s="53"/>
      <c r="AX10" s="53"/>
      <c r="AY10" s="53"/>
      <c r="AZ10" s="53"/>
      <c r="BA10" s="53"/>
      <c r="BB10" s="54">
        <f>データ!$W$6</f>
        <v>1028.29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HgtrbX+sKuGfWVO1d4UwrsDhpXU6pBkq1uh7V1s1bHaWBZ3wKXGp+ysLf0SXG8k4vJYxhL90YUluwlPmSJ2chw==" saltValue="0Yuszg/1etQp6YScZro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338427</v>
      </c>
      <c r="D6" s="34">
        <f t="shared" si="3"/>
        <v>46</v>
      </c>
      <c r="E6" s="34">
        <f t="shared" si="3"/>
        <v>1</v>
      </c>
      <c r="F6" s="34">
        <f t="shared" si="3"/>
        <v>0</v>
      </c>
      <c r="G6" s="34">
        <f t="shared" si="3"/>
        <v>2</v>
      </c>
      <c r="H6" s="34" t="str">
        <f t="shared" si="3"/>
        <v>岡山県　岡山県南部水道企業団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75.05</v>
      </c>
      <c r="P6" s="35">
        <f t="shared" si="3"/>
        <v>99.85</v>
      </c>
      <c r="Q6" s="35">
        <f t="shared" si="3"/>
        <v>0</v>
      </c>
      <c r="R6" s="35" t="str">
        <f t="shared" si="3"/>
        <v>-</v>
      </c>
      <c r="S6" s="35" t="str">
        <f t="shared" si="3"/>
        <v>-</v>
      </c>
      <c r="T6" s="35" t="str">
        <f t="shared" si="3"/>
        <v>-</v>
      </c>
      <c r="U6" s="35">
        <f t="shared" si="3"/>
        <v>1243508</v>
      </c>
      <c r="V6" s="35">
        <f t="shared" si="3"/>
        <v>1209.3</v>
      </c>
      <c r="W6" s="35">
        <f t="shared" si="3"/>
        <v>1028.29</v>
      </c>
      <c r="X6" s="36">
        <f>IF(X7="",NA(),X7)</f>
        <v>125.7</v>
      </c>
      <c r="Y6" s="36">
        <f t="shared" ref="Y6:AG6" si="4">IF(Y7="",NA(),Y7)</f>
        <v>127.58</v>
      </c>
      <c r="Z6" s="36">
        <f t="shared" si="4"/>
        <v>125.66</v>
      </c>
      <c r="AA6" s="36">
        <f t="shared" si="4"/>
        <v>119.54</v>
      </c>
      <c r="AB6" s="36">
        <f t="shared" si="4"/>
        <v>123.31</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922.89</v>
      </c>
      <c r="AU6" s="36">
        <f t="shared" ref="AU6:BC6" si="6">IF(AU7="",NA(),AU7)</f>
        <v>781.49</v>
      </c>
      <c r="AV6" s="36">
        <f t="shared" si="6"/>
        <v>840.35</v>
      </c>
      <c r="AW6" s="36">
        <f t="shared" si="6"/>
        <v>935.29</v>
      </c>
      <c r="AX6" s="36">
        <f t="shared" si="6"/>
        <v>1045.6300000000001</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226.1</v>
      </c>
      <c r="BF6" s="36">
        <f t="shared" ref="BF6:BN6" si="7">IF(BF7="",NA(),BF7)</f>
        <v>203.4</v>
      </c>
      <c r="BG6" s="36">
        <f t="shared" si="7"/>
        <v>192.21</v>
      </c>
      <c r="BH6" s="36">
        <f t="shared" si="7"/>
        <v>178.03</v>
      </c>
      <c r="BI6" s="36">
        <f t="shared" si="7"/>
        <v>177</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125.46</v>
      </c>
      <c r="BQ6" s="36">
        <f t="shared" ref="BQ6:BY6" si="8">IF(BQ7="",NA(),BQ7)</f>
        <v>127.22</v>
      </c>
      <c r="BR6" s="36">
        <f t="shared" si="8"/>
        <v>125.4</v>
      </c>
      <c r="BS6" s="36">
        <f t="shared" si="8"/>
        <v>118.16</v>
      </c>
      <c r="BT6" s="36">
        <f t="shared" si="8"/>
        <v>122.35</v>
      </c>
      <c r="BU6" s="36">
        <f t="shared" si="8"/>
        <v>113.88</v>
      </c>
      <c r="BV6" s="36">
        <f t="shared" si="8"/>
        <v>114.14</v>
      </c>
      <c r="BW6" s="36">
        <f t="shared" si="8"/>
        <v>112.83</v>
      </c>
      <c r="BX6" s="36">
        <f t="shared" si="8"/>
        <v>112.84</v>
      </c>
      <c r="BY6" s="36">
        <f t="shared" si="8"/>
        <v>110.77</v>
      </c>
      <c r="BZ6" s="35" t="str">
        <f>IF(BZ7="","",IF(BZ7="-","【-】","【"&amp;SUBSTITUTE(TEXT(BZ7,"#,##0.00"),"-","△")&amp;"】"))</f>
        <v>【110.77】</v>
      </c>
      <c r="CA6" s="36">
        <f>IF(CA7="",NA(),CA7)</f>
        <v>44.64</v>
      </c>
      <c r="CB6" s="36">
        <f t="shared" ref="CB6:CJ6" si="9">IF(CB7="",NA(),CB7)</f>
        <v>44.02</v>
      </c>
      <c r="CC6" s="36">
        <f t="shared" si="9"/>
        <v>44.66</v>
      </c>
      <c r="CD6" s="36">
        <f t="shared" si="9"/>
        <v>47.39</v>
      </c>
      <c r="CE6" s="36">
        <f t="shared" si="9"/>
        <v>45.77</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62.02</v>
      </c>
      <c r="CM6" s="36">
        <f t="shared" ref="CM6:CU6" si="10">IF(CM7="",NA(),CM7)</f>
        <v>64.040000000000006</v>
      </c>
      <c r="CN6" s="36">
        <f t="shared" si="10"/>
        <v>62.68</v>
      </c>
      <c r="CO6" s="36">
        <f t="shared" si="10"/>
        <v>61.87</v>
      </c>
      <c r="CP6" s="36">
        <f t="shared" si="10"/>
        <v>60.49</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99.99</v>
      </c>
      <c r="CZ6" s="36">
        <f t="shared" si="11"/>
        <v>99.99</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61.74</v>
      </c>
      <c r="DI6" s="36">
        <f t="shared" ref="DI6:DQ6" si="12">IF(DI7="",NA(),DI7)</f>
        <v>63.09</v>
      </c>
      <c r="DJ6" s="36">
        <f t="shared" si="12"/>
        <v>64.12</v>
      </c>
      <c r="DK6" s="36">
        <f t="shared" si="12"/>
        <v>65.400000000000006</v>
      </c>
      <c r="DL6" s="36">
        <f t="shared" si="12"/>
        <v>66.33</v>
      </c>
      <c r="DM6" s="36">
        <f t="shared" si="12"/>
        <v>53.56</v>
      </c>
      <c r="DN6" s="36">
        <f t="shared" si="12"/>
        <v>54.73</v>
      </c>
      <c r="DO6" s="36">
        <f t="shared" si="12"/>
        <v>55.77</v>
      </c>
      <c r="DP6" s="36">
        <f t="shared" si="12"/>
        <v>56.48</v>
      </c>
      <c r="DQ6" s="36">
        <f t="shared" si="12"/>
        <v>57.5</v>
      </c>
      <c r="DR6" s="35" t="str">
        <f>IF(DR7="","",IF(DR7="-","【-】","【"&amp;SUBSTITUTE(TEXT(DR7,"#,##0.00"),"-","△")&amp;"】"))</f>
        <v>【57.50】</v>
      </c>
      <c r="DS6" s="36">
        <f>IF(DS7="",NA(),DS7)</f>
        <v>67.66</v>
      </c>
      <c r="DT6" s="36">
        <f t="shared" ref="DT6:EB6" si="13">IF(DT7="",NA(),DT7)</f>
        <v>70.38</v>
      </c>
      <c r="DU6" s="36">
        <f t="shared" si="13"/>
        <v>73.849999999999994</v>
      </c>
      <c r="DV6" s="36">
        <f t="shared" si="13"/>
        <v>73.790000000000006</v>
      </c>
      <c r="DW6" s="36">
        <f t="shared" si="13"/>
        <v>73.790000000000006</v>
      </c>
      <c r="DX6" s="36">
        <f t="shared" si="13"/>
        <v>19.440000000000001</v>
      </c>
      <c r="DY6" s="36">
        <f t="shared" si="13"/>
        <v>22.46</v>
      </c>
      <c r="DZ6" s="36">
        <f t="shared" si="13"/>
        <v>25.84</v>
      </c>
      <c r="EA6" s="36">
        <f t="shared" si="13"/>
        <v>27.61</v>
      </c>
      <c r="EB6" s="36">
        <f t="shared" si="13"/>
        <v>30.3</v>
      </c>
      <c r="EC6" s="35" t="str">
        <f>IF(EC7="","",IF(EC7="-","【-】","【"&amp;SUBSTITUTE(TEXT(EC7,"#,##0.00"),"-","△")&amp;"】"))</f>
        <v>【30.30】</v>
      </c>
      <c r="ED6" s="36">
        <f>IF(ED7="",NA(),ED7)</f>
        <v>0.17</v>
      </c>
      <c r="EE6" s="35">
        <f t="shared" ref="EE6:EM6" si="14">IF(EE7="",NA(),EE7)</f>
        <v>0</v>
      </c>
      <c r="EF6" s="35">
        <f t="shared" si="14"/>
        <v>0</v>
      </c>
      <c r="EG6" s="36">
        <f t="shared" si="14"/>
        <v>0.06</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338427</v>
      </c>
      <c r="D7" s="38">
        <v>46</v>
      </c>
      <c r="E7" s="38">
        <v>1</v>
      </c>
      <c r="F7" s="38">
        <v>0</v>
      </c>
      <c r="G7" s="38">
        <v>2</v>
      </c>
      <c r="H7" s="38" t="s">
        <v>93</v>
      </c>
      <c r="I7" s="38" t="s">
        <v>94</v>
      </c>
      <c r="J7" s="38" t="s">
        <v>95</v>
      </c>
      <c r="K7" s="38" t="s">
        <v>96</v>
      </c>
      <c r="L7" s="38" t="s">
        <v>97</v>
      </c>
      <c r="M7" s="38" t="s">
        <v>98</v>
      </c>
      <c r="N7" s="39" t="s">
        <v>99</v>
      </c>
      <c r="O7" s="39">
        <v>75.05</v>
      </c>
      <c r="P7" s="39">
        <v>99.85</v>
      </c>
      <c r="Q7" s="39">
        <v>0</v>
      </c>
      <c r="R7" s="39" t="s">
        <v>99</v>
      </c>
      <c r="S7" s="39" t="s">
        <v>99</v>
      </c>
      <c r="T7" s="39" t="s">
        <v>99</v>
      </c>
      <c r="U7" s="39">
        <v>1243508</v>
      </c>
      <c r="V7" s="39">
        <v>1209.3</v>
      </c>
      <c r="W7" s="39">
        <v>1028.29</v>
      </c>
      <c r="X7" s="39">
        <v>125.7</v>
      </c>
      <c r="Y7" s="39">
        <v>127.58</v>
      </c>
      <c r="Z7" s="39">
        <v>125.66</v>
      </c>
      <c r="AA7" s="39">
        <v>119.54</v>
      </c>
      <c r="AB7" s="39">
        <v>123.31</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922.89</v>
      </c>
      <c r="AU7" s="39">
        <v>781.49</v>
      </c>
      <c r="AV7" s="39">
        <v>840.35</v>
      </c>
      <c r="AW7" s="39">
        <v>935.29</v>
      </c>
      <c r="AX7" s="39">
        <v>1045.6300000000001</v>
      </c>
      <c r="AY7" s="39">
        <v>224.41</v>
      </c>
      <c r="AZ7" s="39">
        <v>243.44</v>
      </c>
      <c r="BA7" s="39">
        <v>258.49</v>
      </c>
      <c r="BB7" s="39">
        <v>271.10000000000002</v>
      </c>
      <c r="BC7" s="39">
        <v>284.45</v>
      </c>
      <c r="BD7" s="39">
        <v>284.45</v>
      </c>
      <c r="BE7" s="39">
        <v>226.1</v>
      </c>
      <c r="BF7" s="39">
        <v>203.4</v>
      </c>
      <c r="BG7" s="39">
        <v>192.21</v>
      </c>
      <c r="BH7" s="39">
        <v>178.03</v>
      </c>
      <c r="BI7" s="39">
        <v>177</v>
      </c>
      <c r="BJ7" s="39">
        <v>320.31</v>
      </c>
      <c r="BK7" s="39">
        <v>303.26</v>
      </c>
      <c r="BL7" s="39">
        <v>290.31</v>
      </c>
      <c r="BM7" s="39">
        <v>272.95999999999998</v>
      </c>
      <c r="BN7" s="39">
        <v>260.95999999999998</v>
      </c>
      <c r="BO7" s="39">
        <v>260.95999999999998</v>
      </c>
      <c r="BP7" s="39">
        <v>125.46</v>
      </c>
      <c r="BQ7" s="39">
        <v>127.22</v>
      </c>
      <c r="BR7" s="39">
        <v>125.4</v>
      </c>
      <c r="BS7" s="39">
        <v>118.16</v>
      </c>
      <c r="BT7" s="39">
        <v>122.35</v>
      </c>
      <c r="BU7" s="39">
        <v>113.88</v>
      </c>
      <c r="BV7" s="39">
        <v>114.14</v>
      </c>
      <c r="BW7" s="39">
        <v>112.83</v>
      </c>
      <c r="BX7" s="39">
        <v>112.84</v>
      </c>
      <c r="BY7" s="39">
        <v>110.77</v>
      </c>
      <c r="BZ7" s="39">
        <v>110.77</v>
      </c>
      <c r="CA7" s="39">
        <v>44.64</v>
      </c>
      <c r="CB7" s="39">
        <v>44.02</v>
      </c>
      <c r="CC7" s="39">
        <v>44.66</v>
      </c>
      <c r="CD7" s="39">
        <v>47.39</v>
      </c>
      <c r="CE7" s="39">
        <v>45.77</v>
      </c>
      <c r="CF7" s="39">
        <v>74.02</v>
      </c>
      <c r="CG7" s="39">
        <v>73.03</v>
      </c>
      <c r="CH7" s="39">
        <v>73.86</v>
      </c>
      <c r="CI7" s="39">
        <v>73.849999999999994</v>
      </c>
      <c r="CJ7" s="39">
        <v>73.180000000000007</v>
      </c>
      <c r="CK7" s="39">
        <v>73.180000000000007</v>
      </c>
      <c r="CL7" s="39">
        <v>62.02</v>
      </c>
      <c r="CM7" s="39">
        <v>64.040000000000006</v>
      </c>
      <c r="CN7" s="39">
        <v>62.68</v>
      </c>
      <c r="CO7" s="39">
        <v>61.87</v>
      </c>
      <c r="CP7" s="39">
        <v>60.49</v>
      </c>
      <c r="CQ7" s="39">
        <v>61.66</v>
      </c>
      <c r="CR7" s="39">
        <v>62.19</v>
      </c>
      <c r="CS7" s="39">
        <v>61.77</v>
      </c>
      <c r="CT7" s="39">
        <v>61.69</v>
      </c>
      <c r="CU7" s="39">
        <v>62.26</v>
      </c>
      <c r="CV7" s="39">
        <v>62.26</v>
      </c>
      <c r="CW7" s="39">
        <v>100</v>
      </c>
      <c r="CX7" s="39">
        <v>100</v>
      </c>
      <c r="CY7" s="39">
        <v>99.99</v>
      </c>
      <c r="CZ7" s="39">
        <v>99.99</v>
      </c>
      <c r="DA7" s="39">
        <v>100</v>
      </c>
      <c r="DB7" s="39">
        <v>100.05</v>
      </c>
      <c r="DC7" s="39">
        <v>100.05</v>
      </c>
      <c r="DD7" s="39">
        <v>100.08</v>
      </c>
      <c r="DE7" s="39">
        <v>100</v>
      </c>
      <c r="DF7" s="39">
        <v>100.16</v>
      </c>
      <c r="DG7" s="39">
        <v>100.16</v>
      </c>
      <c r="DH7" s="39">
        <v>61.74</v>
      </c>
      <c r="DI7" s="39">
        <v>63.09</v>
      </c>
      <c r="DJ7" s="39">
        <v>64.12</v>
      </c>
      <c r="DK7" s="39">
        <v>65.400000000000006</v>
      </c>
      <c r="DL7" s="39">
        <v>66.33</v>
      </c>
      <c r="DM7" s="39">
        <v>53.56</v>
      </c>
      <c r="DN7" s="39">
        <v>54.73</v>
      </c>
      <c r="DO7" s="39">
        <v>55.77</v>
      </c>
      <c r="DP7" s="39">
        <v>56.48</v>
      </c>
      <c r="DQ7" s="39">
        <v>57.5</v>
      </c>
      <c r="DR7" s="39">
        <v>57.5</v>
      </c>
      <c r="DS7" s="39">
        <v>67.66</v>
      </c>
      <c r="DT7" s="39">
        <v>70.38</v>
      </c>
      <c r="DU7" s="39">
        <v>73.849999999999994</v>
      </c>
      <c r="DV7" s="39">
        <v>73.790000000000006</v>
      </c>
      <c r="DW7" s="39">
        <v>73.790000000000006</v>
      </c>
      <c r="DX7" s="39">
        <v>19.440000000000001</v>
      </c>
      <c r="DY7" s="39">
        <v>22.46</v>
      </c>
      <c r="DZ7" s="39">
        <v>25.84</v>
      </c>
      <c r="EA7" s="39">
        <v>27.61</v>
      </c>
      <c r="EB7" s="39">
        <v>30.3</v>
      </c>
      <c r="EC7" s="39">
        <v>30.3</v>
      </c>
      <c r="ED7" s="39">
        <v>0.17</v>
      </c>
      <c r="EE7" s="39">
        <v>0</v>
      </c>
      <c r="EF7" s="39">
        <v>0</v>
      </c>
      <c r="EG7" s="39">
        <v>0.06</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2021-12-03T06:55:40Z</dcterms:created>
  <dcterms:modified xsi:type="dcterms:W3CDTF">2022-01-13T06:22:41Z</dcterms:modified>
  <cp:category/>
</cp:coreProperties>
</file>