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理係フォルダ\★経営比較分析表\R03（R02決算分）\02 提出用\"/>
    </mc:Choice>
  </mc:AlternateContent>
  <workbookProtection workbookAlgorithmName="SHA-512" workbookHashValue="CtMk0VpysQHPY/bxvFx638QJhqT98wtJJtUrL7TuNMZ2zNhsMh/djz/rAtHZ/embEMwAMDyNNNT+wG6mXjfXGA==" workbookSaltValue="DPW2U4j3KrOytLQq9TI38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<sst xmlns="http://schemas.openxmlformats.org/spreadsheetml/2006/main" count="231" uniqueCount="116">
  <si>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</si>
  <si>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</si>
  <si>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</si>
  <si>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</si>
  <si>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</si>
  <si>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</si>
  <si>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</si>
  <si>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</si>
  <si>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</si>
  <si>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</si>
  <si>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</si>
  <si>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</si>
  <si>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</si>
  <si>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</si>
  <si>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</si>
  <si>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</si>
  <si>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</si>
  <si>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</si>
  <si>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</si>
  <si>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</si>
  <si>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</si>
  <si>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</si>
  <si>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</si>
  <si>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</si>
  <si>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</si>
  <si>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</si>
  <si>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</si>
  <si>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</si>
  <si>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</si>
  <si>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</si>
  <si>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</si>
  <si>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</si>
  <si>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</si>
  <si>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</si>
  <si>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</si>
  <si>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</si>
  <si>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</si>
  <si>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</si>
  <si>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</si>
  <si>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</si>
  <si>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</si>
  <si>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</si>
  <si>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</si>
  <si>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</si>
  <si>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</si>
  <si>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</si>
  <si>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</si>
  <si>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</si>
  <si>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</si>
  <si>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</si>
  <si>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</si>
  <si>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</si>
  <si>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</si>
  <si>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</si>
  <si>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</si>
  <si>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</si>
  <si>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</si>
  <si>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</si>
  <si>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</si>
  <si>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</si>
  <si>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</si>
  <si>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</si>
  <si>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</si>
  <si>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</si>
  <si>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</si>
  <si>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</si>
  <si>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</si>
  <si>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</si>
  <si>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</si>
  <si>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</si>
  <si>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</si>
  <si>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</si>
  <si>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</si>
  <si>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</si>
  <si>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</si>
  <si>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</si>
  <si>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</si>
  <si>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</si>
  <si>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</si>
  <si>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</si>
  <si>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</si>
  <si>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</si>
  <si>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</si>
  <si>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</si>
  <si>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</si>
  <si>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</si>
  <si>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</si>
  <si>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</si>
  <si>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</si>
  <si>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</si>
  <si>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</si>
  <si>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</si>
  <si>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</si>
  <si>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</si>
  <si>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</si>
  <si>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</si>
  <si>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</si>
  <si>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</si>
  <si>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</si>
  <si>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</si>
  <si>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</si>
  <si>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</si>
  <si>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</si>
  <si>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</si>
  <si>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</si>
  <si>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</si>
  <si>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</si>
  <si>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</si>
  <si>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</si>
  <si>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</si>
  <si>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</si>
  <si>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</si>
  <si>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</si>
  <si>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資産の老朽化度合は類似団体の平均値を下回っていますが、有形固定資産の帳簿価格に対する減価償却累計額は毎年増加しています。
②管渠老朽化率・③管渠改善率
　耐用年数を経過している管渠はなく、0％となっています。</t>
    <rPh sb="14" eb="16">
      <t>シサン</t>
    </rPh>
    <phoneticPr fontId="4"/>
  </si>
  <si>
    <t>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中期経営プラン（令和2年度～令和5年度）に掲げた整備計画とその裏付けとなる経営計画を着実に実行し全体として健全で効率的な運営に努めていきます。</t>
    <rPh sb="167" eb="169">
      <t>セイビ</t>
    </rPh>
    <phoneticPr fontId="4"/>
  </si>
  <si>
    <r>
      <t>①経常収支比率
　使用料以外に他の補てん財源を受けて収支を均衡させていることから、ほぼ100％となっています。
②累積欠損比率
　累積欠損金が生じていないことから、0％です。
③流動比率
　100％を超えています。
④企業債残高対事業規模比率
　類似団体の平均値を上回っています。</t>
    </r>
    <r>
      <rPr>
        <sz val="11"/>
        <rFont val="ＭＳ ゴシック"/>
        <family val="3"/>
        <charset val="128"/>
      </rPr>
      <t xml:space="preserve">
⑤経費回収率
　ほぼ100％となっています。
⑥汚水処理原価
　類似団体の平均値を下回っています。
⑦施設利用率
　類似団体の平均値を下回っています。
⑧水洗化率
　類似団体の平均値を上回っています。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</si>
</sst>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5F-4101-B33C-C19C3F42C7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165F-4101-B33C-C19C3F42C7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36.56</c:v>
                </c:pt>
                <c:pt idx="1">
                  <c:v>34.89</c:v>
                </c:pt>
                <c:pt idx="2">
                  <c:v>32.22</c:v>
                </c:pt>
                <c:pt idx="3">
                  <c:v>32.78</c:v>
                </c:pt>
                <c:pt idx="4">
                  <c:v>31.22</c:v>
                </c:pt>
              </c:numCache>
            </c:numRef>
          </c:val>
          <c:extLst>
            <c:ext xmlns:c16="http://schemas.microsoft.com/office/drawing/2014/chart" uri="{C3380CC4-5D6E-409C-BE32-E72D297353CC}">
              <c16:uniqueId val="{00000000-3C0E-435C-B828-0AFAEDF24D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3C0E-435C-B828-0AFAEDF24D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86.94</c:v>
                </c:pt>
                <c:pt idx="1">
                  <c:v>87.63</c:v>
                </c:pt>
                <c:pt idx="2">
                  <c:v>90.61</c:v>
                </c:pt>
                <c:pt idx="3">
                  <c:v>90.69</c:v>
                </c:pt>
                <c:pt idx="4">
                  <c:v>88.15</c:v>
                </c:pt>
              </c:numCache>
            </c:numRef>
          </c:val>
          <c:extLst>
            <c:ext xmlns:c16="http://schemas.microsoft.com/office/drawing/2014/chart" uri="{C3380CC4-5D6E-409C-BE32-E72D297353CC}">
              <c16:uniqueId val="{00000000-4BD6-4056-8496-FC34D05C66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4BD6-4056-8496-FC34D05C66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99.83</c:v>
                </c:pt>
                <c:pt idx="1">
                  <c:v>100</c:v>
                </c:pt>
                <c:pt idx="2">
                  <c:v>100.15</c:v>
                </c:pt>
                <c:pt idx="3">
                  <c:v>100</c:v>
                </c:pt>
                <c:pt idx="4">
                  <c:v>99.96</c:v>
                </c:pt>
              </c:numCache>
            </c:numRef>
          </c:val>
          <c:extLst>
            <c:ext xmlns:c16="http://schemas.microsoft.com/office/drawing/2014/chart" uri="{C3380CC4-5D6E-409C-BE32-E72D297353CC}">
              <c16:uniqueId val="{00000000-8419-4AB2-95A3-E8F4D3857D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102.13</c:v>
                </c:pt>
                <c:pt idx="2">
                  <c:v>101.72</c:v>
                </c:pt>
                <c:pt idx="3">
                  <c:v>102.73</c:v>
                </c:pt>
                <c:pt idx="4">
                  <c:v>105.78</c:v>
                </c:pt>
              </c:numCache>
            </c:numRef>
          </c:val>
          <c:smooth val="0"/>
          <c:extLst>
            <c:ext xmlns:c16="http://schemas.microsoft.com/office/drawing/2014/chart" uri="{C3380CC4-5D6E-409C-BE32-E72D297353CC}">
              <c16:uniqueId val="{00000001-8419-4AB2-95A3-E8F4D3857D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9.84</c:v>
                </c:pt>
                <c:pt idx="1">
                  <c:v>11.39</c:v>
                </c:pt>
                <c:pt idx="2">
                  <c:v>13.14</c:v>
                </c:pt>
                <c:pt idx="3">
                  <c:v>15.23</c:v>
                </c:pt>
                <c:pt idx="4">
                  <c:v>17.11</c:v>
                </c:pt>
              </c:numCache>
            </c:numRef>
          </c:val>
          <c:extLst>
            <c:ext xmlns:c16="http://schemas.microsoft.com/office/drawing/2014/chart" uri="{C3380CC4-5D6E-409C-BE32-E72D297353CC}">
              <c16:uniqueId val="{00000000-78FE-4F3D-935F-10C348ABAD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23.93</c:v>
                </c:pt>
                <c:pt idx="2">
                  <c:v>24.68</c:v>
                </c:pt>
                <c:pt idx="3">
                  <c:v>24.68</c:v>
                </c:pt>
                <c:pt idx="4">
                  <c:v>21.36</c:v>
                </c:pt>
              </c:numCache>
            </c:numRef>
          </c:val>
          <c:smooth val="0"/>
          <c:extLst>
            <c:ext xmlns:c16="http://schemas.microsoft.com/office/drawing/2014/chart" uri="{C3380CC4-5D6E-409C-BE32-E72D297353CC}">
              <c16:uniqueId val="{00000001-78FE-4F3D-935F-10C348ABAD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BC-4B73-8F42-179FB7ADB0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13BC-4B73-8F42-179FB7ADB0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87-4B79-93F6-16D8145554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109.51</c:v>
                </c:pt>
                <c:pt idx="2">
                  <c:v>112.88</c:v>
                </c:pt>
                <c:pt idx="3">
                  <c:v>94.97</c:v>
                </c:pt>
                <c:pt idx="4">
                  <c:v>63.96</c:v>
                </c:pt>
              </c:numCache>
            </c:numRef>
          </c:val>
          <c:smooth val="0"/>
          <c:extLst>
            <c:ext xmlns:c16="http://schemas.microsoft.com/office/drawing/2014/chart" uri="{C3380CC4-5D6E-409C-BE32-E72D297353CC}">
              <c16:uniqueId val="{00000001-A887-4B79-93F6-16D8145554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149.88</c:v>
                </c:pt>
                <c:pt idx="1">
                  <c:v>238.59</c:v>
                </c:pt>
                <c:pt idx="2">
                  <c:v>202.37</c:v>
                </c:pt>
                <c:pt idx="3">
                  <c:v>178.58</c:v>
                </c:pt>
                <c:pt idx="4">
                  <c:v>164.29</c:v>
                </c:pt>
              </c:numCache>
            </c:numRef>
          </c:val>
          <c:extLst>
            <c:ext xmlns:c16="http://schemas.microsoft.com/office/drawing/2014/chart" uri="{C3380CC4-5D6E-409C-BE32-E72D297353CC}">
              <c16:uniqueId val="{00000000-F9F1-463C-9284-6081C519E9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47.44</c:v>
                </c:pt>
                <c:pt idx="2">
                  <c:v>49.18</c:v>
                </c:pt>
                <c:pt idx="3">
                  <c:v>47.72</c:v>
                </c:pt>
                <c:pt idx="4">
                  <c:v>44.24</c:v>
                </c:pt>
              </c:numCache>
            </c:numRef>
          </c:val>
          <c:smooth val="0"/>
          <c:extLst>
            <c:ext xmlns:c16="http://schemas.microsoft.com/office/drawing/2014/chart" uri="{C3380CC4-5D6E-409C-BE32-E72D297353CC}">
              <c16:uniqueId val="{00000001-F9F1-463C-9284-6081C519E9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2138.4899999999998</c:v>
                </c:pt>
                <c:pt idx="1">
                  <c:v>1625.55</c:v>
                </c:pt>
                <c:pt idx="2">
                  <c:v>1321.01</c:v>
                </c:pt>
                <c:pt idx="3">
                  <c:v>2957.41</c:v>
                </c:pt>
                <c:pt idx="4">
                  <c:v>2967.88</c:v>
                </c:pt>
              </c:numCache>
            </c:numRef>
          </c:val>
          <c:extLst>
            <c:ext xmlns:c16="http://schemas.microsoft.com/office/drawing/2014/chart" uri="{C3380CC4-5D6E-409C-BE32-E72D297353CC}">
              <c16:uniqueId val="{00000000-4A43-40B6-8367-1DFD846DB8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4A43-40B6-8367-1DFD846DB8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99.75</c:v>
                </c:pt>
                <c:pt idx="1">
                  <c:v>99.92</c:v>
                </c:pt>
                <c:pt idx="2">
                  <c:v>99.81</c:v>
                </c:pt>
                <c:pt idx="3">
                  <c:v>99.97</c:v>
                </c:pt>
                <c:pt idx="4">
                  <c:v>99.88</c:v>
                </c:pt>
              </c:numCache>
            </c:numRef>
          </c:val>
          <c:extLst>
            <c:ext xmlns:c16="http://schemas.microsoft.com/office/drawing/2014/chart" uri="{C3380CC4-5D6E-409C-BE32-E72D297353CC}">
              <c16:uniqueId val="{00000000-F3A5-45E6-A5EE-FDECBABF89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F3A5-45E6-A5EE-FDECBABF89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161.99</c:v>
                </c:pt>
                <c:pt idx="1">
                  <c:v>151.68</c:v>
                </c:pt>
                <c:pt idx="2">
                  <c:v>156.1</c:v>
                </c:pt>
                <c:pt idx="3">
                  <c:v>167.01</c:v>
                </c:pt>
                <c:pt idx="4">
                  <c:v>167.36</c:v>
                </c:pt>
              </c:numCache>
            </c:numRef>
          </c:val>
          <c:extLst>
            <c:ext xmlns:c16="http://schemas.microsoft.com/office/drawing/2014/chart" uri="{C3380CC4-5D6E-409C-BE32-E72D297353CC}">
              <c16:uniqueId val="{00000000-1D86-41A3-9869-E442EFB39D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1D86-41A3-9869-E442EFB39D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広島市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1194817</v>
      </c>
      <c r="AM8" s="51"/>
      <c r="AN8" s="51"/>
      <c r="AO8" s="51"/>
      <c r="AP8" s="51"/>
      <c r="AQ8" s="51"/>
      <c r="AR8" s="51"/>
      <c r="AS8" s="51"/>
      <c r="AT8" s="46">
        <f>データ!T6</f>
        <v>906.69</v>
      </c>
      <c r="AU8" s="46"/>
      <c r="AV8" s="46"/>
      <c r="AW8" s="46"/>
      <c r="AX8" s="46"/>
      <c r="AY8" s="46"/>
      <c r="AZ8" s="46"/>
      <c r="BA8" s="46"/>
      <c r="BB8" s="46">
        <f>データ!U6</f>
        <v>1317.78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36.57</v>
      </c>
      <c r="J10" s="46"/>
      <c r="K10" s="46"/>
      <c r="L10" s="46"/>
      <c r="M10" s="46"/>
      <c r="N10" s="46"/>
      <c r="O10" s="46"/>
      <c r="P10" s="46">
        <f>データ!P6</f>
        <v>1.22</v>
      </c>
      <c r="Q10" s="46"/>
      <c r="R10" s="46"/>
      <c r="S10" s="46"/>
      <c r="T10" s="46"/>
      <c r="U10" s="46"/>
      <c r="V10" s="46"/>
      <c r="W10" s="46">
        <f>データ!Q6</f>
        <v>97.65</v>
      </c>
      <c r="X10" s="46"/>
      <c r="Y10" s="46"/>
      <c r="Z10" s="46"/>
      <c r="AA10" s="46"/>
      <c r="AB10" s="46"/>
      <c r="AC10" s="46"/>
      <c r="AD10" s="51">
        <f>データ!R6</f>
        <v>2219</v>
      </c>
      <c r="AE10" s="51"/>
      <c r="AF10" s="51"/>
      <c r="AG10" s="51"/>
      <c r="AH10" s="51"/>
      <c r="AI10" s="51"/>
      <c r="AJ10" s="51"/>
      <c r="AK10" s="2"/>
      <c r="AL10" s="51">
        <f>データ!V6</f>
        <v>14560</v>
      </c>
      <c r="AM10" s="51"/>
      <c r="AN10" s="51"/>
      <c r="AO10" s="51"/>
      <c r="AP10" s="51"/>
      <c r="AQ10" s="51"/>
      <c r="AR10" s="51"/>
      <c r="AS10" s="51"/>
      <c r="AT10" s="46">
        <f>データ!W6</f>
        <v>4.03</v>
      </c>
      <c r="AU10" s="46"/>
      <c r="AV10" s="46"/>
      <c r="AW10" s="46"/>
      <c r="AX10" s="46"/>
      <c r="AY10" s="46"/>
      <c r="AZ10" s="46"/>
      <c r="BA10" s="46"/>
      <c r="BB10" s="46">
        <f>データ!X6</f>
        <v>3612.9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Jsk/MDJHAAzFLeDnIqqpD0BSbPORuGIpdjrdNxBwPLx8SRIQ0wooTmT+YeHQqqrjDZYVWKJfLNeKJcE3/qnueg==" saltValue="znlKCi4W/ClO20YrKnIr2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341002</v>
      </c>
      <c r="D6" s="33">
        <f t="shared" si="3"/>
        <v>46</v>
      </c>
      <c r="E6" s="33">
        <f t="shared" si="3"/>
        <v>17</v>
      </c>
      <c r="F6" s="33">
        <f t="shared" si="3"/>
        <v>4</v>
      </c>
      <c r="G6" s="33">
        <f t="shared" si="3"/>
        <v>0</v>
      </c>
      <c r="H6" s="33" t="str">
        <f t="shared" si="3"/>
        <v>広島県　広島市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36.57</v>
      </c>
      <c r="P6" s="34">
        <f t="shared" si="3"/>
        <v>1.22</v>
      </c>
      <c r="Q6" s="34">
        <f t="shared" si="3"/>
        <v>97.65</v>
      </c>
      <c r="R6" s="34">
        <f t="shared" si="3"/>
        <v>2219</v>
      </c>
      <c r="S6" s="34">
        <f t="shared" si="3"/>
        <v>1194817</v>
      </c>
      <c r="T6" s="34">
        <f t="shared" si="3"/>
        <v>906.69</v>
      </c>
      <c r="U6" s="34">
        <f t="shared" si="3"/>
        <v>1317.78</v>
      </c>
      <c r="V6" s="34">
        <f t="shared" si="3"/>
        <v>14560</v>
      </c>
      <c r="W6" s="34">
        <f t="shared" si="3"/>
        <v>4.03</v>
      </c>
      <c r="X6" s="34">
        <f t="shared" si="3"/>
        <v>3612.9</v>
      </c>
      <c r="Y6" s="35">
        <f>IF(Y7="",NA(),Y7)</f>
        <v>99.83</v>
      </c>
      <c r="Z6" s="35">
        <f t="shared" ref="Z6:AH6" si="4">IF(Z7="",NA(),Z7)</f>
        <v>100</v>
      </c>
      <c r="AA6" s="35">
        <f t="shared" si="4"/>
        <v>100.15</v>
      </c>
      <c r="AB6" s="35">
        <f t="shared" si="4"/>
        <v>100</v>
      </c>
      <c r="AC6" s="35">
        <f t="shared" si="4"/>
        <v>99.96</v>
      </c>
      <c r="AD6" s="35">
        <f t="shared" si="4"/>
        <v>98.04</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208.1</v>
      </c>
      <c r="AP6" s="35">
        <f t="shared" si="5"/>
        <v>109.51</v>
      </c>
      <c r="AQ6" s="35">
        <f t="shared" si="5"/>
        <v>112.88</v>
      </c>
      <c r="AR6" s="35">
        <f t="shared" si="5"/>
        <v>94.97</v>
      </c>
      <c r="AS6" s="35">
        <f t="shared" si="5"/>
        <v>63.96</v>
      </c>
      <c r="AT6" s="34" t="str">
        <f>IF(AT7="","",IF(AT7="-","【-】","【"&amp;SUBSTITUTE(TEXT(AT7,"#,##0.00"),"-","△")&amp;"】"))</f>
        <v>【61.55】</v>
      </c>
      <c r="AU6" s="35">
        <f>IF(AU7="",NA(),AU7)</f>
        <v>149.88</v>
      </c>
      <c r="AV6" s="35">
        <f t="shared" ref="AV6:BD6" si="6">IF(AV7="",NA(),AV7)</f>
        <v>238.59</v>
      </c>
      <c r="AW6" s="35">
        <f t="shared" si="6"/>
        <v>202.37</v>
      </c>
      <c r="AX6" s="35">
        <f t="shared" si="6"/>
        <v>178.58</v>
      </c>
      <c r="AY6" s="35">
        <f t="shared" si="6"/>
        <v>164.29</v>
      </c>
      <c r="AZ6" s="35">
        <f t="shared" si="6"/>
        <v>75.290000000000006</v>
      </c>
      <c r="BA6" s="35">
        <f t="shared" si="6"/>
        <v>47.44</v>
      </c>
      <c r="BB6" s="35">
        <f t="shared" si="6"/>
        <v>49.18</v>
      </c>
      <c r="BC6" s="35">
        <f t="shared" si="6"/>
        <v>47.72</v>
      </c>
      <c r="BD6" s="35">
        <f t="shared" si="6"/>
        <v>44.24</v>
      </c>
      <c r="BE6" s="34" t="str">
        <f>IF(BE7="","",IF(BE7="-","【-】","【"&amp;SUBSTITUTE(TEXT(BE7,"#,##0.00"),"-","△")&amp;"】"))</f>
        <v>【45.34】</v>
      </c>
      <c r="BF6" s="35">
        <f>IF(BF7="",NA(),BF7)</f>
        <v>2138.4899999999998</v>
      </c>
      <c r="BG6" s="35">
        <f t="shared" ref="BG6:BO6" si="7">IF(BG7="",NA(),BG7)</f>
        <v>1625.55</v>
      </c>
      <c r="BH6" s="35">
        <f t="shared" si="7"/>
        <v>1321.01</v>
      </c>
      <c r="BI6" s="35">
        <f t="shared" si="7"/>
        <v>2957.41</v>
      </c>
      <c r="BJ6" s="35">
        <f t="shared" si="7"/>
        <v>2967.88</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99.75</v>
      </c>
      <c r="BR6" s="35">
        <f t="shared" ref="BR6:BZ6" si="8">IF(BR7="",NA(),BR7)</f>
        <v>99.92</v>
      </c>
      <c r="BS6" s="35">
        <f t="shared" si="8"/>
        <v>99.81</v>
      </c>
      <c r="BT6" s="35">
        <f t="shared" si="8"/>
        <v>99.97</v>
      </c>
      <c r="BU6" s="35">
        <f t="shared" si="8"/>
        <v>99.88</v>
      </c>
      <c r="BV6" s="35">
        <f t="shared" si="8"/>
        <v>53.7</v>
      </c>
      <c r="BW6" s="35">
        <f t="shared" si="8"/>
        <v>74.3</v>
      </c>
      <c r="BX6" s="35">
        <f t="shared" si="8"/>
        <v>72.260000000000005</v>
      </c>
      <c r="BY6" s="35">
        <f t="shared" si="8"/>
        <v>71.84</v>
      </c>
      <c r="BZ6" s="35">
        <f t="shared" si="8"/>
        <v>73.36</v>
      </c>
      <c r="CA6" s="34" t="str">
        <f>IF(CA7="","",IF(CA7="-","【-】","【"&amp;SUBSTITUTE(TEXT(CA7,"#,##0.00"),"-","△")&amp;"】"))</f>
        <v>【75.29】</v>
      </c>
      <c r="CB6" s="35">
        <f>IF(CB7="",NA(),CB7)</f>
        <v>161.99</v>
      </c>
      <c r="CC6" s="35">
        <f t="shared" ref="CC6:CK6" si="9">IF(CC7="",NA(),CC7)</f>
        <v>151.68</v>
      </c>
      <c r="CD6" s="35">
        <f t="shared" si="9"/>
        <v>156.1</v>
      </c>
      <c r="CE6" s="35">
        <f t="shared" si="9"/>
        <v>167.01</v>
      </c>
      <c r="CF6" s="35">
        <f t="shared" si="9"/>
        <v>167.36</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36.56</v>
      </c>
      <c r="CN6" s="35">
        <f t="shared" ref="CN6:CV6" si="10">IF(CN7="",NA(),CN7)</f>
        <v>34.89</v>
      </c>
      <c r="CO6" s="35">
        <f t="shared" si="10"/>
        <v>32.22</v>
      </c>
      <c r="CP6" s="35">
        <f t="shared" si="10"/>
        <v>32.78</v>
      </c>
      <c r="CQ6" s="35">
        <f t="shared" si="10"/>
        <v>31.22</v>
      </c>
      <c r="CR6" s="35">
        <f t="shared" si="10"/>
        <v>37.72</v>
      </c>
      <c r="CS6" s="35">
        <f t="shared" si="10"/>
        <v>43.36</v>
      </c>
      <c r="CT6" s="35">
        <f t="shared" si="10"/>
        <v>42.56</v>
      </c>
      <c r="CU6" s="35">
        <f t="shared" si="10"/>
        <v>42.47</v>
      </c>
      <c r="CV6" s="35">
        <f t="shared" si="10"/>
        <v>42.4</v>
      </c>
      <c r="CW6" s="34" t="str">
        <f>IF(CW7="","",IF(CW7="-","【-】","【"&amp;SUBSTITUTE(TEXT(CW7,"#,##0.00"),"-","△")&amp;"】"))</f>
        <v>【42.90】</v>
      </c>
      <c r="CX6" s="35">
        <f>IF(CX7="",NA(),CX7)</f>
        <v>86.94</v>
      </c>
      <c r="CY6" s="35">
        <f t="shared" ref="CY6:DG6" si="11">IF(CY7="",NA(),CY7)</f>
        <v>87.63</v>
      </c>
      <c r="CZ6" s="35">
        <f t="shared" si="11"/>
        <v>90.61</v>
      </c>
      <c r="DA6" s="35">
        <f t="shared" si="11"/>
        <v>90.69</v>
      </c>
      <c r="DB6" s="35">
        <f t="shared" si="11"/>
        <v>88.15</v>
      </c>
      <c r="DC6" s="35">
        <f t="shared" si="11"/>
        <v>68.459999999999994</v>
      </c>
      <c r="DD6" s="35">
        <f t="shared" si="11"/>
        <v>83.06</v>
      </c>
      <c r="DE6" s="35">
        <f t="shared" si="11"/>
        <v>83.32</v>
      </c>
      <c r="DF6" s="35">
        <f t="shared" si="11"/>
        <v>83.75</v>
      </c>
      <c r="DG6" s="35">
        <f t="shared" si="11"/>
        <v>84.19</v>
      </c>
      <c r="DH6" s="34" t="str">
        <f>IF(DH7="","",IF(DH7="-","【-】","【"&amp;SUBSTITUTE(TEXT(DH7,"#,##0.00"),"-","△")&amp;"】"))</f>
        <v>【84.75】</v>
      </c>
      <c r="DI6" s="35">
        <f>IF(DI7="",NA(),DI7)</f>
        <v>9.84</v>
      </c>
      <c r="DJ6" s="35">
        <f t="shared" ref="DJ6:DR6" si="12">IF(DJ7="",NA(),DJ7)</f>
        <v>11.39</v>
      </c>
      <c r="DK6" s="35">
        <f t="shared" si="12"/>
        <v>13.14</v>
      </c>
      <c r="DL6" s="35">
        <f t="shared" si="12"/>
        <v>15.23</v>
      </c>
      <c r="DM6" s="35">
        <f t="shared" si="12"/>
        <v>17.11</v>
      </c>
      <c r="DN6" s="35">
        <f t="shared" si="12"/>
        <v>18.920000000000002</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341002</v>
      </c>
      <c r="D7" s="37">
        <v>46</v>
      </c>
      <c r="E7" s="37">
        <v>17</v>
      </c>
      <c r="F7" s="37">
        <v>4</v>
      </c>
      <c r="G7" s="37">
        <v>0</v>
      </c>
      <c r="H7" s="37" t="s">
        <v>96</v>
      </c>
      <c r="I7" s="37" t="s">
        <v>97</v>
      </c>
      <c r="J7" s="37" t="s">
        <v>98</v>
      </c>
      <c r="K7" s="37" t="s">
        <v>99</v>
      </c>
      <c r="L7" s="37" t="s">
        <v>100</v>
      </c>
      <c r="M7" s="37" t="s">
        <v>101</v>
      </c>
      <c r="N7" s="38" t="s">
        <v>102</v>
      </c>
      <c r="O7" s="38">
        <v>36.57</v>
      </c>
      <c r="P7" s="38">
        <v>1.22</v>
      </c>
      <c r="Q7" s="38">
        <v>97.65</v>
      </c>
      <c r="R7" s="38">
        <v>2219</v>
      </c>
      <c r="S7" s="38">
        <v>1194817</v>
      </c>
      <c r="T7" s="38">
        <v>906.69</v>
      </c>
      <c r="U7" s="38">
        <v>1317.78</v>
      </c>
      <c r="V7" s="38">
        <v>14560</v>
      </c>
      <c r="W7" s="38">
        <v>4.03</v>
      </c>
      <c r="X7" s="38">
        <v>3612.9</v>
      </c>
      <c r="Y7" s="38">
        <v>99.83</v>
      </c>
      <c r="Z7" s="38">
        <v>100</v>
      </c>
      <c r="AA7" s="38">
        <v>100.15</v>
      </c>
      <c r="AB7" s="38">
        <v>100</v>
      </c>
      <c r="AC7" s="38">
        <v>99.96</v>
      </c>
      <c r="AD7" s="38">
        <v>98.04</v>
      </c>
      <c r="AE7" s="38">
        <v>102.13</v>
      </c>
      <c r="AF7" s="38">
        <v>101.72</v>
      </c>
      <c r="AG7" s="38">
        <v>102.73</v>
      </c>
      <c r="AH7" s="38">
        <v>105.78</v>
      </c>
      <c r="AI7" s="38">
        <v>104.83</v>
      </c>
      <c r="AJ7" s="38">
        <v>0</v>
      </c>
      <c r="AK7" s="38">
        <v>0</v>
      </c>
      <c r="AL7" s="38">
        <v>0</v>
      </c>
      <c r="AM7" s="38">
        <v>0</v>
      </c>
      <c r="AN7" s="38">
        <v>0</v>
      </c>
      <c r="AO7" s="38">
        <v>208.1</v>
      </c>
      <c r="AP7" s="38">
        <v>109.51</v>
      </c>
      <c r="AQ7" s="38">
        <v>112.88</v>
      </c>
      <c r="AR7" s="38">
        <v>94.97</v>
      </c>
      <c r="AS7" s="38">
        <v>63.96</v>
      </c>
      <c r="AT7" s="38">
        <v>61.55</v>
      </c>
      <c r="AU7" s="38">
        <v>149.88</v>
      </c>
      <c r="AV7" s="38">
        <v>238.59</v>
      </c>
      <c r="AW7" s="38">
        <v>202.37</v>
      </c>
      <c r="AX7" s="38">
        <v>178.58</v>
      </c>
      <c r="AY7" s="38">
        <v>164.29</v>
      </c>
      <c r="AZ7" s="38">
        <v>75.290000000000006</v>
      </c>
      <c r="BA7" s="38">
        <v>47.44</v>
      </c>
      <c r="BB7" s="38">
        <v>49.18</v>
      </c>
      <c r="BC7" s="38">
        <v>47.72</v>
      </c>
      <c r="BD7" s="38">
        <v>44.24</v>
      </c>
      <c r="BE7" s="38">
        <v>45.34</v>
      </c>
      <c r="BF7" s="38">
        <v>2138.4899999999998</v>
      </c>
      <c r="BG7" s="38">
        <v>1625.55</v>
      </c>
      <c r="BH7" s="38">
        <v>1321.01</v>
      </c>
      <c r="BI7" s="38">
        <v>2957.41</v>
      </c>
      <c r="BJ7" s="38">
        <v>2967.88</v>
      </c>
      <c r="BK7" s="38">
        <v>1592.72</v>
      </c>
      <c r="BL7" s="38">
        <v>1243.71</v>
      </c>
      <c r="BM7" s="38">
        <v>1194.1500000000001</v>
      </c>
      <c r="BN7" s="38">
        <v>1206.79</v>
      </c>
      <c r="BO7" s="38">
        <v>1258.43</v>
      </c>
      <c r="BP7" s="38">
        <v>1260.21</v>
      </c>
      <c r="BQ7" s="38">
        <v>99.75</v>
      </c>
      <c r="BR7" s="38">
        <v>99.92</v>
      </c>
      <c r="BS7" s="38">
        <v>99.81</v>
      </c>
      <c r="BT7" s="38">
        <v>99.97</v>
      </c>
      <c r="BU7" s="38">
        <v>99.88</v>
      </c>
      <c r="BV7" s="38">
        <v>53.7</v>
      </c>
      <c r="BW7" s="38">
        <v>74.3</v>
      </c>
      <c r="BX7" s="38">
        <v>72.260000000000005</v>
      </c>
      <c r="BY7" s="38">
        <v>71.84</v>
      </c>
      <c r="BZ7" s="38">
        <v>73.36</v>
      </c>
      <c r="CA7" s="38">
        <v>75.290000000000006</v>
      </c>
      <c r="CB7" s="38">
        <v>161.99</v>
      </c>
      <c r="CC7" s="38">
        <v>151.68</v>
      </c>
      <c r="CD7" s="38">
        <v>156.1</v>
      </c>
      <c r="CE7" s="38">
        <v>167.01</v>
      </c>
      <c r="CF7" s="38">
        <v>167.36</v>
      </c>
      <c r="CG7" s="38">
        <v>300.35000000000002</v>
      </c>
      <c r="CH7" s="38">
        <v>221.81</v>
      </c>
      <c r="CI7" s="38">
        <v>230.02</v>
      </c>
      <c r="CJ7" s="38">
        <v>228.47</v>
      </c>
      <c r="CK7" s="38">
        <v>224.88</v>
      </c>
      <c r="CL7" s="38">
        <v>215.41</v>
      </c>
      <c r="CM7" s="38">
        <v>36.56</v>
      </c>
      <c r="CN7" s="38">
        <v>34.89</v>
      </c>
      <c r="CO7" s="38">
        <v>32.22</v>
      </c>
      <c r="CP7" s="38">
        <v>32.78</v>
      </c>
      <c r="CQ7" s="38">
        <v>31.22</v>
      </c>
      <c r="CR7" s="38">
        <v>37.72</v>
      </c>
      <c r="CS7" s="38">
        <v>43.36</v>
      </c>
      <c r="CT7" s="38">
        <v>42.56</v>
      </c>
      <c r="CU7" s="38">
        <v>42.47</v>
      </c>
      <c r="CV7" s="38">
        <v>42.4</v>
      </c>
      <c r="CW7" s="38">
        <v>42.9</v>
      </c>
      <c r="CX7" s="38">
        <v>86.94</v>
      </c>
      <c r="CY7" s="38">
        <v>87.63</v>
      </c>
      <c r="CZ7" s="38">
        <v>90.61</v>
      </c>
      <c r="DA7" s="38">
        <v>90.69</v>
      </c>
      <c r="DB7" s="38">
        <v>88.15</v>
      </c>
      <c r="DC7" s="38">
        <v>68.459999999999994</v>
      </c>
      <c r="DD7" s="38">
        <v>83.06</v>
      </c>
      <c r="DE7" s="38">
        <v>83.32</v>
      </c>
      <c r="DF7" s="38">
        <v>83.75</v>
      </c>
      <c r="DG7" s="38">
        <v>84.19</v>
      </c>
      <c r="DH7" s="38">
        <v>84.75</v>
      </c>
      <c r="DI7" s="38">
        <v>9.84</v>
      </c>
      <c r="DJ7" s="38">
        <v>11.39</v>
      </c>
      <c r="DK7" s="38">
        <v>13.14</v>
      </c>
      <c r="DL7" s="38">
        <v>15.23</v>
      </c>
      <c r="DM7" s="38">
        <v>17.11</v>
      </c>
      <c r="DN7" s="38">
        <v>18.920000000000002</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0.13</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経理</cp:lastModifiedBy>
  <cp:lastPrinted>2022-01-18T07:22:58Z</cp:lastPrinted>
  <dcterms:created xsi:type="dcterms:W3CDTF">2021-12-03T07:27:10Z</dcterms:created>
  <dcterms:modified xsi:type="dcterms:W3CDTF">2022-01-19T01:27:16Z</dcterms:modified>
  <cp:category/>
</cp:coreProperties>
</file>