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3（R02決算分）\02 提出用\"/>
    </mc:Choice>
  </mc:AlternateContent>
  <workbookProtection workbookAlgorithmName="SHA-512" workbookHashValue="siymb6LEL7lz9sHJ+4LPeaOD6Ato/DtR8cmHzI1f14sIPBlAaCKPdQYKYCWEnrwwJY8seeeh+zP7H8CQlRpvqg==" workbookSaltValue="XRjPYpS4JObZch6XqJ0m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<sst xmlns="http://schemas.openxmlformats.org/spreadsheetml/2006/main" count="231" uniqueCount="118">
  <si>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</si>
  <si>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</si>
  <si>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</si>
  <si>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</si>
  <si>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</si>
  <si>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</si>
  <si>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</si>
  <si>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</si>
  <si>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</si>
  <si>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</si>
  <si>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</si>
  <si>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</si>
  <si>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</si>
  <si>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</si>
  <si>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</si>
  <si>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</si>
  <si>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</si>
  <si>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</si>
  <si>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</si>
  <si>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</si>
  <si>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</si>
  <si>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</si>
  <si>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</si>
  <si>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</si>
  <si>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</si>
  <si>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</si>
  <si>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</si>
  <si>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</si>
  <si>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</si>
  <si>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</si>
  <si>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</si>
  <si>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</si>
  <si>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</si>
  <si>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</si>
  <si>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</si>
  <si>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</si>
  <si>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</si>
  <si>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</si>
  <si>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</si>
  <si>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</si>
  <si>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</si>
  <si>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</si>
  <si>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</si>
  <si>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</si>
  <si>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</si>
  <si>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</si>
  <si>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</si>
  <si>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</si>
  <si>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</si>
  <si>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</si>
  <si>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</si>
  <si>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</si>
  <si>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</si>
  <si>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</si>
  <si>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</si>
  <si>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</si>
  <si>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</si>
  <si>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</si>
  <si>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</si>
  <si>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</si>
  <si>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</si>
  <si>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</si>
  <si>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</si>
  <si>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</si>
  <si>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</si>
  <si>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</si>
  <si>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</si>
  <si>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</si>
  <si>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</si>
  <si>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</si>
  <si>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</si>
  <si>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</si>
  <si>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</si>
  <si>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</si>
  <si>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</si>
  <si>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</si>
  <si>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</si>
  <si>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</si>
  <si>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</si>
  <si>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</si>
  <si>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</si>
  <si>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</si>
  <si>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</si>
  <si>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</si>
  <si>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</si>
  <si>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</si>
  <si>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</si>
  <si>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</si>
  <si>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</si>
  <si>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</si>
  <si>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</si>
  <si>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</si>
  <si>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</si>
  <si>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</si>
  <si>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</si>
  <si>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</si>
  <si>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</si>
  <si>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</si>
  <si>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</si>
  <si>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</si>
  <si>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</si>
  <si>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</si>
  <si>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</si>
  <si>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</si>
  <si>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</si>
  <si>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</si>
  <si>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</si>
  <si>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</si>
  <si>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</si>
  <si>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</si>
  <si>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</si>
  <si>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</si>
  <si>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</si>
  <si>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</si>
  <si>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</si>
  <si>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有形固定資産の帳簿価格に対する減価償却累計額は毎年増加しています。
②管渠老朽化率・③管渠改善率
　耐用年数を経過している管渠はなく、0％となっています。</t>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</si>
  <si>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整備計画とその裏付けとなる経営計画を着実に実行し全体として健全で効率的な運営に努めていきます。</t>
    <rPh sb="167" eb="169">
      <t>セイビ</t>
    </rPh>
    <phoneticPr fontId="4"/>
  </si>
  <si>
    <t>①経常収支比率
　使用料以外に他の補てん財源を受けて収支を均衡させていることから、ほぼ100％となっています。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類似団体の平均値を上回っています。
⑤経費回収率
　使用料収入で経費を賄えていないため100％を下回っています。
⑥汚水処理原価
　類似団体の平均値を上回っています。
⑦施設利用率
　類似団体の平均値を上回っており、施設の有効利用が図られています。
⑧水洗化率
　類似団体の平均値を下回っていますが、段階的に下水道への接続が進むとともに、当該指標も上昇しています。</t>
    <rPh sb="249" eb="250">
      <t>ウエ</t>
    </rPh>
    <rPh sb="282" eb="284">
      <t>シセツ</t>
    </rPh>
    <rPh sb="285" eb="287">
      <t>ユウコウ</t>
    </rPh>
    <rPh sb="287" eb="289">
      <t>リヨウ</t>
    </rPh>
    <rPh sb="290" eb="291">
      <t>ハカ</t>
    </rPh>
    <rPh sb="315" eb="31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</si>
</sst>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1-4FC1-A37E-75379EDFF2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261-4FC1-A37E-75379EDFF2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69.42</c:v>
                </c:pt>
                <c:pt idx="1">
                  <c:v>51.37</c:v>
                </c:pt>
                <c:pt idx="2">
                  <c:v>50.75</c:v>
                </c:pt>
                <c:pt idx="3">
                  <c:v>50.45</c:v>
                </c:pt>
                <c:pt idx="4">
                  <c:v>65.540000000000006</c:v>
                </c:pt>
              </c:numCache>
            </c:numRef>
          </c:val>
          <c:extLst>
            <c:ext xmlns:c16="http://schemas.microsoft.com/office/drawing/2014/chart" uri="{C3380CC4-5D6E-409C-BE32-E72D297353CC}">
              <c16:uniqueId val="{00000000-85DB-4D75-98AE-CD1BC45E5B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5DB-4D75-98AE-CD1BC45E5B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80.42</c:v>
                </c:pt>
                <c:pt idx="1">
                  <c:v>80.540000000000006</c:v>
                </c:pt>
                <c:pt idx="2">
                  <c:v>80.540000000000006</c:v>
                </c:pt>
                <c:pt idx="3">
                  <c:v>82.31</c:v>
                </c:pt>
                <c:pt idx="4">
                  <c:v>84.27</c:v>
                </c:pt>
              </c:numCache>
            </c:numRef>
          </c:val>
          <c:extLst>
            <c:ext xmlns:c16="http://schemas.microsoft.com/office/drawing/2014/chart" uri="{C3380CC4-5D6E-409C-BE32-E72D297353CC}">
              <c16:uniqueId val="{00000000-F967-4496-B895-F1E2797B4A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967-4496-B895-F1E2797B4A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99.69</c:v>
                </c:pt>
                <c:pt idx="1">
                  <c:v>99.99</c:v>
                </c:pt>
                <c:pt idx="2">
                  <c:v>100.07</c:v>
                </c:pt>
                <c:pt idx="3">
                  <c:v>100</c:v>
                </c:pt>
                <c:pt idx="4">
                  <c:v>99.97</c:v>
                </c:pt>
              </c:numCache>
            </c:numRef>
          </c:val>
          <c:extLst>
            <c:ext xmlns:c16="http://schemas.microsoft.com/office/drawing/2014/chart" uri="{C3380CC4-5D6E-409C-BE32-E72D297353CC}">
              <c16:uniqueId val="{00000000-926F-434D-8F10-3BC87954C3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926F-434D-8F10-3BC87954C3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22.56</c:v>
                </c:pt>
                <c:pt idx="1">
                  <c:v>24.89</c:v>
                </c:pt>
                <c:pt idx="2">
                  <c:v>27.11</c:v>
                </c:pt>
                <c:pt idx="3">
                  <c:v>29.38</c:v>
                </c:pt>
                <c:pt idx="4">
                  <c:v>31.44</c:v>
                </c:pt>
              </c:numCache>
            </c:numRef>
          </c:val>
          <c:extLst>
            <c:ext xmlns:c16="http://schemas.microsoft.com/office/drawing/2014/chart" uri="{C3380CC4-5D6E-409C-BE32-E72D297353CC}">
              <c16:uniqueId val="{00000000-A5E0-449B-8EDA-4AB9093178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A5E0-449B-8EDA-4AB9093178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7-4FF6-BBF3-A55131F0DD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87-4FF6-BBF3-A55131F0DD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0-4295-B733-1AD2A28039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E2D0-4295-B733-1AD2A28039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23.06</c:v>
                </c:pt>
                <c:pt idx="1">
                  <c:v>22.05</c:v>
                </c:pt>
                <c:pt idx="2">
                  <c:v>31.87</c:v>
                </c:pt>
                <c:pt idx="3">
                  <c:v>35.11</c:v>
                </c:pt>
                <c:pt idx="4">
                  <c:v>43.38</c:v>
                </c:pt>
              </c:numCache>
            </c:numRef>
          </c:val>
          <c:extLst>
            <c:ext xmlns:c16="http://schemas.microsoft.com/office/drawing/2014/chart" uri="{C3380CC4-5D6E-409C-BE32-E72D297353CC}">
              <c16:uniqueId val="{00000000-A80E-475F-904C-B0E504C80B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A80E-475F-904C-B0E504C80B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2609.96</c:v>
                </c:pt>
                <c:pt idx="1">
                  <c:v>2375.09</c:v>
                </c:pt>
                <c:pt idx="2">
                  <c:v>2318.0300000000002</c:v>
                </c:pt>
                <c:pt idx="3">
                  <c:v>5251.84</c:v>
                </c:pt>
                <c:pt idx="4">
                  <c:v>5124.24</c:v>
                </c:pt>
              </c:numCache>
            </c:numRef>
          </c:val>
          <c:extLst>
            <c:ext xmlns:c16="http://schemas.microsoft.com/office/drawing/2014/chart" uri="{C3380CC4-5D6E-409C-BE32-E72D297353CC}">
              <c16:uniqueId val="{00000000-14FA-4A0C-8DA2-56B8FE19EE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4FA-4A0C-8DA2-56B8FE19EE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56.93</c:v>
                </c:pt>
                <c:pt idx="1">
                  <c:v>58.54</c:v>
                </c:pt>
                <c:pt idx="2">
                  <c:v>47.94</c:v>
                </c:pt>
                <c:pt idx="3">
                  <c:v>50.74</c:v>
                </c:pt>
                <c:pt idx="4">
                  <c:v>45.55</c:v>
                </c:pt>
              </c:numCache>
            </c:numRef>
          </c:val>
          <c:extLst>
            <c:ext xmlns:c16="http://schemas.microsoft.com/office/drawing/2014/chart" uri="{C3380CC4-5D6E-409C-BE32-E72D297353CC}">
              <c16:uniqueId val="{00000000-FBA6-4490-A31E-F23559AE85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BA6-4490-A31E-F23559AE85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239.81</c:v>
                </c:pt>
                <c:pt idx="1">
                  <c:v>234.04</c:v>
                </c:pt>
                <c:pt idx="2">
                  <c:v>282.01</c:v>
                </c:pt>
                <c:pt idx="3">
                  <c:v>270.52999999999997</c:v>
                </c:pt>
                <c:pt idx="4">
                  <c:v>298.39</c:v>
                </c:pt>
              </c:numCache>
            </c:numRef>
          </c:val>
          <c:extLst>
            <c:ext xmlns:c16="http://schemas.microsoft.com/office/drawing/2014/chart" uri="{C3380CC4-5D6E-409C-BE32-E72D297353CC}">
              <c16:uniqueId val="{00000000-C072-49C4-BE98-D6552367A5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072-49C4-BE98-D6552367A5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1194817</v>
      </c>
      <c r="AM8" s="51"/>
      <c r="AN8" s="51"/>
      <c r="AO8" s="51"/>
      <c r="AP8" s="51"/>
      <c r="AQ8" s="51"/>
      <c r="AR8" s="51"/>
      <c r="AS8" s="51"/>
      <c r="AT8" s="46">
        <f>データ!T6</f>
        <v>906.69</v>
      </c>
      <c r="AU8" s="46"/>
      <c r="AV8" s="46"/>
      <c r="AW8" s="46"/>
      <c r="AX8" s="46"/>
      <c r="AY8" s="46"/>
      <c r="AZ8" s="46"/>
      <c r="BA8" s="46"/>
      <c r="BB8" s="46">
        <f>データ!U6</f>
        <v>1317.78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63.88</v>
      </c>
      <c r="J10" s="46"/>
      <c r="K10" s="46"/>
      <c r="L10" s="46"/>
      <c r="M10" s="46"/>
      <c r="N10" s="46"/>
      <c r="O10" s="46"/>
      <c r="P10" s="46">
        <f>データ!P6</f>
        <v>0.95</v>
      </c>
      <c r="Q10" s="46"/>
      <c r="R10" s="46"/>
      <c r="S10" s="46"/>
      <c r="T10" s="46"/>
      <c r="U10" s="46"/>
      <c r="V10" s="46"/>
      <c r="W10" s="46">
        <f>データ!Q6</f>
        <v>56.49</v>
      </c>
      <c r="X10" s="46"/>
      <c r="Y10" s="46"/>
      <c r="Z10" s="46"/>
      <c r="AA10" s="46"/>
      <c r="AB10" s="46"/>
      <c r="AC10" s="46"/>
      <c r="AD10" s="51">
        <f>データ!R6</f>
        <v>2219</v>
      </c>
      <c r="AE10" s="51"/>
      <c r="AF10" s="51"/>
      <c r="AG10" s="51"/>
      <c r="AH10" s="51"/>
      <c r="AI10" s="51"/>
      <c r="AJ10" s="51"/>
      <c r="AK10" s="2"/>
      <c r="AL10" s="51">
        <f>データ!V6</f>
        <v>11272</v>
      </c>
      <c r="AM10" s="51"/>
      <c r="AN10" s="51"/>
      <c r="AO10" s="51"/>
      <c r="AP10" s="51"/>
      <c r="AQ10" s="51"/>
      <c r="AR10" s="51"/>
      <c r="AS10" s="51"/>
      <c r="AT10" s="46">
        <f>データ!W6</f>
        <v>3.3</v>
      </c>
      <c r="AU10" s="46"/>
      <c r="AV10" s="46"/>
      <c r="AW10" s="46"/>
      <c r="AX10" s="46"/>
      <c r="AY10" s="46"/>
      <c r="AZ10" s="46"/>
      <c r="BA10" s="46"/>
      <c r="BB10" s="46">
        <f>データ!X6</f>
        <v>3415.76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Pjcb2q+dPOg6PHohq09y3NpW2LMR4LhNGbl+FNUvmaNWYX1ju3NHk2T9DlAHlaO5VBZdrZ/L1nlqZXERypj6g==" saltValue="KB9wwyxhZ9vz/YLRduLT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341002</v>
      </c>
      <c r="D6" s="33">
        <f t="shared" si="3"/>
        <v>46</v>
      </c>
      <c r="E6" s="33">
        <f t="shared" si="3"/>
        <v>17</v>
      </c>
      <c r="F6" s="33">
        <f t="shared" si="3"/>
        <v>5</v>
      </c>
      <c r="G6" s="33">
        <f t="shared" si="3"/>
        <v>0</v>
      </c>
      <c r="H6" s="33" t="str">
        <f t="shared" si="3"/>
        <v>広島県　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63.88</v>
      </c>
      <c r="P6" s="34">
        <f t="shared" si="3"/>
        <v>0.95</v>
      </c>
      <c r="Q6" s="34">
        <f t="shared" si="3"/>
        <v>56.49</v>
      </c>
      <c r="R6" s="34">
        <f t="shared" si="3"/>
        <v>2219</v>
      </c>
      <c r="S6" s="34">
        <f t="shared" si="3"/>
        <v>1194817</v>
      </c>
      <c r="T6" s="34">
        <f t="shared" si="3"/>
        <v>906.69</v>
      </c>
      <c r="U6" s="34">
        <f t="shared" si="3"/>
        <v>1317.78</v>
      </c>
      <c r="V6" s="34">
        <f t="shared" si="3"/>
        <v>11272</v>
      </c>
      <c r="W6" s="34">
        <f t="shared" si="3"/>
        <v>3.3</v>
      </c>
      <c r="X6" s="34">
        <f t="shared" si="3"/>
        <v>3415.76</v>
      </c>
      <c r="Y6" s="35">
        <f>IF(Y7="",NA(),Y7)</f>
        <v>99.69</v>
      </c>
      <c r="Z6" s="35">
        <f t="shared" ref="Z6:AH6" si="4">IF(Z7="",NA(),Z7)</f>
        <v>99.99</v>
      </c>
      <c r="AA6" s="35">
        <f t="shared" si="4"/>
        <v>100.07</v>
      </c>
      <c r="AB6" s="35">
        <f t="shared" si="4"/>
        <v>100</v>
      </c>
      <c r="AC6" s="35">
        <f t="shared" si="4"/>
        <v>99.97</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23.06</v>
      </c>
      <c r="AV6" s="35">
        <f t="shared" ref="AV6:BD6" si="6">IF(AV7="",NA(),AV7)</f>
        <v>22.05</v>
      </c>
      <c r="AW6" s="35">
        <f t="shared" si="6"/>
        <v>31.87</v>
      </c>
      <c r="AX6" s="35">
        <f t="shared" si="6"/>
        <v>35.11</v>
      </c>
      <c r="AY6" s="35">
        <f t="shared" si="6"/>
        <v>43.38</v>
      </c>
      <c r="AZ6" s="35">
        <f t="shared" si="6"/>
        <v>31.84</v>
      </c>
      <c r="BA6" s="35">
        <f t="shared" si="6"/>
        <v>29.91</v>
      </c>
      <c r="BB6" s="35">
        <f t="shared" si="6"/>
        <v>29.54</v>
      </c>
      <c r="BC6" s="35">
        <f t="shared" si="6"/>
        <v>26.99</v>
      </c>
      <c r="BD6" s="35">
        <f t="shared" si="6"/>
        <v>29.13</v>
      </c>
      <c r="BE6" s="34" t="str">
        <f>IF(BE7="","",IF(BE7="-","【-】","【"&amp;SUBSTITUTE(TEXT(BE7,"#,##0.00"),"-","△")&amp;"】"))</f>
        <v>【32.80】</v>
      </c>
      <c r="BF6" s="35">
        <f>IF(BF7="",NA(),BF7)</f>
        <v>2609.96</v>
      </c>
      <c r="BG6" s="35">
        <f t="shared" ref="BG6:BO6" si="7">IF(BG7="",NA(),BG7)</f>
        <v>2375.09</v>
      </c>
      <c r="BH6" s="35">
        <f t="shared" si="7"/>
        <v>2318.0300000000002</v>
      </c>
      <c r="BI6" s="35">
        <f t="shared" si="7"/>
        <v>5251.84</v>
      </c>
      <c r="BJ6" s="35">
        <f t="shared" si="7"/>
        <v>5124.24</v>
      </c>
      <c r="BK6" s="35">
        <f t="shared" si="7"/>
        <v>974.93</v>
      </c>
      <c r="BL6" s="35">
        <f t="shared" si="7"/>
        <v>855.8</v>
      </c>
      <c r="BM6" s="35">
        <f t="shared" si="7"/>
        <v>789.46</v>
      </c>
      <c r="BN6" s="35">
        <f t="shared" si="7"/>
        <v>826.83</v>
      </c>
      <c r="BO6" s="35">
        <f t="shared" si="7"/>
        <v>867.83</v>
      </c>
      <c r="BP6" s="34" t="str">
        <f>IF(BP7="","",IF(BP7="-","【-】","【"&amp;SUBSTITUTE(TEXT(BP7,"#,##0.00"),"-","△")&amp;"】"))</f>
        <v>【832.52】</v>
      </c>
      <c r="BQ6" s="35">
        <f>IF(BQ7="",NA(),BQ7)</f>
        <v>56.93</v>
      </c>
      <c r="BR6" s="35">
        <f t="shared" ref="BR6:BZ6" si="8">IF(BR7="",NA(),BR7)</f>
        <v>58.54</v>
      </c>
      <c r="BS6" s="35">
        <f t="shared" si="8"/>
        <v>47.94</v>
      </c>
      <c r="BT6" s="35">
        <f t="shared" si="8"/>
        <v>50.74</v>
      </c>
      <c r="BU6" s="35">
        <f t="shared" si="8"/>
        <v>45.55</v>
      </c>
      <c r="BV6" s="35">
        <f t="shared" si="8"/>
        <v>55.32</v>
      </c>
      <c r="BW6" s="35">
        <f t="shared" si="8"/>
        <v>59.8</v>
      </c>
      <c r="BX6" s="35">
        <f t="shared" si="8"/>
        <v>57.77</v>
      </c>
      <c r="BY6" s="35">
        <f t="shared" si="8"/>
        <v>57.31</v>
      </c>
      <c r="BZ6" s="35">
        <f t="shared" si="8"/>
        <v>57.08</v>
      </c>
      <c r="CA6" s="34" t="str">
        <f>IF(CA7="","",IF(CA7="-","【-】","【"&amp;SUBSTITUTE(TEXT(CA7,"#,##0.00"),"-","△")&amp;"】"))</f>
        <v>【60.94】</v>
      </c>
      <c r="CB6" s="35">
        <f>IF(CB7="",NA(),CB7)</f>
        <v>239.81</v>
      </c>
      <c r="CC6" s="35">
        <f t="shared" ref="CC6:CK6" si="9">IF(CC7="",NA(),CC7)</f>
        <v>234.04</v>
      </c>
      <c r="CD6" s="35">
        <f t="shared" si="9"/>
        <v>282.01</v>
      </c>
      <c r="CE6" s="35">
        <f t="shared" si="9"/>
        <v>270.52999999999997</v>
      </c>
      <c r="CF6" s="35">
        <f t="shared" si="9"/>
        <v>298.39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69.42</v>
      </c>
      <c r="CN6" s="35">
        <f t="shared" ref="CN6:CV6" si="10">IF(CN7="",NA(),CN7)</f>
        <v>51.37</v>
      </c>
      <c r="CO6" s="35">
        <f t="shared" si="10"/>
        <v>50.75</v>
      </c>
      <c r="CP6" s="35">
        <f t="shared" si="10"/>
        <v>50.45</v>
      </c>
      <c r="CQ6" s="35">
        <f t="shared" si="10"/>
        <v>65.540000000000006</v>
      </c>
      <c r="CR6" s="35">
        <f t="shared" si="10"/>
        <v>60.65</v>
      </c>
      <c r="CS6" s="35">
        <f t="shared" si="10"/>
        <v>51.75</v>
      </c>
      <c r="CT6" s="35">
        <f t="shared" si="10"/>
        <v>50.68</v>
      </c>
      <c r="CU6" s="35">
        <f t="shared" si="10"/>
        <v>50.14</v>
      </c>
      <c r="CV6" s="35">
        <f t="shared" si="10"/>
        <v>54.83</v>
      </c>
      <c r="CW6" s="34" t="str">
        <f>IF(CW7="","",IF(CW7="-","【-】","【"&amp;SUBSTITUTE(TEXT(CW7,"#,##0.00"),"-","△")&amp;"】"))</f>
        <v>【54.84】</v>
      </c>
      <c r="CX6" s="35">
        <f>IF(CX7="",NA(),CX7)</f>
        <v>80.42</v>
      </c>
      <c r="CY6" s="35">
        <f t="shared" ref="CY6:DG6" si="11">IF(CY7="",NA(),CY7)</f>
        <v>80.540000000000006</v>
      </c>
      <c r="CZ6" s="35">
        <f t="shared" si="11"/>
        <v>80.540000000000006</v>
      </c>
      <c r="DA6" s="35">
        <f t="shared" si="11"/>
        <v>82.31</v>
      </c>
      <c r="DB6" s="35">
        <f t="shared" si="11"/>
        <v>84.27</v>
      </c>
      <c r="DC6" s="35">
        <f t="shared" si="11"/>
        <v>84.58</v>
      </c>
      <c r="DD6" s="35">
        <f t="shared" si="11"/>
        <v>84.84</v>
      </c>
      <c r="DE6" s="35">
        <f t="shared" si="11"/>
        <v>84.86</v>
      </c>
      <c r="DF6" s="35">
        <f t="shared" si="11"/>
        <v>84.98</v>
      </c>
      <c r="DG6" s="35">
        <f t="shared" si="11"/>
        <v>84.7</v>
      </c>
      <c r="DH6" s="34" t="str">
        <f>IF(DH7="","",IF(DH7="-","【-】","【"&amp;SUBSTITUTE(TEXT(DH7,"#,##0.00"),"-","△")&amp;"】"))</f>
        <v>【86.60】</v>
      </c>
      <c r="DI6" s="35">
        <f>IF(DI7="",NA(),DI7)</f>
        <v>22.56</v>
      </c>
      <c r="DJ6" s="35">
        <f t="shared" ref="DJ6:DR6" si="12">IF(DJ7="",NA(),DJ7)</f>
        <v>24.89</v>
      </c>
      <c r="DK6" s="35">
        <f t="shared" si="12"/>
        <v>27.11</v>
      </c>
      <c r="DL6" s="35">
        <f t="shared" si="12"/>
        <v>29.38</v>
      </c>
      <c r="DM6" s="35">
        <f t="shared" si="12"/>
        <v>31.44</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341002</v>
      </c>
      <c r="D7" s="37">
        <v>46</v>
      </c>
      <c r="E7" s="37">
        <v>17</v>
      </c>
      <c r="F7" s="37">
        <v>5</v>
      </c>
      <c r="G7" s="37">
        <v>0</v>
      </c>
      <c r="H7" s="37" t="s">
        <v>96</v>
      </c>
      <c r="I7" s="37" t="s">
        <v>97</v>
      </c>
      <c r="J7" s="37" t="s">
        <v>98</v>
      </c>
      <c r="K7" s="37" t="s">
        <v>99</v>
      </c>
      <c r="L7" s="37" t="s">
        <v>100</v>
      </c>
      <c r="M7" s="37" t="s">
        <v>101</v>
      </c>
      <c r="N7" s="38" t="s">
        <v>102</v>
      </c>
      <c r="O7" s="38">
        <v>63.88</v>
      </c>
      <c r="P7" s="38">
        <v>0.95</v>
      </c>
      <c r="Q7" s="38">
        <v>56.49</v>
      </c>
      <c r="R7" s="38">
        <v>2219</v>
      </c>
      <c r="S7" s="38">
        <v>1194817</v>
      </c>
      <c r="T7" s="38">
        <v>906.69</v>
      </c>
      <c r="U7" s="38">
        <v>1317.78</v>
      </c>
      <c r="V7" s="38">
        <v>11272</v>
      </c>
      <c r="W7" s="38">
        <v>3.3</v>
      </c>
      <c r="X7" s="38">
        <v>3415.76</v>
      </c>
      <c r="Y7" s="38">
        <v>99.69</v>
      </c>
      <c r="Z7" s="38">
        <v>99.99</v>
      </c>
      <c r="AA7" s="38">
        <v>100.07</v>
      </c>
      <c r="AB7" s="38">
        <v>100</v>
      </c>
      <c r="AC7" s="38">
        <v>99.97</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23.06</v>
      </c>
      <c r="AV7" s="38">
        <v>22.05</v>
      </c>
      <c r="AW7" s="38">
        <v>31.87</v>
      </c>
      <c r="AX7" s="38">
        <v>35.11</v>
      </c>
      <c r="AY7" s="38">
        <v>43.38</v>
      </c>
      <c r="AZ7" s="38">
        <v>31.84</v>
      </c>
      <c r="BA7" s="38">
        <v>29.91</v>
      </c>
      <c r="BB7" s="38">
        <v>29.54</v>
      </c>
      <c r="BC7" s="38">
        <v>26.99</v>
      </c>
      <c r="BD7" s="38">
        <v>29.13</v>
      </c>
      <c r="BE7" s="38">
        <v>32.799999999999997</v>
      </c>
      <c r="BF7" s="38">
        <v>2609.96</v>
      </c>
      <c r="BG7" s="38">
        <v>2375.09</v>
      </c>
      <c r="BH7" s="38">
        <v>2318.0300000000002</v>
      </c>
      <c r="BI7" s="38">
        <v>5251.84</v>
      </c>
      <c r="BJ7" s="38">
        <v>5124.24</v>
      </c>
      <c r="BK7" s="38">
        <v>974.93</v>
      </c>
      <c r="BL7" s="38">
        <v>855.8</v>
      </c>
      <c r="BM7" s="38">
        <v>789.46</v>
      </c>
      <c r="BN7" s="38">
        <v>826.83</v>
      </c>
      <c r="BO7" s="38">
        <v>867.83</v>
      </c>
      <c r="BP7" s="38">
        <v>832.52</v>
      </c>
      <c r="BQ7" s="38">
        <v>56.93</v>
      </c>
      <c r="BR7" s="38">
        <v>58.54</v>
      </c>
      <c r="BS7" s="38">
        <v>47.94</v>
      </c>
      <c r="BT7" s="38">
        <v>50.74</v>
      </c>
      <c r="BU7" s="38">
        <v>45.55</v>
      </c>
      <c r="BV7" s="38">
        <v>55.32</v>
      </c>
      <c r="BW7" s="38">
        <v>59.8</v>
      </c>
      <c r="BX7" s="38">
        <v>57.77</v>
      </c>
      <c r="BY7" s="38">
        <v>57.31</v>
      </c>
      <c r="BZ7" s="38">
        <v>57.08</v>
      </c>
      <c r="CA7" s="38">
        <v>60.94</v>
      </c>
      <c r="CB7" s="38">
        <v>239.81</v>
      </c>
      <c r="CC7" s="38">
        <v>234.04</v>
      </c>
      <c r="CD7" s="38">
        <v>282.01</v>
      </c>
      <c r="CE7" s="38">
        <v>270.52999999999997</v>
      </c>
      <c r="CF7" s="38">
        <v>298.39</v>
      </c>
      <c r="CG7" s="38">
        <v>283.17</v>
      </c>
      <c r="CH7" s="38">
        <v>263.76</v>
      </c>
      <c r="CI7" s="38">
        <v>274.35000000000002</v>
      </c>
      <c r="CJ7" s="38">
        <v>273.52</v>
      </c>
      <c r="CK7" s="38">
        <v>274.99</v>
      </c>
      <c r="CL7" s="38">
        <v>253.04</v>
      </c>
      <c r="CM7" s="38">
        <v>69.42</v>
      </c>
      <c r="CN7" s="38">
        <v>51.37</v>
      </c>
      <c r="CO7" s="38">
        <v>50.75</v>
      </c>
      <c r="CP7" s="38">
        <v>50.45</v>
      </c>
      <c r="CQ7" s="38">
        <v>65.540000000000006</v>
      </c>
      <c r="CR7" s="38">
        <v>60.65</v>
      </c>
      <c r="CS7" s="38">
        <v>51.75</v>
      </c>
      <c r="CT7" s="38">
        <v>50.68</v>
      </c>
      <c r="CU7" s="38">
        <v>50.14</v>
      </c>
      <c r="CV7" s="38">
        <v>54.83</v>
      </c>
      <c r="CW7" s="38">
        <v>54.84</v>
      </c>
      <c r="CX7" s="38">
        <v>80.42</v>
      </c>
      <c r="CY7" s="38">
        <v>80.540000000000006</v>
      </c>
      <c r="CZ7" s="38">
        <v>80.540000000000006</v>
      </c>
      <c r="DA7" s="38">
        <v>82.31</v>
      </c>
      <c r="DB7" s="38">
        <v>84.27</v>
      </c>
      <c r="DC7" s="38">
        <v>84.58</v>
      </c>
      <c r="DD7" s="38">
        <v>84.84</v>
      </c>
      <c r="DE7" s="38">
        <v>84.86</v>
      </c>
      <c r="DF7" s="38">
        <v>84.98</v>
      </c>
      <c r="DG7" s="38">
        <v>84.7</v>
      </c>
      <c r="DH7" s="38">
        <v>86.6</v>
      </c>
      <c r="DI7" s="38">
        <v>22.56</v>
      </c>
      <c r="DJ7" s="38">
        <v>24.89</v>
      </c>
      <c r="DK7" s="38">
        <v>27.11</v>
      </c>
      <c r="DL7" s="38">
        <v>29.38</v>
      </c>
      <c r="DM7" s="38">
        <v>31.44</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cp:lastModifiedBy>
  <cp:lastPrinted>2022-01-18T02:34:08Z</cp:lastPrinted>
  <dcterms:created xsi:type="dcterms:W3CDTF">2021-12-03T07:34:20Z</dcterms:created>
  <dcterms:modified xsi:type="dcterms:W3CDTF">2022-01-19T01:31:06Z</dcterms:modified>
  <cp:category/>
</cp:coreProperties>
</file>