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3\99公営企業関係\照会\220120_公営企業に係る経営比較分析表（令和２年度決算）の分析等について（依頼）\【経営比較分析表】2020_341002_47_140（駐車場事業）\"/>
    </mc:Choice>
  </mc:AlternateContent>
  <workbookProtection workbookAlgorithmName="SHA-512" workbookHashValue="chZYwKXggQvsubhlgzL3FEJ0VIWDgKPHElZIsv03ImOeK3JKyBMQT4weSCBLcruA8fxgx9v92nM8REM+dMMcwA==" workbookSaltValue="p8HrtxkuCCJHI4GowSCZQ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A30" i="4"/>
  <c r="IT76" i="4"/>
  <c r="CS51" i="4"/>
  <c r="HJ30" i="4"/>
  <c r="HJ51" i="4"/>
  <c r="CS30" i="4"/>
  <c r="BZ76" i="4"/>
  <c r="MI76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AV76" i="4"/>
  <c r="KO51" i="4"/>
  <c r="LE76" i="4"/>
  <c r="HP76" i="4"/>
  <c r="BG51" i="4"/>
  <c r="FX51" i="4"/>
  <c r="KO30" i="4"/>
  <c r="FX30" i="4"/>
  <c r="AN30" i="4"/>
  <c r="AG76" i="4"/>
  <c r="JV51" i="4"/>
  <c r="JV30" i="4"/>
  <c r="AN51" i="4"/>
  <c r="FE30" i="4"/>
  <c r="KP76" i="4"/>
  <c r="FE51" i="4"/>
  <c r="HA76" i="4"/>
  <c r="GL76" i="4"/>
  <c r="U51" i="4"/>
  <c r="EL30" i="4"/>
  <c r="U30" i="4"/>
  <c r="R76" i="4"/>
  <c r="JC51" i="4"/>
  <c r="KA76" i="4"/>
  <c r="EL51" i="4"/>
  <c r="JC30" i="4"/>
</calcChain>
</file>

<file path=xl/sharedStrings.xml><?xml version="1.0" encoding="utf-8"?>
<sst xmlns="http://schemas.openxmlformats.org/spreadsheetml/2006/main" count="278" uniqueCount="145">
  <si>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</si>
  <si>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</si>
  <si>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</si>
  <si>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</si>
  <si>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</si>
  <si>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</si>
  <si>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</si>
  <si>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</si>
  <si>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</si>
  <si>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</si>
  <si>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</si>
  <si>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</si>
  <si>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</si>
  <si>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</si>
  <si>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</si>
  <si>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</si>
  <si>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</si>
  <si>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</si>
  <si>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</si>
  <si>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</si>
  <si>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</si>
  <si>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</si>
  <si>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</si>
  <si>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</si>
  <si>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</si>
  <si>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</si>
  <si>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</si>
  <si>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</si>
  <si>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</si>
  <si>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</si>
  <si>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</si>
  <si>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</si>
  <si>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</si>
  <si>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</si>
  <si>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</si>
  <si>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</si>
  <si>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</si>
  <si>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</si>
  <si>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</si>
  <si>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</si>
  <si>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</si>
  <si>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</si>
  <si>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</si>
  <si>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</si>
  <si>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</si>
  <si>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</si>
  <si>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</si>
  <si>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</si>
  <si>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</si>
  <si>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</si>
  <si>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</si>
  <si>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</si>
  <si>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</si>
  <si>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</si>
  <si>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</si>
  <si>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</si>
  <si>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</si>
  <si>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</si>
  <si>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</si>
  <si>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</si>
  <si>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</si>
  <si>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</si>
  <si>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</si>
  <si>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</si>
  <si>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</si>
  <si>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</si>
  <si>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</si>
  <si>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</si>
  <si>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</si>
  <si>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</si>
  <si>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</si>
  <si>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</si>
  <si>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</si>
  <si>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</si>
  <si>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</si>
  <si>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</si>
  <si>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</si>
  <si>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</si>
  <si>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</si>
  <si>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</si>
  <si>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</si>
  <si>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</si>
  <si>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</si>
  <si>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</si>
  <si>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</si>
  <si>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</si>
  <si>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</si>
  <si>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</si>
  <si>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</si>
  <si>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</si>
  <si>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</si>
  <si>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</si>
  <si>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</si>
  <si>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</si>
  <si>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</si>
  <si>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</si>
  <si>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</si>
  <si>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</si>
  <si>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</si>
  <si>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</si>
  <si>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</si>
  <si>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</si>
  <si>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</si>
  <si>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</si>
  <si>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</si>
  <si>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</si>
  <si>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</si>
  <si>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</si>
  <si>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</si>
  <si>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</si>
  <si>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</si>
  <si>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</si>
  <si>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</si>
  <si>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</si>
  <si>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</si>
  <si>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</si>
  <si>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</si>
  <si>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</si>
  <si>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</si>
  <si>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</si>
  <si>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</si>
  <si>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</si>
  <si>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</si>
  <si>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</si>
  <si>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富士見町駐車場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</si>
  <si>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</si>
  <si>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</si>
  <si>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</si>
  <si>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</si>
  <si>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</si>
  <si>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</si>
  <si>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</si>
  <si>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</si>
  <si>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</si>
  <si>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</si>
  <si>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</si>
  <si>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</si>
  <si>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</si>
  <si>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</si>
  <si>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</si>
  <si>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</si>
  <si>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phoneticPr fontId="15"/>
  </si>
  <si>
    <t>　収益性、稼働率共に安定した駐車場です。引き続き、利用者の声を反映させながら運営を推進していきます。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15"/>
  </si>
  <si>
    <t>①収益的収支比率
　類似施設平均値を大幅に下回っているものの、黒字で推移しています。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31" eb="33">
      <t>クロジ</t>
    </rPh>
    <rPh sb="34" eb="36">
      <t>スイイ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19" eb="121">
      <t>ルイジ</t>
    </rPh>
    <rPh sb="121" eb="123">
      <t>シセツ</t>
    </rPh>
    <rPh sb="123" eb="126">
      <t>ヘイキンチ</t>
    </rPh>
    <rPh sb="127" eb="129">
      <t>ウワマワ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1" eb="173">
      <t>ウワマワ</t>
    </rPh>
    <rPh sb="178" eb="179">
      <t>タカ</t>
    </rPh>
    <rPh sb="180" eb="183">
      <t>シュウエキセイ</t>
    </rPh>
    <rPh sb="184" eb="186">
      <t>カクホ</t>
    </rPh>
    <phoneticPr fontId="15"/>
  </si>
  <si>
    <t>⑪稼働率
　類似施設平均値を上回っています。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4" eb="26">
      <t>ヘイワ</t>
    </rPh>
    <rPh sb="26" eb="28">
      <t>オオドオ</t>
    </rPh>
    <rPh sb="29" eb="30">
      <t>ゾ</t>
    </rPh>
    <rPh sb="32" eb="35">
      <t>リベンセイ</t>
    </rPh>
    <rPh sb="36" eb="37">
      <t>ヨ</t>
    </rPh>
    <rPh sb="38" eb="40">
      <t>イチ</t>
    </rPh>
    <rPh sb="41" eb="43">
      <t>セッチ</t>
    </rPh>
    <rPh sb="49" eb="51">
      <t>コンゴ</t>
    </rPh>
    <rPh sb="52" eb="53">
      <t>タカ</t>
    </rPh>
    <rPh sb="54" eb="56">
      <t>カドウ</t>
    </rPh>
    <rPh sb="56" eb="57">
      <t>リツ</t>
    </rPh>
    <rPh sb="58" eb="60">
      <t>ミコ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</si>
</sst>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348.8</c:v>
                </c:pt>
                <c:pt idx="1">
                  <c:v>344.6</c:v>
                </c:pt>
                <c:pt idx="2">
                  <c:v>289.5</c:v>
                </c:pt>
                <c:pt idx="3">
                  <c:v>298.60000000000002</c:v>
                </c:pt>
                <c:pt idx="4">
                  <c:v>306.3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6-47DE-BFAC-451D850C2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56-47DE-BFAC-451D850C2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6-4D0C-B6DC-2C4AA7ABB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E6-4D0C-B6DC-2C4AA7ABB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C41-4844-9130-E00350E3D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1-4844-9130-E00350E3D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5C1-4D84-849C-510313092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C1-4D84-849C-510313092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7-44D8-BD6A-E262610C6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7-44D8-BD6A-E262610C6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5-4CEE-BD42-D39F6D0F4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45-4CEE-BD42-D39F6D0F4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281.89999999999998</c:v>
                </c:pt>
                <c:pt idx="1">
                  <c:v>266</c:v>
                </c:pt>
                <c:pt idx="2">
                  <c:v>255.3</c:v>
                </c:pt>
                <c:pt idx="3">
                  <c:v>253.2</c:v>
                </c:pt>
                <c:pt idx="4">
                  <c:v>194.7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F-46A3-99D1-217BC8A15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F-46A3-99D1-217BC8A15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71</c:v>
                </c:pt>
                <c:pt idx="2">
                  <c:v>65.5</c:v>
                </c:pt>
                <c:pt idx="3">
                  <c:v>66.5</c:v>
                </c:pt>
                <c:pt idx="4">
                  <c:v>67.400000000000006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A-45BA-8C25-3186044DC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CA-45BA-8C25-3186044DC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37094</c:v>
                </c:pt>
                <c:pt idx="1">
                  <c:v>35492</c:v>
                </c:pt>
                <c:pt idx="2">
                  <c:v>31131</c:v>
                </c:pt>
                <c:pt idx="3">
                  <c:v>31243</c:v>
                </c:pt>
                <c:pt idx="4">
                  <c:v>30554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C-4804-84F3-57EDCF4CF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C-4804-84F3-57EDCF4CF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O49" zoomScale="70" zoomScaleNormal="7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広島県広島市　富士見町駐車場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885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131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50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94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334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143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348.8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344.6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289.5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298.60000000000002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306.3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281.89999999999998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266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255.3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253.2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194.7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413.9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263.7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509.7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1492.8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3199.2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5.9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172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170.6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171.8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169.4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128.5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141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71.3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71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65.5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66.5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67.400000000000006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37094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35492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31131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31243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30554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93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37.4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28.9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35.700000000000003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-52.1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9208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8524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6653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6991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1045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43000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111.3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33.200000000000003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21.3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764.6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RcF3VGwyq7SMZYLGy8aECW2NylePIQX72Vsa+0RmVKqSCEZGQVyWsn8rtvjcsZRbC8Uw11LvON2ZZKg2cXT49g==" saltValue="FFlccIRq1ZxTVcPIUUHQ9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101</v>
      </c>
      <c r="AM5" s="59" t="s">
        <v>102</v>
      </c>
      <c r="AN5" s="59" t="s">
        <v>103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104</v>
      </c>
      <c r="AV5" s="59" t="s">
        <v>105</v>
      </c>
      <c r="AW5" s="59" t="s">
        <v>106</v>
      </c>
      <c r="AX5" s="59" t="s">
        <v>102</v>
      </c>
      <c r="AY5" s="59" t="s">
        <v>103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99</v>
      </c>
      <c r="BG5" s="59" t="s">
        <v>105</v>
      </c>
      <c r="BH5" s="59" t="s">
        <v>107</v>
      </c>
      <c r="BI5" s="59" t="s">
        <v>108</v>
      </c>
      <c r="BJ5" s="59" t="s">
        <v>109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110</v>
      </c>
      <c r="BS5" s="59" t="s">
        <v>111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104</v>
      </c>
      <c r="CC5" s="59" t="s">
        <v>112</v>
      </c>
      <c r="CD5" s="59" t="s">
        <v>101</v>
      </c>
      <c r="CE5" s="59" t="s">
        <v>113</v>
      </c>
      <c r="CF5" s="59" t="s">
        <v>103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110</v>
      </c>
      <c r="CQ5" s="59" t="s">
        <v>114</v>
      </c>
      <c r="CR5" s="59" t="s">
        <v>91</v>
      </c>
      <c r="CS5" s="59" t="s">
        <v>115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104</v>
      </c>
      <c r="DA5" s="59" t="s">
        <v>89</v>
      </c>
      <c r="DB5" s="59" t="s">
        <v>114</v>
      </c>
      <c r="DC5" s="59" t="s">
        <v>91</v>
      </c>
      <c r="DD5" s="59" t="s">
        <v>109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112</v>
      </c>
      <c r="DM5" s="59" t="s">
        <v>101</v>
      </c>
      <c r="DN5" s="59" t="s">
        <v>116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117</v>
      </c>
      <c r="B6" s="60">
        <f>B8</f>
        <v>2020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広島県広島市</v>
      </c>
      <c r="I6" s="60" t="str">
        <f t="shared" si="1"/>
        <v>富士見町駐車場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50</v>
      </c>
      <c r="S6" s="62" t="str">
        <f t="shared" si="1"/>
        <v>公共施設</v>
      </c>
      <c r="T6" s="62" t="str">
        <f t="shared" si="1"/>
        <v>無</v>
      </c>
      <c r="U6" s="63">
        <f t="shared" si="1"/>
        <v>885</v>
      </c>
      <c r="V6" s="63">
        <f t="shared" si="1"/>
        <v>94</v>
      </c>
      <c r="W6" s="63">
        <f t="shared" si="1"/>
        <v>334</v>
      </c>
      <c r="X6" s="62" t="str">
        <f t="shared" si="1"/>
        <v>利用料金制</v>
      </c>
      <c r="Y6" s="64">
        <f>IF(Y8="-",NA(),Y8)</f>
        <v>348.8</v>
      </c>
      <c r="Z6" s="64">
        <f t="shared" ref="Z6:AH6" si="2">IF(Z8="-",NA(),Z8)</f>
        <v>344.6</v>
      </c>
      <c r="AA6" s="64">
        <f t="shared" si="2"/>
        <v>289.5</v>
      </c>
      <c r="AB6" s="64">
        <f t="shared" si="2"/>
        <v>298.60000000000002</v>
      </c>
      <c r="AC6" s="64">
        <f t="shared" si="2"/>
        <v>306.3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71.3</v>
      </c>
      <c r="BG6" s="64">
        <f t="shared" ref="BG6:BO6" si="5">IF(BG8="-",NA(),BG8)</f>
        <v>71</v>
      </c>
      <c r="BH6" s="64">
        <f t="shared" si="5"/>
        <v>65.5</v>
      </c>
      <c r="BI6" s="64">
        <f t="shared" si="5"/>
        <v>66.5</v>
      </c>
      <c r="BJ6" s="64">
        <f t="shared" si="5"/>
        <v>67.400000000000006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37094</v>
      </c>
      <c r="BR6" s="65">
        <f t="shared" ref="BR6:BZ6" si="6">IF(BR8="-",NA(),BR8)</f>
        <v>35492</v>
      </c>
      <c r="BS6" s="65">
        <f t="shared" si="6"/>
        <v>31131</v>
      </c>
      <c r="BT6" s="65">
        <f t="shared" si="6"/>
        <v>31243</v>
      </c>
      <c r="BU6" s="65">
        <f t="shared" si="6"/>
        <v>30554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118</v>
      </c>
      <c r="CM6" s="63">
        <f t="shared" ref="CM6:CN6" si="7">CM8</f>
        <v>0</v>
      </c>
      <c r="CN6" s="63">
        <f t="shared" si="7"/>
        <v>43000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111.3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281.89999999999998</v>
      </c>
      <c r="DL6" s="64">
        <f t="shared" ref="DL6:DT6" si="9">IF(DL8="-",NA(),DL8)</f>
        <v>266</v>
      </c>
      <c r="DM6" s="64">
        <f t="shared" si="9"/>
        <v>255.3</v>
      </c>
      <c r="DN6" s="64">
        <f t="shared" si="9"/>
        <v>253.2</v>
      </c>
      <c r="DO6" s="64">
        <f t="shared" si="9"/>
        <v>194.7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120</v>
      </c>
      <c r="B7" s="60">
        <f t="shared" ref="B7:X7" si="10">B8</f>
        <v>2020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広島県　広島市</v>
      </c>
      <c r="I7" s="60" t="str">
        <f t="shared" si="10"/>
        <v>富士見町駐車場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50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885</v>
      </c>
      <c r="V7" s="63">
        <f t="shared" si="10"/>
        <v>94</v>
      </c>
      <c r="W7" s="63">
        <f t="shared" si="10"/>
        <v>334</v>
      </c>
      <c r="X7" s="62" t="str">
        <f t="shared" si="10"/>
        <v>利用料金制</v>
      </c>
      <c r="Y7" s="64">
        <f>Y8</f>
        <v>348.8</v>
      </c>
      <c r="Z7" s="64">
        <f t="shared" ref="Z7:AH7" si="11">Z8</f>
        <v>344.6</v>
      </c>
      <c r="AA7" s="64">
        <f t="shared" si="11"/>
        <v>289.5</v>
      </c>
      <c r="AB7" s="64">
        <f t="shared" si="11"/>
        <v>298.60000000000002</v>
      </c>
      <c r="AC7" s="64">
        <f t="shared" si="11"/>
        <v>306.3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71.3</v>
      </c>
      <c r="BG7" s="64">
        <f t="shared" ref="BG7:BO7" si="14">BG8</f>
        <v>71</v>
      </c>
      <c r="BH7" s="64">
        <f t="shared" si="14"/>
        <v>65.5</v>
      </c>
      <c r="BI7" s="64">
        <f t="shared" si="14"/>
        <v>66.5</v>
      </c>
      <c r="BJ7" s="64">
        <f t="shared" si="14"/>
        <v>67.400000000000006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37094</v>
      </c>
      <c r="BR7" s="65">
        <f t="shared" ref="BR7:BZ7" si="15">BR8</f>
        <v>35492</v>
      </c>
      <c r="BS7" s="65">
        <f t="shared" si="15"/>
        <v>31131</v>
      </c>
      <c r="BT7" s="65">
        <f t="shared" si="15"/>
        <v>31243</v>
      </c>
      <c r="BU7" s="65">
        <f t="shared" si="15"/>
        <v>30554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121</v>
      </c>
      <c r="CC7" s="64" t="s">
        <v>121</v>
      </c>
      <c r="CD7" s="64" t="s">
        <v>121</v>
      </c>
      <c r="CE7" s="64" t="s">
        <v>121</v>
      </c>
      <c r="CF7" s="64" t="s">
        <v>121</v>
      </c>
      <c r="CG7" s="64" t="s">
        <v>121</v>
      </c>
      <c r="CH7" s="64" t="s">
        <v>121</v>
      </c>
      <c r="CI7" s="64" t="s">
        <v>121</v>
      </c>
      <c r="CJ7" s="64" t="s">
        <v>121</v>
      </c>
      <c r="CK7" s="64" t="s">
        <v>119</v>
      </c>
      <c r="CL7" s="61"/>
      <c r="CM7" s="63">
        <f>CM8</f>
        <v>0</v>
      </c>
      <c r="CN7" s="63">
        <f>CN8</f>
        <v>43000</v>
      </c>
      <c r="CO7" s="64" t="s">
        <v>121</v>
      </c>
      <c r="CP7" s="64" t="s">
        <v>121</v>
      </c>
      <c r="CQ7" s="64" t="s">
        <v>121</v>
      </c>
      <c r="CR7" s="64" t="s">
        <v>121</v>
      </c>
      <c r="CS7" s="64" t="s">
        <v>121</v>
      </c>
      <c r="CT7" s="64" t="s">
        <v>121</v>
      </c>
      <c r="CU7" s="64" t="s">
        <v>121</v>
      </c>
      <c r="CV7" s="64" t="s">
        <v>121</v>
      </c>
      <c r="CW7" s="64" t="s">
        <v>121</v>
      </c>
      <c r="CX7" s="64" t="s">
        <v>122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111.3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281.89999999999998</v>
      </c>
      <c r="DL7" s="64">
        <f t="shared" ref="DL7:DT7" si="17">DL8</f>
        <v>266</v>
      </c>
      <c r="DM7" s="64">
        <f t="shared" si="17"/>
        <v>255.3</v>
      </c>
      <c r="DN7" s="64">
        <f t="shared" si="17"/>
        <v>253.2</v>
      </c>
      <c r="DO7" s="64">
        <f t="shared" si="17"/>
        <v>194.7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341002</v>
      </c>
      <c r="D8" s="67">
        <v>47</v>
      </c>
      <c r="E8" s="67">
        <v>14</v>
      </c>
      <c r="F8" s="67">
        <v>0</v>
      </c>
      <c r="G8" s="67">
        <v>7</v>
      </c>
      <c r="H8" s="67" t="s">
        <v>123</v>
      </c>
      <c r="I8" s="67" t="s">
        <v>124</v>
      </c>
      <c r="J8" s="67" t="s">
        <v>125</v>
      </c>
      <c r="K8" s="67" t="s">
        <v>126</v>
      </c>
      <c r="L8" s="67" t="s">
        <v>127</v>
      </c>
      <c r="M8" s="67" t="s">
        <v>128</v>
      </c>
      <c r="N8" s="67" t="s">
        <v>129</v>
      </c>
      <c r="O8" s="68" t="s">
        <v>130</v>
      </c>
      <c r="P8" s="69" t="s">
        <v>131</v>
      </c>
      <c r="Q8" s="69" t="s">
        <v>132</v>
      </c>
      <c r="R8" s="70">
        <v>50</v>
      </c>
      <c r="S8" s="69" t="s">
        <v>133</v>
      </c>
      <c r="T8" s="69" t="s">
        <v>134</v>
      </c>
      <c r="U8" s="70">
        <v>885</v>
      </c>
      <c r="V8" s="70">
        <v>94</v>
      </c>
      <c r="W8" s="70">
        <v>334</v>
      </c>
      <c r="X8" s="69" t="s">
        <v>135</v>
      </c>
      <c r="Y8" s="71">
        <v>348.8</v>
      </c>
      <c r="Z8" s="71">
        <v>344.6</v>
      </c>
      <c r="AA8" s="71">
        <v>289.5</v>
      </c>
      <c r="AB8" s="71">
        <v>298.60000000000002</v>
      </c>
      <c r="AC8" s="71">
        <v>306.3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71.3</v>
      </c>
      <c r="BG8" s="71">
        <v>71</v>
      </c>
      <c r="BH8" s="71">
        <v>65.5</v>
      </c>
      <c r="BI8" s="71">
        <v>66.5</v>
      </c>
      <c r="BJ8" s="71">
        <v>67.400000000000006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37094</v>
      </c>
      <c r="BR8" s="72">
        <v>35492</v>
      </c>
      <c r="BS8" s="72">
        <v>31131</v>
      </c>
      <c r="BT8" s="73">
        <v>31243</v>
      </c>
      <c r="BU8" s="73">
        <v>30554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127</v>
      </c>
      <c r="CC8" s="71" t="s">
        <v>127</v>
      </c>
      <c r="CD8" s="71" t="s">
        <v>127</v>
      </c>
      <c r="CE8" s="71" t="s">
        <v>127</v>
      </c>
      <c r="CF8" s="71" t="s">
        <v>127</v>
      </c>
      <c r="CG8" s="71" t="s">
        <v>127</v>
      </c>
      <c r="CH8" s="71" t="s">
        <v>127</v>
      </c>
      <c r="CI8" s="71" t="s">
        <v>127</v>
      </c>
      <c r="CJ8" s="71" t="s">
        <v>127</v>
      </c>
      <c r="CK8" s="71" t="s">
        <v>127</v>
      </c>
      <c r="CL8" s="68" t="s">
        <v>127</v>
      </c>
      <c r="CM8" s="70">
        <v>0</v>
      </c>
      <c r="CN8" s="70">
        <v>43000</v>
      </c>
      <c r="CO8" s="71" t="s">
        <v>127</v>
      </c>
      <c r="CP8" s="71" t="s">
        <v>127</v>
      </c>
      <c r="CQ8" s="71" t="s">
        <v>127</v>
      </c>
      <c r="CR8" s="71" t="s">
        <v>127</v>
      </c>
      <c r="CS8" s="71" t="s">
        <v>127</v>
      </c>
      <c r="CT8" s="71" t="s">
        <v>127</v>
      </c>
      <c r="CU8" s="71" t="s">
        <v>127</v>
      </c>
      <c r="CV8" s="71" t="s">
        <v>127</v>
      </c>
      <c r="CW8" s="71" t="s">
        <v>127</v>
      </c>
      <c r="CX8" s="71" t="s">
        <v>127</v>
      </c>
      <c r="CY8" s="68" t="s">
        <v>127</v>
      </c>
      <c r="CZ8" s="71">
        <v>0</v>
      </c>
      <c r="DA8" s="71">
        <v>0</v>
      </c>
      <c r="DB8" s="71">
        <v>0</v>
      </c>
      <c r="DC8" s="71">
        <v>0</v>
      </c>
      <c r="DD8" s="71">
        <v>111.3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281.89999999999998</v>
      </c>
      <c r="DL8" s="71">
        <v>266</v>
      </c>
      <c r="DM8" s="71">
        <v>255.3</v>
      </c>
      <c r="DN8" s="71">
        <v>253.2</v>
      </c>
      <c r="DO8" s="71">
        <v>194.7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136</v>
      </c>
      <c r="C10" s="78" t="s">
        <v>137</v>
      </c>
      <c r="D10" s="78" t="s">
        <v>138</v>
      </c>
      <c r="E10" s="78" t="s">
        <v>139</v>
      </c>
      <c r="F10" s="78" t="s">
        <v>140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 優輝</cp:lastModifiedBy>
  <cp:lastPrinted>2022-01-24T05:45:40Z</cp:lastPrinted>
  <dcterms:created xsi:type="dcterms:W3CDTF">2021-12-17T06:06:41Z</dcterms:created>
  <dcterms:modified xsi:type="dcterms:W3CDTF">2022-01-25T08:49:49Z</dcterms:modified>
  <cp:category/>
</cp:coreProperties>
</file>