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3\99公営企業関係\照会\220120_公営企業に係る経営比較分析表（令和２年度決算）の分析等について（依頼）\【経営比較分析表】2020_341002_47_140（駐車場事業）\"/>
    </mc:Choice>
  </mc:AlternateContent>
  <workbookProtection workbookAlgorithmName="SHA-512" workbookHashValue="9F3BgX9zaqQt6Ddnkx31EtB4uRT3JiH9SGp/wzCjUHdN/QI8oUO/9dBvnPHMOD0DTatdGPW2YA/XYb0FMfUzBw==" workbookSaltValue="Op+g748nS4id8AwBzFi2PA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CS30" i="4"/>
  <c r="MA51" i="4"/>
  <c r="BZ76" i="4"/>
  <c r="C11" i="5"/>
  <c r="D11" i="5"/>
  <c r="E11" i="5"/>
  <c r="B11" i="5"/>
  <c r="BK76" i="4" l="1"/>
  <c r="LH51" i="4"/>
  <c r="BZ51" i="4"/>
  <c r="LT76" i="4"/>
  <c r="GQ51" i="4"/>
  <c r="LH30" i="4"/>
  <c r="GQ30" i="4"/>
  <c r="IE76" i="4"/>
  <c r="BZ30" i="4"/>
  <c r="BG30" i="4"/>
  <c r="FX30" i="4"/>
  <c r="AV76" i="4"/>
  <c r="KO51" i="4"/>
  <c r="FX51" i="4"/>
  <c r="HP76" i="4"/>
  <c r="BG51" i="4"/>
  <c r="LE76" i="4"/>
  <c r="KO30" i="4"/>
  <c r="HA76" i="4"/>
  <c r="AN51" i="4"/>
  <c r="FE30" i="4"/>
  <c r="AG76" i="4"/>
  <c r="AN30" i="4"/>
  <c r="JV30" i="4"/>
  <c r="JV51" i="4"/>
  <c r="KP76" i="4"/>
  <c r="FE51" i="4"/>
  <c r="R76" i="4"/>
  <c r="KA76" i="4"/>
  <c r="EL51" i="4"/>
  <c r="JC30" i="4"/>
  <c r="U30" i="4"/>
  <c r="JC51" i="4"/>
  <c r="GL76" i="4"/>
  <c r="U51" i="4"/>
  <c r="EL30" i="4"/>
</calcChain>
</file>

<file path=xl/sharedStrings.xml><?xml version="1.0" encoding="utf-8"?>
<sst xmlns="http://schemas.openxmlformats.org/spreadsheetml/2006/main" count="278" uniqueCount="135">
  <si>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</si>
  <si>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</si>
  <si>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</si>
  <si>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</si>
  <si>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</si>
  <si>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</si>
  <si>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</si>
  <si>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</si>
  <si>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</si>
  <si>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</si>
  <si>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</si>
  <si>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</si>
  <si>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</si>
  <si>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</si>
  <si>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</si>
  <si>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</si>
  <si>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</si>
  <si>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</si>
  <si>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</si>
  <si>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</si>
  <si>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</si>
  <si>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</si>
  <si>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</si>
  <si>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</si>
  <si>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</si>
  <si>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</si>
  <si>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</si>
  <si>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</si>
  <si>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</si>
  <si>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</si>
  <si>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</si>
  <si>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</si>
  <si>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</si>
  <si>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</si>
  <si>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</si>
  <si>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</si>
  <si>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</si>
  <si>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</si>
  <si>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</si>
  <si>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</si>
  <si>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</si>
  <si>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</si>
  <si>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</si>
  <si>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</si>
  <si>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</si>
  <si>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</si>
  <si>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</si>
  <si>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</si>
  <si>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</si>
  <si>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</si>
  <si>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</si>
  <si>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</si>
  <si>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</si>
  <si>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</si>
  <si>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</si>
  <si>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</si>
  <si>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</si>
  <si>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</si>
  <si>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</si>
  <si>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</si>
  <si>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</si>
  <si>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</si>
  <si>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</si>
  <si>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</si>
  <si>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</si>
  <si>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</si>
  <si>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</si>
  <si>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</si>
  <si>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</si>
  <si>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</si>
  <si>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</si>
  <si>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</si>
  <si>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</si>
  <si>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</si>
  <si>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</si>
  <si>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</si>
  <si>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</si>
  <si>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</si>
  <si>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</si>
  <si>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</si>
  <si>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</si>
  <si>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</si>
  <si>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</si>
  <si>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</si>
  <si>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</si>
  <si>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</si>
  <si>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</si>
  <si>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</si>
  <si>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</si>
  <si>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</si>
  <si>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</si>
  <si>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</si>
  <si>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</si>
  <si>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</si>
  <si>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</si>
  <si>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</si>
  <si>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</si>
  <si>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</si>
  <si>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</si>
  <si>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</si>
  <si>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</si>
  <si>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</si>
  <si>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</si>
  <si>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</si>
  <si>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</si>
  <si>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</si>
  <si>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</si>
  <si>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</si>
  <si>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</si>
  <si>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</si>
  <si>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</si>
  <si>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</si>
  <si>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</si>
  <si>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広島県　広島市</t>
  </si>
  <si>
    <t>西広島駅南駐車場</t>
  </si>
  <si>
    <t>法非適用</t>
  </si>
  <si>
    <t>駐車場整備事業</t>
  </si>
  <si>
    <t>-</t>
  </si>
  <si>
    <t>Ａ３Ｂ１</t>
  </si>
  <si>
    <t>非設置</t>
  </si>
  <si>
    <t>該当数値なし</t>
  </si>
  <si>
    <t>届出駐車場</t>
  </si>
  <si>
    <t>広場式</t>
  </si>
  <si>
    <t>駅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</si>
  <si>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</si>
  <si>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</si>
  <si>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</si>
  <si>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</si>
  <si>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</si>
  <si>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</si>
  <si>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</si>
  <si>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r>
      <t>⑦敷地の地価(固定資産税評価相当額）
　</t>
    </r>
    <r>
      <rPr>
        <sz val="11"/>
        <rFont val="ＭＳ ゴシック"/>
        <family val="3"/>
        <charset val="128"/>
      </rPr>
      <t>JR駅前に位置しており、高い資産価値を有しています。</t>
    </r>
    <r>
      <rPr>
        <sz val="11"/>
        <color theme="1"/>
        <rFont val="ＭＳ ゴシック"/>
        <family val="3"/>
        <charset val="128"/>
      </rPr>
      <t xml:space="preserve">
⑧設備投資見込額
　ありません。
⑩企業債残高対料金収入比率
　類似施設平均値を大幅に上回っています。敷地取得時に起債した公債費の残高が年々下がるため、比率も年々低下し、令和７年度には償還が完了の予定です。</t>
    </r>
    <rPh sb="1" eb="3">
      <t>シキチ</t>
    </rPh>
    <rPh sb="4" eb="6">
      <t>チカ</t>
    </rPh>
    <rPh sb="7" eb="9">
      <t>コテイ</t>
    </rPh>
    <rPh sb="9" eb="11">
      <t>シサン</t>
    </rPh>
    <rPh sb="11" eb="12">
      <t>ゼイ</t>
    </rPh>
    <rPh sb="22" eb="24">
      <t>エキマエ</t>
    </rPh>
    <rPh sb="25" eb="27">
      <t>イチ</t>
    </rPh>
    <rPh sb="32" eb="33">
      <t>タカ</t>
    </rPh>
    <rPh sb="34" eb="36">
      <t>シサン</t>
    </rPh>
    <rPh sb="36" eb="38">
      <t>カチ</t>
    </rPh>
    <rPh sb="39" eb="40">
      <t>ユウ</t>
    </rPh>
    <rPh sb="98" eb="100">
      <t>シキチ</t>
    </rPh>
    <rPh sb="100" eb="102">
      <t>シュトク</t>
    </rPh>
    <rPh sb="102" eb="103">
      <t>ジ</t>
    </rPh>
    <rPh sb="104" eb="106">
      <t>キサイ</t>
    </rPh>
    <rPh sb="108" eb="110">
      <t>コウサイ</t>
    </rPh>
    <rPh sb="110" eb="111">
      <t>ヒ</t>
    </rPh>
    <rPh sb="112" eb="114">
      <t>ザンダカ</t>
    </rPh>
    <rPh sb="115" eb="117">
      <t>ネンネン</t>
    </rPh>
    <rPh sb="117" eb="118">
      <t>サ</t>
    </rPh>
    <rPh sb="123" eb="125">
      <t>ヒリツ</t>
    </rPh>
    <rPh sb="126" eb="128">
      <t>ネンネン</t>
    </rPh>
    <rPh sb="128" eb="130">
      <t>テイカ</t>
    </rPh>
    <rPh sb="132" eb="134">
      <t>レイワ</t>
    </rPh>
    <rPh sb="135" eb="137">
      <t>ネンド</t>
    </rPh>
    <rPh sb="139" eb="141">
      <t>ショウカン</t>
    </rPh>
    <rPh sb="142" eb="144">
      <t>カンリョウ</t>
    </rPh>
    <rPh sb="145" eb="147">
      <t>ヨテイ</t>
    </rPh>
    <phoneticPr fontId="15"/>
  </si>
  <si>
    <t xml:space="preserve"> 収益性、稼働率共に安定した駐車場です。引き続き、利用者の声を反映させながら運営を推進していきます。</t>
    <rPh sb="1" eb="4">
      <t>シュウエキセイ</t>
    </rPh>
    <rPh sb="5" eb="8">
      <t>カドウリツ</t>
    </rPh>
    <rPh sb="8" eb="9">
      <t>トモ</t>
    </rPh>
    <rPh sb="10" eb="12">
      <t>アンテイ</t>
    </rPh>
    <rPh sb="14" eb="17">
      <t>チュウシャジョウ</t>
    </rPh>
    <rPh sb="20" eb="21">
      <t>ヒ</t>
    </rPh>
    <rPh sb="22" eb="23">
      <t>ツヅ</t>
    </rPh>
    <rPh sb="25" eb="28">
      <t>リヨウシャ</t>
    </rPh>
    <rPh sb="29" eb="30">
      <t>コエ</t>
    </rPh>
    <rPh sb="31" eb="33">
      <t>ハンエイ</t>
    </rPh>
    <rPh sb="38" eb="40">
      <t>ウンエイ</t>
    </rPh>
    <rPh sb="41" eb="43">
      <t>スイシン</t>
    </rPh>
    <phoneticPr fontId="5"/>
  </si>
  <si>
    <t>⑪稼働率
　類似施設平均値を下回っているものの、一定の稼働率があります。
　</t>
    <rPh sb="1" eb="3">
      <t>カドウ</t>
    </rPh>
    <rPh sb="3" eb="4">
      <t>リツ</t>
    </rPh>
    <rPh sb="6" eb="8">
      <t>ルイジ</t>
    </rPh>
    <rPh sb="8" eb="10">
      <t>シセツ</t>
    </rPh>
    <rPh sb="10" eb="13">
      <t>ヘイキンチ</t>
    </rPh>
    <rPh sb="14" eb="16">
      <t>シタマワ</t>
    </rPh>
    <rPh sb="24" eb="26">
      <t>イッテイ</t>
    </rPh>
    <rPh sb="27" eb="30">
      <t>カドウリツ</t>
    </rPh>
    <phoneticPr fontId="15"/>
  </si>
  <si>
    <t>①収益的収支比率
　敷地取得時に起債した公債費の償還中であり、類似施設平均値を大幅に下回っています。
②他会計補助金比率
　他会計からの補助金はありません。
③駐車台数一台当たりの他会計補助金額
　他会計からの補助金はありません。
④売上高GOP比率
　類似施設平均値を大幅に上回っており、高い営業総利益を確保しています。
⑤EBITDA
　類似施設平均値を大幅に上回っており、高い収益性を確保しています。
　　</t>
    <rPh sb="1" eb="4">
      <t>シュウエキテキ</t>
    </rPh>
    <rPh sb="4" eb="6">
      <t>シュウシ</t>
    </rPh>
    <rPh sb="6" eb="8">
      <t>ヒリツ</t>
    </rPh>
    <rPh sb="10" eb="12">
      <t>シキチ</t>
    </rPh>
    <rPh sb="12" eb="14">
      <t>シュトク</t>
    </rPh>
    <rPh sb="14" eb="15">
      <t>ジ</t>
    </rPh>
    <rPh sb="16" eb="18">
      <t>キサイ</t>
    </rPh>
    <rPh sb="20" eb="23">
      <t>コウサイヒ</t>
    </rPh>
    <rPh sb="24" eb="26">
      <t>ショウカン</t>
    </rPh>
    <rPh sb="31" eb="33">
      <t>ルイジ</t>
    </rPh>
    <rPh sb="33" eb="35">
      <t>シセツ</t>
    </rPh>
    <rPh sb="35" eb="38">
      <t>ヘイキンチ</t>
    </rPh>
    <rPh sb="39" eb="41">
      <t>オオハバ</t>
    </rPh>
    <rPh sb="42" eb="44">
      <t>シタマワ</t>
    </rPh>
    <rPh sb="52" eb="53">
      <t>タ</t>
    </rPh>
    <rPh sb="53" eb="55">
      <t>カイケイ</t>
    </rPh>
    <rPh sb="55" eb="58">
      <t>ホジョキン</t>
    </rPh>
    <rPh sb="58" eb="60">
      <t>ヒリツ</t>
    </rPh>
    <rPh sb="62" eb="63">
      <t>ホカ</t>
    </rPh>
    <rPh sb="63" eb="65">
      <t>カイケイ</t>
    </rPh>
    <rPh sb="68" eb="71">
      <t>ホジョキン</t>
    </rPh>
    <rPh sb="80" eb="82">
      <t>チュウシャ</t>
    </rPh>
    <rPh sb="82" eb="84">
      <t>ダイスウ</t>
    </rPh>
    <rPh sb="84" eb="86">
      <t>イチダイ</t>
    </rPh>
    <rPh sb="86" eb="87">
      <t>ア</t>
    </rPh>
    <rPh sb="90" eb="91">
      <t>ホカ</t>
    </rPh>
    <rPh sb="91" eb="93">
      <t>カイケイ</t>
    </rPh>
    <rPh sb="93" eb="96">
      <t>ホジョキン</t>
    </rPh>
    <rPh sb="96" eb="97">
      <t>ガク</t>
    </rPh>
    <rPh sb="99" eb="100">
      <t>ホカ</t>
    </rPh>
    <rPh sb="100" eb="102">
      <t>カイケイ</t>
    </rPh>
    <rPh sb="105" eb="108">
      <t>ホジョキン</t>
    </rPh>
    <rPh sb="117" eb="119">
      <t>ウリアゲ</t>
    </rPh>
    <rPh sb="119" eb="120">
      <t>タカ</t>
    </rPh>
    <rPh sb="123" eb="125">
      <t>ヒリツ</t>
    </rPh>
    <rPh sb="127" eb="129">
      <t>ルイジ</t>
    </rPh>
    <rPh sb="129" eb="131">
      <t>シセツ</t>
    </rPh>
    <rPh sb="131" eb="134">
      <t>ヘイキンチ</t>
    </rPh>
    <rPh sb="135" eb="137">
      <t>オオハバ</t>
    </rPh>
    <rPh sb="145" eb="146">
      <t>タカ</t>
    </rPh>
    <rPh sb="147" eb="149">
      <t>エイギョウ</t>
    </rPh>
    <rPh sb="149" eb="152">
      <t>ソウリエキ</t>
    </rPh>
    <rPh sb="153" eb="155">
      <t>カクホ</t>
    </rPh>
    <rPh sb="171" eb="173">
      <t>ルイジ</t>
    </rPh>
    <rPh sb="173" eb="175">
      <t>シセツ</t>
    </rPh>
    <rPh sb="175" eb="178">
      <t>ヘイキンチ</t>
    </rPh>
    <rPh sb="179" eb="181">
      <t>オオハバ</t>
    </rPh>
    <rPh sb="182" eb="184">
      <t>ウワマワ</t>
    </rPh>
    <rPh sb="189" eb="190">
      <t>タカ</t>
    </rPh>
    <rPh sb="191" eb="194">
      <t>シュウエキセイ</t>
    </rPh>
    <rPh sb="195" eb="197">
      <t>カクホ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</si>
</sst>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30.1</c:v>
                </c:pt>
                <c:pt idx="1">
                  <c:v>29.9</c:v>
                </c:pt>
                <c:pt idx="2">
                  <c:v>25.9</c:v>
                </c:pt>
                <c:pt idx="3">
                  <c:v>27.8</c:v>
                </c:pt>
                <c:pt idx="4">
                  <c:v>20.8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BF-4C8B-BE6A-4A8725B30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378</c:v>
                </c:pt>
                <c:pt idx="1">
                  <c:v>477.8</c:v>
                </c:pt>
                <c:pt idx="2">
                  <c:v>373.2</c:v>
                </c:pt>
                <c:pt idx="3">
                  <c:v>742.8</c:v>
                </c:pt>
                <c:pt idx="4">
                  <c:v>385.7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BF-4C8B-BE6A-4A8725B30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2421.5</c:v>
                </c:pt>
                <c:pt idx="1">
                  <c:v>2188.5</c:v>
                </c:pt>
                <c:pt idx="2">
                  <c:v>2223.5</c:v>
                </c:pt>
                <c:pt idx="3">
                  <c:v>1788.8</c:v>
                </c:pt>
                <c:pt idx="4">
                  <c:v>1980.6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83-4DB5-B17C-1C5B2000F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62.8</c:v>
                </c:pt>
                <c:pt idx="1">
                  <c:v>62.3</c:v>
                </c:pt>
                <c:pt idx="2">
                  <c:v>87.9</c:v>
                </c:pt>
                <c:pt idx="3">
                  <c:v>56.3</c:v>
                </c:pt>
                <c:pt idx="4">
                  <c:v>70.3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83-4DB5-B17C-1C5B2000F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1EA-4B43-AFCF-3DC954CC1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EA-4B43-AFCF-3DC954CC1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E0F-49A9-A77B-61F960F72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0F-49A9-A77B-61F960F72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DF-416E-BBD1-301D28EC7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3.1</c:v>
                </c:pt>
                <c:pt idx="1">
                  <c:v>6.3</c:v>
                </c:pt>
                <c:pt idx="2">
                  <c:v>4</c:v>
                </c:pt>
                <c:pt idx="3">
                  <c:v>2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DF-416E-BBD1-301D28EC7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E7-4AA9-BDC1-19425AE59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18</c:v>
                </c:pt>
                <c:pt idx="1">
                  <c:v>21</c:v>
                </c:pt>
                <c:pt idx="2">
                  <c:v>18</c:v>
                </c:pt>
                <c:pt idx="3">
                  <c:v>15</c:v>
                </c:pt>
                <c:pt idx="4">
                  <c:v>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E7-4AA9-BDC1-19425AE59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335</c:v>
                </c:pt>
                <c:pt idx="1">
                  <c:v>333.8</c:v>
                </c:pt>
                <c:pt idx="2">
                  <c:v>267.5</c:v>
                </c:pt>
                <c:pt idx="3">
                  <c:v>297.5</c:v>
                </c:pt>
                <c:pt idx="4">
                  <c:v>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18-4B46-B337-3A4E85996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288.2</c:v>
                </c:pt>
                <c:pt idx="1">
                  <c:v>287.39999999999998</c:v>
                </c:pt>
                <c:pt idx="2">
                  <c:v>290.39999999999998</c:v>
                </c:pt>
                <c:pt idx="3">
                  <c:v>304.89999999999998</c:v>
                </c:pt>
                <c:pt idx="4">
                  <c:v>224.4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18-4B46-B337-3A4E85996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60.6</c:v>
                </c:pt>
                <c:pt idx="1">
                  <c:v>60.9</c:v>
                </c:pt>
                <c:pt idx="2">
                  <c:v>53</c:v>
                </c:pt>
                <c:pt idx="3">
                  <c:v>56.7</c:v>
                </c:pt>
                <c:pt idx="4">
                  <c:v>35.299999999999997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1F-4F56-B02C-2AE221DD7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34.700000000000003</c:v>
                </c:pt>
                <c:pt idx="1">
                  <c:v>39.6</c:v>
                </c:pt>
                <c:pt idx="2">
                  <c:v>29</c:v>
                </c:pt>
                <c:pt idx="3">
                  <c:v>32.9</c:v>
                </c:pt>
                <c:pt idx="4">
                  <c:v>-121.8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1F-4F56-B02C-2AE221DD7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16501</c:v>
                </c:pt>
                <c:pt idx="1">
                  <c:v>16449</c:v>
                </c:pt>
                <c:pt idx="2">
                  <c:v>12434</c:v>
                </c:pt>
                <c:pt idx="3">
                  <c:v>14312</c:v>
                </c:pt>
                <c:pt idx="4">
                  <c:v>6763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D0-4C9B-90DA-813EAFEB5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7123</c:v>
                </c:pt>
                <c:pt idx="1">
                  <c:v>8017</c:v>
                </c:pt>
                <c:pt idx="2">
                  <c:v>8137</c:v>
                </c:pt>
                <c:pt idx="3">
                  <c:v>8005</c:v>
                </c:pt>
                <c:pt idx="4">
                  <c:v>2698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D0-4C9B-90DA-813EAFEB5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G45" zoomScaleNormal="100" zoomScaleSheetLayoutView="70" workbookViewId="0">
      <selection activeCell="ND49" sqref="ND49:NR64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43" t="s">
        <v>0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143"/>
      <c r="DQ2" s="143"/>
      <c r="DR2" s="143"/>
      <c r="DS2" s="143"/>
      <c r="DT2" s="143"/>
      <c r="DU2" s="143"/>
      <c r="DV2" s="143"/>
      <c r="DW2" s="143"/>
      <c r="DX2" s="143"/>
      <c r="DY2" s="143"/>
      <c r="DZ2" s="143"/>
      <c r="EA2" s="143"/>
      <c r="EB2" s="143"/>
      <c r="EC2" s="143"/>
      <c r="ED2" s="143"/>
      <c r="EE2" s="143"/>
      <c r="EF2" s="143"/>
      <c r="EG2" s="143"/>
      <c r="EH2" s="143"/>
      <c r="EI2" s="143"/>
      <c r="EJ2" s="143"/>
      <c r="EK2" s="143"/>
      <c r="EL2" s="143"/>
      <c r="EM2" s="143"/>
      <c r="EN2" s="143"/>
      <c r="EO2" s="143"/>
      <c r="EP2" s="143"/>
      <c r="EQ2" s="143"/>
      <c r="ER2" s="143"/>
      <c r="ES2" s="143"/>
      <c r="ET2" s="143"/>
      <c r="EU2" s="143"/>
      <c r="EV2" s="143"/>
      <c r="EW2" s="143"/>
      <c r="EX2" s="143"/>
      <c r="EY2" s="143"/>
      <c r="EZ2" s="143"/>
      <c r="FA2" s="143"/>
      <c r="FB2" s="143"/>
      <c r="FC2" s="143"/>
      <c r="FD2" s="143"/>
      <c r="FE2" s="143"/>
      <c r="FF2" s="143"/>
      <c r="FG2" s="143"/>
      <c r="FH2" s="143"/>
      <c r="FI2" s="143"/>
      <c r="FJ2" s="143"/>
      <c r="FK2" s="143"/>
      <c r="FL2" s="143"/>
      <c r="FM2" s="143"/>
      <c r="FN2" s="143"/>
      <c r="FO2" s="143"/>
      <c r="FP2" s="143"/>
      <c r="FQ2" s="143"/>
      <c r="FR2" s="143"/>
      <c r="FS2" s="143"/>
      <c r="FT2" s="143"/>
      <c r="FU2" s="143"/>
      <c r="FV2" s="143"/>
      <c r="FW2" s="143"/>
      <c r="FX2" s="143"/>
      <c r="FY2" s="143"/>
      <c r="FZ2" s="143"/>
      <c r="GA2" s="143"/>
      <c r="GB2" s="143"/>
      <c r="GC2" s="143"/>
      <c r="GD2" s="143"/>
      <c r="GE2" s="143"/>
      <c r="GF2" s="143"/>
      <c r="GG2" s="143"/>
      <c r="GH2" s="143"/>
      <c r="GI2" s="143"/>
      <c r="GJ2" s="143"/>
      <c r="GK2" s="143"/>
      <c r="GL2" s="143"/>
      <c r="GM2" s="143"/>
      <c r="GN2" s="143"/>
      <c r="GO2" s="143"/>
      <c r="GP2" s="143"/>
      <c r="GQ2" s="143"/>
      <c r="GR2" s="143"/>
      <c r="GS2" s="143"/>
      <c r="GT2" s="143"/>
      <c r="GU2" s="143"/>
      <c r="GV2" s="143"/>
      <c r="GW2" s="143"/>
      <c r="GX2" s="143"/>
      <c r="GY2" s="143"/>
      <c r="GZ2" s="143"/>
      <c r="HA2" s="143"/>
      <c r="HB2" s="143"/>
      <c r="HC2" s="143"/>
      <c r="HD2" s="143"/>
      <c r="HE2" s="143"/>
      <c r="HF2" s="143"/>
      <c r="HG2" s="143"/>
      <c r="HH2" s="143"/>
      <c r="HI2" s="143"/>
      <c r="HJ2" s="143"/>
      <c r="HK2" s="143"/>
      <c r="HL2" s="143"/>
      <c r="HM2" s="143"/>
      <c r="HN2" s="143"/>
      <c r="HO2" s="143"/>
      <c r="HP2" s="143"/>
      <c r="HQ2" s="143"/>
      <c r="HR2" s="143"/>
      <c r="HS2" s="143"/>
      <c r="HT2" s="143"/>
      <c r="HU2" s="143"/>
      <c r="HV2" s="143"/>
      <c r="HW2" s="143"/>
      <c r="HX2" s="143"/>
      <c r="HY2" s="143"/>
      <c r="HZ2" s="143"/>
      <c r="IA2" s="143"/>
      <c r="IB2" s="143"/>
      <c r="IC2" s="143"/>
      <c r="ID2" s="143"/>
      <c r="IE2" s="143"/>
      <c r="IF2" s="143"/>
      <c r="IG2" s="143"/>
      <c r="IH2" s="143"/>
      <c r="II2" s="143"/>
      <c r="IJ2" s="143"/>
      <c r="IK2" s="143"/>
      <c r="IL2" s="143"/>
      <c r="IM2" s="143"/>
      <c r="IN2" s="143"/>
      <c r="IO2" s="143"/>
      <c r="IP2" s="143"/>
      <c r="IQ2" s="143"/>
      <c r="IR2" s="143"/>
      <c r="IS2" s="143"/>
      <c r="IT2" s="143"/>
      <c r="IU2" s="143"/>
      <c r="IV2" s="143"/>
      <c r="IW2" s="143"/>
      <c r="IX2" s="143"/>
      <c r="IY2" s="143"/>
      <c r="IZ2" s="143"/>
      <c r="JA2" s="143"/>
      <c r="JB2" s="143"/>
      <c r="JC2" s="143"/>
      <c r="JD2" s="143"/>
      <c r="JE2" s="143"/>
      <c r="JF2" s="143"/>
      <c r="JG2" s="143"/>
      <c r="JH2" s="143"/>
      <c r="JI2" s="143"/>
      <c r="JJ2" s="143"/>
      <c r="JK2" s="143"/>
      <c r="JL2" s="143"/>
      <c r="JM2" s="143"/>
      <c r="JN2" s="143"/>
      <c r="JO2" s="143"/>
      <c r="JP2" s="143"/>
      <c r="JQ2" s="143"/>
      <c r="JR2" s="143"/>
      <c r="JS2" s="143"/>
      <c r="JT2" s="143"/>
      <c r="JU2" s="143"/>
      <c r="JV2" s="143"/>
      <c r="JW2" s="143"/>
      <c r="JX2" s="143"/>
      <c r="JY2" s="143"/>
      <c r="JZ2" s="143"/>
      <c r="KA2" s="143"/>
      <c r="KB2" s="143"/>
      <c r="KC2" s="143"/>
      <c r="KD2" s="143"/>
      <c r="KE2" s="143"/>
      <c r="KF2" s="143"/>
      <c r="KG2" s="143"/>
      <c r="KH2" s="143"/>
      <c r="KI2" s="143"/>
      <c r="KJ2" s="143"/>
      <c r="KK2" s="143"/>
      <c r="KL2" s="143"/>
      <c r="KM2" s="143"/>
      <c r="KN2" s="143"/>
      <c r="KO2" s="143"/>
      <c r="KP2" s="143"/>
      <c r="KQ2" s="143"/>
      <c r="KR2" s="143"/>
      <c r="KS2" s="143"/>
      <c r="KT2" s="143"/>
      <c r="KU2" s="143"/>
      <c r="KV2" s="143"/>
      <c r="KW2" s="143"/>
      <c r="KX2" s="143"/>
      <c r="KY2" s="143"/>
      <c r="KZ2" s="143"/>
      <c r="LA2" s="143"/>
      <c r="LB2" s="143"/>
      <c r="LC2" s="143"/>
      <c r="LD2" s="143"/>
      <c r="LE2" s="143"/>
      <c r="LF2" s="143"/>
      <c r="LG2" s="143"/>
      <c r="LH2" s="143"/>
      <c r="LI2" s="143"/>
      <c r="LJ2" s="143"/>
      <c r="LK2" s="143"/>
      <c r="LL2" s="143"/>
      <c r="LM2" s="143"/>
      <c r="LN2" s="143"/>
      <c r="LO2" s="143"/>
      <c r="LP2" s="143"/>
      <c r="LQ2" s="143"/>
      <c r="LR2" s="143"/>
      <c r="LS2" s="143"/>
      <c r="LT2" s="143"/>
      <c r="LU2" s="143"/>
      <c r="LV2" s="143"/>
      <c r="LW2" s="143"/>
      <c r="LX2" s="143"/>
      <c r="LY2" s="143"/>
      <c r="LZ2" s="143"/>
      <c r="MA2" s="143"/>
      <c r="MB2" s="143"/>
      <c r="MC2" s="143"/>
      <c r="MD2" s="143"/>
      <c r="ME2" s="143"/>
      <c r="MF2" s="143"/>
      <c r="MG2" s="143"/>
      <c r="MH2" s="143"/>
      <c r="MI2" s="143"/>
      <c r="MJ2" s="143"/>
      <c r="MK2" s="143"/>
      <c r="ML2" s="143"/>
      <c r="MM2" s="143"/>
      <c r="MN2" s="143"/>
      <c r="MO2" s="143"/>
      <c r="MP2" s="143"/>
      <c r="MQ2" s="143"/>
      <c r="MR2" s="143"/>
      <c r="MS2" s="143"/>
      <c r="MT2" s="143"/>
      <c r="MU2" s="143"/>
      <c r="MV2" s="143"/>
      <c r="MW2" s="143"/>
      <c r="MX2" s="143"/>
      <c r="MY2" s="143"/>
      <c r="MZ2" s="143"/>
      <c r="NA2" s="143"/>
      <c r="NB2" s="143"/>
      <c r="NC2" s="143"/>
      <c r="ND2" s="143"/>
      <c r="NE2" s="143"/>
      <c r="NF2" s="143"/>
      <c r="NG2" s="143"/>
      <c r="NH2" s="143"/>
      <c r="NI2" s="143"/>
      <c r="NJ2" s="143"/>
      <c r="NK2" s="143"/>
      <c r="NL2" s="143"/>
      <c r="NM2" s="143"/>
      <c r="NN2" s="143"/>
      <c r="NO2" s="143"/>
      <c r="NP2" s="143"/>
      <c r="NQ2" s="143"/>
      <c r="NR2" s="143"/>
    </row>
    <row r="3" spans="1:382" ht="9.75" customHeight="1" x14ac:dyDescent="0.15">
      <c r="A3" s="2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  <c r="EL3" s="143"/>
      <c r="EM3" s="143"/>
      <c r="EN3" s="143"/>
      <c r="EO3" s="143"/>
      <c r="EP3" s="143"/>
      <c r="EQ3" s="143"/>
      <c r="ER3" s="143"/>
      <c r="ES3" s="143"/>
      <c r="ET3" s="143"/>
      <c r="EU3" s="143"/>
      <c r="EV3" s="143"/>
      <c r="EW3" s="143"/>
      <c r="EX3" s="143"/>
      <c r="EY3" s="143"/>
      <c r="EZ3" s="143"/>
      <c r="FA3" s="143"/>
      <c r="FB3" s="143"/>
      <c r="FC3" s="143"/>
      <c r="FD3" s="143"/>
      <c r="FE3" s="143"/>
      <c r="FF3" s="143"/>
      <c r="FG3" s="143"/>
      <c r="FH3" s="143"/>
      <c r="FI3" s="143"/>
      <c r="FJ3" s="143"/>
      <c r="FK3" s="143"/>
      <c r="FL3" s="143"/>
      <c r="FM3" s="143"/>
      <c r="FN3" s="143"/>
      <c r="FO3" s="143"/>
      <c r="FP3" s="143"/>
      <c r="FQ3" s="143"/>
      <c r="FR3" s="143"/>
      <c r="FS3" s="143"/>
      <c r="FT3" s="143"/>
      <c r="FU3" s="143"/>
      <c r="FV3" s="143"/>
      <c r="FW3" s="143"/>
      <c r="FX3" s="143"/>
      <c r="FY3" s="143"/>
      <c r="FZ3" s="143"/>
      <c r="GA3" s="143"/>
      <c r="GB3" s="143"/>
      <c r="GC3" s="143"/>
      <c r="GD3" s="143"/>
      <c r="GE3" s="143"/>
      <c r="GF3" s="143"/>
      <c r="GG3" s="143"/>
      <c r="GH3" s="143"/>
      <c r="GI3" s="143"/>
      <c r="GJ3" s="143"/>
      <c r="GK3" s="143"/>
      <c r="GL3" s="143"/>
      <c r="GM3" s="143"/>
      <c r="GN3" s="143"/>
      <c r="GO3" s="143"/>
      <c r="GP3" s="143"/>
      <c r="GQ3" s="143"/>
      <c r="GR3" s="143"/>
      <c r="GS3" s="143"/>
      <c r="GT3" s="143"/>
      <c r="GU3" s="143"/>
      <c r="GV3" s="143"/>
      <c r="GW3" s="143"/>
      <c r="GX3" s="143"/>
      <c r="GY3" s="143"/>
      <c r="GZ3" s="143"/>
      <c r="HA3" s="143"/>
      <c r="HB3" s="143"/>
      <c r="HC3" s="143"/>
      <c r="HD3" s="143"/>
      <c r="HE3" s="143"/>
      <c r="HF3" s="143"/>
      <c r="HG3" s="143"/>
      <c r="HH3" s="143"/>
      <c r="HI3" s="143"/>
      <c r="HJ3" s="143"/>
      <c r="HK3" s="143"/>
      <c r="HL3" s="143"/>
      <c r="HM3" s="143"/>
      <c r="HN3" s="143"/>
      <c r="HO3" s="143"/>
      <c r="HP3" s="143"/>
      <c r="HQ3" s="143"/>
      <c r="HR3" s="143"/>
      <c r="HS3" s="143"/>
      <c r="HT3" s="143"/>
      <c r="HU3" s="143"/>
      <c r="HV3" s="143"/>
      <c r="HW3" s="143"/>
      <c r="HX3" s="143"/>
      <c r="HY3" s="143"/>
      <c r="HZ3" s="143"/>
      <c r="IA3" s="143"/>
      <c r="IB3" s="143"/>
      <c r="IC3" s="143"/>
      <c r="ID3" s="143"/>
      <c r="IE3" s="143"/>
      <c r="IF3" s="143"/>
      <c r="IG3" s="143"/>
      <c r="IH3" s="143"/>
      <c r="II3" s="143"/>
      <c r="IJ3" s="143"/>
      <c r="IK3" s="143"/>
      <c r="IL3" s="143"/>
      <c r="IM3" s="143"/>
      <c r="IN3" s="143"/>
      <c r="IO3" s="143"/>
      <c r="IP3" s="143"/>
      <c r="IQ3" s="143"/>
      <c r="IR3" s="143"/>
      <c r="IS3" s="143"/>
      <c r="IT3" s="143"/>
      <c r="IU3" s="143"/>
      <c r="IV3" s="143"/>
      <c r="IW3" s="143"/>
      <c r="IX3" s="143"/>
      <c r="IY3" s="143"/>
      <c r="IZ3" s="143"/>
      <c r="JA3" s="143"/>
      <c r="JB3" s="143"/>
      <c r="JC3" s="143"/>
      <c r="JD3" s="143"/>
      <c r="JE3" s="143"/>
      <c r="JF3" s="143"/>
      <c r="JG3" s="143"/>
      <c r="JH3" s="143"/>
      <c r="JI3" s="143"/>
      <c r="JJ3" s="143"/>
      <c r="JK3" s="143"/>
      <c r="JL3" s="143"/>
      <c r="JM3" s="143"/>
      <c r="JN3" s="143"/>
      <c r="JO3" s="143"/>
      <c r="JP3" s="143"/>
      <c r="JQ3" s="143"/>
      <c r="JR3" s="143"/>
      <c r="JS3" s="143"/>
      <c r="JT3" s="143"/>
      <c r="JU3" s="143"/>
      <c r="JV3" s="143"/>
      <c r="JW3" s="143"/>
      <c r="JX3" s="143"/>
      <c r="JY3" s="143"/>
      <c r="JZ3" s="143"/>
      <c r="KA3" s="143"/>
      <c r="KB3" s="143"/>
      <c r="KC3" s="143"/>
      <c r="KD3" s="143"/>
      <c r="KE3" s="143"/>
      <c r="KF3" s="143"/>
      <c r="KG3" s="143"/>
      <c r="KH3" s="143"/>
      <c r="KI3" s="143"/>
      <c r="KJ3" s="143"/>
      <c r="KK3" s="143"/>
      <c r="KL3" s="143"/>
      <c r="KM3" s="143"/>
      <c r="KN3" s="143"/>
      <c r="KO3" s="143"/>
      <c r="KP3" s="143"/>
      <c r="KQ3" s="143"/>
      <c r="KR3" s="143"/>
      <c r="KS3" s="143"/>
      <c r="KT3" s="143"/>
      <c r="KU3" s="143"/>
      <c r="KV3" s="143"/>
      <c r="KW3" s="143"/>
      <c r="KX3" s="143"/>
      <c r="KY3" s="143"/>
      <c r="KZ3" s="143"/>
      <c r="LA3" s="143"/>
      <c r="LB3" s="143"/>
      <c r="LC3" s="143"/>
      <c r="LD3" s="143"/>
      <c r="LE3" s="143"/>
      <c r="LF3" s="143"/>
      <c r="LG3" s="143"/>
      <c r="LH3" s="143"/>
      <c r="LI3" s="143"/>
      <c r="LJ3" s="143"/>
      <c r="LK3" s="143"/>
      <c r="LL3" s="143"/>
      <c r="LM3" s="143"/>
      <c r="LN3" s="143"/>
      <c r="LO3" s="143"/>
      <c r="LP3" s="143"/>
      <c r="LQ3" s="143"/>
      <c r="LR3" s="143"/>
      <c r="LS3" s="143"/>
      <c r="LT3" s="143"/>
      <c r="LU3" s="143"/>
      <c r="LV3" s="143"/>
      <c r="LW3" s="143"/>
      <c r="LX3" s="143"/>
      <c r="LY3" s="143"/>
      <c r="LZ3" s="143"/>
      <c r="MA3" s="143"/>
      <c r="MB3" s="143"/>
      <c r="MC3" s="143"/>
      <c r="MD3" s="143"/>
      <c r="ME3" s="143"/>
      <c r="MF3" s="143"/>
      <c r="MG3" s="143"/>
      <c r="MH3" s="143"/>
      <c r="MI3" s="143"/>
      <c r="MJ3" s="143"/>
      <c r="MK3" s="143"/>
      <c r="ML3" s="143"/>
      <c r="MM3" s="143"/>
      <c r="MN3" s="143"/>
      <c r="MO3" s="143"/>
      <c r="MP3" s="143"/>
      <c r="MQ3" s="143"/>
      <c r="MR3" s="143"/>
      <c r="MS3" s="143"/>
      <c r="MT3" s="143"/>
      <c r="MU3" s="143"/>
      <c r="MV3" s="143"/>
      <c r="MW3" s="143"/>
      <c r="MX3" s="143"/>
      <c r="MY3" s="143"/>
      <c r="MZ3" s="143"/>
      <c r="NA3" s="143"/>
      <c r="NB3" s="143"/>
      <c r="NC3" s="143"/>
      <c r="ND3" s="143"/>
      <c r="NE3" s="143"/>
      <c r="NF3" s="143"/>
      <c r="NG3" s="143"/>
      <c r="NH3" s="143"/>
      <c r="NI3" s="143"/>
      <c r="NJ3" s="143"/>
      <c r="NK3" s="143"/>
      <c r="NL3" s="143"/>
      <c r="NM3" s="143"/>
      <c r="NN3" s="143"/>
      <c r="NO3" s="143"/>
      <c r="NP3" s="143"/>
      <c r="NQ3" s="143"/>
      <c r="NR3" s="143"/>
    </row>
    <row r="4" spans="1:382" ht="9.75" customHeight="1" x14ac:dyDescent="0.15">
      <c r="A4" s="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3"/>
      <c r="ES4" s="143"/>
      <c r="ET4" s="143"/>
      <c r="EU4" s="143"/>
      <c r="EV4" s="143"/>
      <c r="EW4" s="143"/>
      <c r="EX4" s="143"/>
      <c r="EY4" s="143"/>
      <c r="EZ4" s="143"/>
      <c r="FA4" s="143"/>
      <c r="FB4" s="143"/>
      <c r="FC4" s="143"/>
      <c r="FD4" s="143"/>
      <c r="FE4" s="143"/>
      <c r="FF4" s="143"/>
      <c r="FG4" s="143"/>
      <c r="FH4" s="143"/>
      <c r="FI4" s="143"/>
      <c r="FJ4" s="143"/>
      <c r="FK4" s="143"/>
      <c r="FL4" s="143"/>
      <c r="FM4" s="143"/>
      <c r="FN4" s="143"/>
      <c r="FO4" s="143"/>
      <c r="FP4" s="143"/>
      <c r="FQ4" s="143"/>
      <c r="FR4" s="143"/>
      <c r="FS4" s="143"/>
      <c r="FT4" s="143"/>
      <c r="FU4" s="143"/>
      <c r="FV4" s="143"/>
      <c r="FW4" s="143"/>
      <c r="FX4" s="143"/>
      <c r="FY4" s="143"/>
      <c r="FZ4" s="143"/>
      <c r="GA4" s="143"/>
      <c r="GB4" s="143"/>
      <c r="GC4" s="143"/>
      <c r="GD4" s="143"/>
      <c r="GE4" s="143"/>
      <c r="GF4" s="143"/>
      <c r="GG4" s="143"/>
      <c r="GH4" s="143"/>
      <c r="GI4" s="143"/>
      <c r="GJ4" s="143"/>
      <c r="GK4" s="143"/>
      <c r="GL4" s="143"/>
      <c r="GM4" s="143"/>
      <c r="GN4" s="143"/>
      <c r="GO4" s="143"/>
      <c r="GP4" s="143"/>
      <c r="GQ4" s="143"/>
      <c r="GR4" s="143"/>
      <c r="GS4" s="143"/>
      <c r="GT4" s="143"/>
      <c r="GU4" s="143"/>
      <c r="GV4" s="143"/>
      <c r="GW4" s="143"/>
      <c r="GX4" s="143"/>
      <c r="GY4" s="143"/>
      <c r="GZ4" s="143"/>
      <c r="HA4" s="143"/>
      <c r="HB4" s="143"/>
      <c r="HC4" s="143"/>
      <c r="HD4" s="143"/>
      <c r="HE4" s="143"/>
      <c r="HF4" s="143"/>
      <c r="HG4" s="143"/>
      <c r="HH4" s="143"/>
      <c r="HI4" s="143"/>
      <c r="HJ4" s="143"/>
      <c r="HK4" s="143"/>
      <c r="HL4" s="143"/>
      <c r="HM4" s="143"/>
      <c r="HN4" s="143"/>
      <c r="HO4" s="143"/>
      <c r="HP4" s="143"/>
      <c r="HQ4" s="143"/>
      <c r="HR4" s="143"/>
      <c r="HS4" s="143"/>
      <c r="HT4" s="143"/>
      <c r="HU4" s="143"/>
      <c r="HV4" s="143"/>
      <c r="HW4" s="143"/>
      <c r="HX4" s="143"/>
      <c r="HY4" s="143"/>
      <c r="HZ4" s="143"/>
      <c r="IA4" s="143"/>
      <c r="IB4" s="143"/>
      <c r="IC4" s="143"/>
      <c r="ID4" s="143"/>
      <c r="IE4" s="143"/>
      <c r="IF4" s="143"/>
      <c r="IG4" s="143"/>
      <c r="IH4" s="143"/>
      <c r="II4" s="143"/>
      <c r="IJ4" s="143"/>
      <c r="IK4" s="143"/>
      <c r="IL4" s="143"/>
      <c r="IM4" s="143"/>
      <c r="IN4" s="143"/>
      <c r="IO4" s="143"/>
      <c r="IP4" s="143"/>
      <c r="IQ4" s="143"/>
      <c r="IR4" s="143"/>
      <c r="IS4" s="143"/>
      <c r="IT4" s="143"/>
      <c r="IU4" s="143"/>
      <c r="IV4" s="143"/>
      <c r="IW4" s="143"/>
      <c r="IX4" s="143"/>
      <c r="IY4" s="143"/>
      <c r="IZ4" s="143"/>
      <c r="JA4" s="143"/>
      <c r="JB4" s="143"/>
      <c r="JC4" s="143"/>
      <c r="JD4" s="143"/>
      <c r="JE4" s="143"/>
      <c r="JF4" s="143"/>
      <c r="JG4" s="143"/>
      <c r="JH4" s="143"/>
      <c r="JI4" s="143"/>
      <c r="JJ4" s="143"/>
      <c r="JK4" s="143"/>
      <c r="JL4" s="143"/>
      <c r="JM4" s="143"/>
      <c r="JN4" s="143"/>
      <c r="JO4" s="143"/>
      <c r="JP4" s="143"/>
      <c r="JQ4" s="143"/>
      <c r="JR4" s="143"/>
      <c r="JS4" s="143"/>
      <c r="JT4" s="143"/>
      <c r="JU4" s="143"/>
      <c r="JV4" s="143"/>
      <c r="JW4" s="143"/>
      <c r="JX4" s="143"/>
      <c r="JY4" s="143"/>
      <c r="JZ4" s="143"/>
      <c r="KA4" s="143"/>
      <c r="KB4" s="143"/>
      <c r="KC4" s="143"/>
      <c r="KD4" s="143"/>
      <c r="KE4" s="143"/>
      <c r="KF4" s="143"/>
      <c r="KG4" s="143"/>
      <c r="KH4" s="143"/>
      <c r="KI4" s="143"/>
      <c r="KJ4" s="143"/>
      <c r="KK4" s="143"/>
      <c r="KL4" s="143"/>
      <c r="KM4" s="143"/>
      <c r="KN4" s="143"/>
      <c r="KO4" s="143"/>
      <c r="KP4" s="143"/>
      <c r="KQ4" s="143"/>
      <c r="KR4" s="143"/>
      <c r="KS4" s="143"/>
      <c r="KT4" s="143"/>
      <c r="KU4" s="143"/>
      <c r="KV4" s="143"/>
      <c r="KW4" s="143"/>
      <c r="KX4" s="143"/>
      <c r="KY4" s="143"/>
      <c r="KZ4" s="143"/>
      <c r="LA4" s="143"/>
      <c r="LB4" s="143"/>
      <c r="LC4" s="143"/>
      <c r="LD4" s="143"/>
      <c r="LE4" s="143"/>
      <c r="LF4" s="143"/>
      <c r="LG4" s="143"/>
      <c r="LH4" s="143"/>
      <c r="LI4" s="143"/>
      <c r="LJ4" s="143"/>
      <c r="LK4" s="143"/>
      <c r="LL4" s="143"/>
      <c r="LM4" s="143"/>
      <c r="LN4" s="143"/>
      <c r="LO4" s="143"/>
      <c r="LP4" s="143"/>
      <c r="LQ4" s="143"/>
      <c r="LR4" s="143"/>
      <c r="LS4" s="143"/>
      <c r="LT4" s="143"/>
      <c r="LU4" s="143"/>
      <c r="LV4" s="143"/>
      <c r="LW4" s="143"/>
      <c r="LX4" s="143"/>
      <c r="LY4" s="143"/>
      <c r="LZ4" s="143"/>
      <c r="MA4" s="143"/>
      <c r="MB4" s="143"/>
      <c r="MC4" s="143"/>
      <c r="MD4" s="143"/>
      <c r="ME4" s="143"/>
      <c r="MF4" s="143"/>
      <c r="MG4" s="143"/>
      <c r="MH4" s="143"/>
      <c r="MI4" s="143"/>
      <c r="MJ4" s="143"/>
      <c r="MK4" s="143"/>
      <c r="ML4" s="143"/>
      <c r="MM4" s="143"/>
      <c r="MN4" s="143"/>
      <c r="MO4" s="143"/>
      <c r="MP4" s="143"/>
      <c r="MQ4" s="143"/>
      <c r="MR4" s="143"/>
      <c r="MS4" s="143"/>
      <c r="MT4" s="143"/>
      <c r="MU4" s="143"/>
      <c r="MV4" s="143"/>
      <c r="MW4" s="143"/>
      <c r="MX4" s="143"/>
      <c r="MY4" s="143"/>
      <c r="MZ4" s="143"/>
      <c r="NA4" s="143"/>
      <c r="NB4" s="143"/>
      <c r="NC4" s="143"/>
      <c r="ND4" s="143"/>
      <c r="NE4" s="143"/>
      <c r="NF4" s="143"/>
      <c r="NG4" s="143"/>
      <c r="NH4" s="143"/>
      <c r="NI4" s="143"/>
      <c r="NJ4" s="143"/>
      <c r="NK4" s="143"/>
      <c r="NL4" s="143"/>
      <c r="NM4" s="143"/>
      <c r="NN4" s="143"/>
      <c r="NO4" s="143"/>
      <c r="NP4" s="143"/>
      <c r="NQ4" s="143"/>
      <c r="NR4" s="143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44" t="str">
        <f>データ!H6&amp;"　"&amp;データ!I6</f>
        <v>広島県広島市　西広島駅南駐車場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44"/>
      <c r="FC6" s="144"/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4"/>
      <c r="FO6" s="144"/>
      <c r="FP6" s="144"/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4"/>
      <c r="GB6" s="144"/>
      <c r="GC6" s="144"/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4"/>
      <c r="GO6" s="144"/>
      <c r="GP6" s="144"/>
      <c r="GQ6" s="144"/>
      <c r="GR6" s="144"/>
      <c r="GS6" s="144"/>
      <c r="GT6" s="144"/>
      <c r="GU6" s="144"/>
      <c r="GV6" s="144"/>
      <c r="GW6" s="144"/>
      <c r="GX6" s="14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7" t="s">
        <v>1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9"/>
      <c r="AQ7" s="137" t="s">
        <v>2</v>
      </c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9"/>
      <c r="CF7" s="137" t="s">
        <v>3</v>
      </c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9"/>
      <c r="DU7" s="145" t="s">
        <v>4</v>
      </c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0" t="s">
        <v>5</v>
      </c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40" t="s">
        <v>6</v>
      </c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  <c r="IL7" s="140"/>
      <c r="IM7" s="140"/>
      <c r="IN7" s="140"/>
      <c r="IO7" s="140"/>
      <c r="IP7" s="140"/>
      <c r="IQ7" s="140"/>
      <c r="IR7" s="140"/>
      <c r="IS7" s="140"/>
      <c r="IT7" s="140"/>
      <c r="IU7" s="140"/>
      <c r="IV7" s="140"/>
      <c r="IW7" s="140"/>
      <c r="IX7" s="140"/>
      <c r="IY7" s="140"/>
      <c r="IZ7" s="140"/>
      <c r="JA7" s="140"/>
      <c r="JB7" s="140"/>
      <c r="JC7" s="140"/>
      <c r="JD7" s="140"/>
      <c r="JE7" s="140"/>
      <c r="JF7" s="140"/>
      <c r="JG7" s="140"/>
      <c r="JH7" s="140"/>
      <c r="JI7" s="140"/>
      <c r="JJ7" s="140"/>
      <c r="JK7" s="140"/>
      <c r="JL7" s="140"/>
      <c r="JM7" s="140"/>
      <c r="JN7" s="140"/>
      <c r="JO7" s="140"/>
      <c r="JP7" s="140"/>
      <c r="JQ7" s="140" t="s">
        <v>7</v>
      </c>
      <c r="JR7" s="140"/>
      <c r="JS7" s="140"/>
      <c r="JT7" s="140"/>
      <c r="JU7" s="140"/>
      <c r="JV7" s="140"/>
      <c r="JW7" s="140"/>
      <c r="JX7" s="140"/>
      <c r="JY7" s="140"/>
      <c r="JZ7" s="140"/>
      <c r="KA7" s="140"/>
      <c r="KB7" s="140"/>
      <c r="KC7" s="140"/>
      <c r="KD7" s="140"/>
      <c r="KE7" s="140"/>
      <c r="KF7" s="140"/>
      <c r="KG7" s="140"/>
      <c r="KH7" s="140"/>
      <c r="KI7" s="140"/>
      <c r="KJ7" s="140"/>
      <c r="KK7" s="140"/>
      <c r="KL7" s="140"/>
      <c r="KM7" s="140"/>
      <c r="KN7" s="140"/>
      <c r="KO7" s="140"/>
      <c r="KP7" s="140"/>
      <c r="KQ7" s="140"/>
      <c r="KR7" s="140"/>
      <c r="KS7" s="140"/>
      <c r="KT7" s="140"/>
      <c r="KU7" s="140"/>
      <c r="KV7" s="140"/>
      <c r="KW7" s="140"/>
      <c r="KX7" s="140"/>
      <c r="KY7" s="140"/>
      <c r="KZ7" s="140"/>
      <c r="LA7" s="140"/>
      <c r="LB7" s="140"/>
      <c r="LC7" s="140"/>
      <c r="LD7" s="140"/>
      <c r="LE7" s="140"/>
      <c r="LF7" s="140"/>
      <c r="LG7" s="140"/>
      <c r="LH7" s="140"/>
      <c r="LI7" s="140"/>
      <c r="LJ7" s="140" t="s">
        <v>8</v>
      </c>
      <c r="LK7" s="140"/>
      <c r="LL7" s="140"/>
      <c r="LM7" s="140"/>
      <c r="LN7" s="140"/>
      <c r="LO7" s="140"/>
      <c r="LP7" s="140"/>
      <c r="LQ7" s="140"/>
      <c r="LR7" s="140"/>
      <c r="LS7" s="140"/>
      <c r="LT7" s="140"/>
      <c r="LU7" s="140"/>
      <c r="LV7" s="140"/>
      <c r="LW7" s="140"/>
      <c r="LX7" s="140"/>
      <c r="LY7" s="140"/>
      <c r="LZ7" s="140"/>
      <c r="MA7" s="140"/>
      <c r="MB7" s="140"/>
      <c r="MC7" s="140"/>
      <c r="MD7" s="140"/>
      <c r="ME7" s="140"/>
      <c r="MF7" s="140"/>
      <c r="MG7" s="140"/>
      <c r="MH7" s="140"/>
      <c r="MI7" s="140"/>
      <c r="MJ7" s="140"/>
      <c r="MK7" s="140"/>
      <c r="ML7" s="140"/>
      <c r="MM7" s="140"/>
      <c r="MN7" s="140"/>
      <c r="MO7" s="140"/>
      <c r="MP7" s="140"/>
      <c r="MQ7" s="140"/>
      <c r="MR7" s="140"/>
      <c r="MS7" s="140"/>
      <c r="MT7" s="140"/>
      <c r="MU7" s="140"/>
      <c r="MV7" s="140"/>
      <c r="MW7" s="140"/>
      <c r="MX7" s="140"/>
      <c r="MY7" s="140"/>
      <c r="MZ7" s="140"/>
      <c r="NA7" s="140"/>
      <c r="NB7" s="140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6" t="str">
        <f>データ!J7</f>
        <v>法非適用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8"/>
      <c r="AQ8" s="126" t="str">
        <f>データ!K7</f>
        <v>駐車場整備事業</v>
      </c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8"/>
      <c r="CF8" s="126" t="str">
        <f>データ!L7</f>
        <v>-</v>
      </c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8"/>
      <c r="DU8" s="130" t="str">
        <f>データ!M7</f>
        <v>Ａ３Ｂ１</v>
      </c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 t="str">
        <f>データ!N7</f>
        <v>非設置</v>
      </c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30" t="str">
        <f>データ!S7</f>
        <v>駅</v>
      </c>
      <c r="HY8" s="130"/>
      <c r="HZ8" s="130"/>
      <c r="IA8" s="130"/>
      <c r="IB8" s="130"/>
      <c r="IC8" s="130"/>
      <c r="ID8" s="130"/>
      <c r="IE8" s="130"/>
      <c r="IF8" s="130"/>
      <c r="IG8" s="130"/>
      <c r="IH8" s="130"/>
      <c r="II8" s="130"/>
      <c r="IJ8" s="130"/>
      <c r="IK8" s="130"/>
      <c r="IL8" s="130"/>
      <c r="IM8" s="130"/>
      <c r="IN8" s="130"/>
      <c r="IO8" s="130"/>
      <c r="IP8" s="130"/>
      <c r="IQ8" s="130"/>
      <c r="IR8" s="130"/>
      <c r="IS8" s="130"/>
      <c r="IT8" s="130"/>
      <c r="IU8" s="130"/>
      <c r="IV8" s="130"/>
      <c r="IW8" s="130"/>
      <c r="IX8" s="130"/>
      <c r="IY8" s="130"/>
      <c r="IZ8" s="130"/>
      <c r="JA8" s="130"/>
      <c r="JB8" s="130"/>
      <c r="JC8" s="130"/>
      <c r="JD8" s="130"/>
      <c r="JE8" s="130"/>
      <c r="JF8" s="130"/>
      <c r="JG8" s="130"/>
      <c r="JH8" s="130"/>
      <c r="JI8" s="130"/>
      <c r="JJ8" s="130"/>
      <c r="JK8" s="130"/>
      <c r="JL8" s="130"/>
      <c r="JM8" s="130"/>
      <c r="JN8" s="130"/>
      <c r="JO8" s="130"/>
      <c r="JP8" s="130"/>
      <c r="JQ8" s="130" t="str">
        <f>データ!T7</f>
        <v>無</v>
      </c>
      <c r="JR8" s="130"/>
      <c r="JS8" s="130"/>
      <c r="JT8" s="130"/>
      <c r="JU8" s="130"/>
      <c r="JV8" s="130"/>
      <c r="JW8" s="130"/>
      <c r="JX8" s="130"/>
      <c r="JY8" s="130"/>
      <c r="JZ8" s="130"/>
      <c r="KA8" s="130"/>
      <c r="KB8" s="130"/>
      <c r="KC8" s="130"/>
      <c r="KD8" s="130"/>
      <c r="KE8" s="130"/>
      <c r="KF8" s="130"/>
      <c r="KG8" s="130"/>
      <c r="KH8" s="130"/>
      <c r="KI8" s="130"/>
      <c r="KJ8" s="130"/>
      <c r="KK8" s="130"/>
      <c r="KL8" s="130"/>
      <c r="KM8" s="130"/>
      <c r="KN8" s="130"/>
      <c r="KO8" s="130"/>
      <c r="KP8" s="130"/>
      <c r="KQ8" s="130"/>
      <c r="KR8" s="130"/>
      <c r="KS8" s="130"/>
      <c r="KT8" s="130"/>
      <c r="KU8" s="130"/>
      <c r="KV8" s="130"/>
      <c r="KW8" s="130"/>
      <c r="KX8" s="130"/>
      <c r="KY8" s="130"/>
      <c r="KZ8" s="130"/>
      <c r="LA8" s="130"/>
      <c r="LB8" s="130"/>
      <c r="LC8" s="130"/>
      <c r="LD8" s="130"/>
      <c r="LE8" s="130"/>
      <c r="LF8" s="130"/>
      <c r="LG8" s="130"/>
      <c r="LH8" s="130"/>
      <c r="LI8" s="130"/>
      <c r="LJ8" s="129">
        <f>データ!U7</f>
        <v>2368</v>
      </c>
      <c r="LK8" s="129"/>
      <c r="LL8" s="129"/>
      <c r="LM8" s="129"/>
      <c r="LN8" s="129"/>
      <c r="LO8" s="129"/>
      <c r="LP8" s="129"/>
      <c r="LQ8" s="129"/>
      <c r="LR8" s="129"/>
      <c r="LS8" s="129"/>
      <c r="LT8" s="129"/>
      <c r="LU8" s="129"/>
      <c r="LV8" s="129"/>
      <c r="LW8" s="129"/>
      <c r="LX8" s="129"/>
      <c r="LY8" s="129"/>
      <c r="LZ8" s="129"/>
      <c r="MA8" s="129"/>
      <c r="MB8" s="129"/>
      <c r="MC8" s="129"/>
      <c r="MD8" s="129"/>
      <c r="ME8" s="129"/>
      <c r="MF8" s="129"/>
      <c r="MG8" s="129"/>
      <c r="MH8" s="129"/>
      <c r="MI8" s="129"/>
      <c r="MJ8" s="129"/>
      <c r="MK8" s="129"/>
      <c r="ML8" s="129"/>
      <c r="MM8" s="129"/>
      <c r="MN8" s="129"/>
      <c r="MO8" s="129"/>
      <c r="MP8" s="129"/>
      <c r="MQ8" s="129"/>
      <c r="MR8" s="129"/>
      <c r="MS8" s="129"/>
      <c r="MT8" s="129"/>
      <c r="MU8" s="129"/>
      <c r="MV8" s="129"/>
      <c r="MW8" s="129"/>
      <c r="MX8" s="129"/>
      <c r="MY8" s="129"/>
      <c r="MZ8" s="129"/>
      <c r="NA8" s="129"/>
      <c r="NB8" s="129"/>
      <c r="NC8" s="3"/>
      <c r="ND8" s="135" t="s">
        <v>10</v>
      </c>
      <c r="NE8" s="136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7" t="s">
        <v>12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9"/>
      <c r="AQ9" s="137" t="s">
        <v>13</v>
      </c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9"/>
      <c r="CF9" s="137" t="s">
        <v>14</v>
      </c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9"/>
      <c r="DU9" s="140" t="s">
        <v>15</v>
      </c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40" t="s">
        <v>16</v>
      </c>
      <c r="HY9" s="140"/>
      <c r="HZ9" s="140"/>
      <c r="IA9" s="140"/>
      <c r="IB9" s="140"/>
      <c r="IC9" s="140"/>
      <c r="ID9" s="140"/>
      <c r="IE9" s="140"/>
      <c r="IF9" s="140"/>
      <c r="IG9" s="140"/>
      <c r="IH9" s="140"/>
      <c r="II9" s="140"/>
      <c r="IJ9" s="140"/>
      <c r="IK9" s="140"/>
      <c r="IL9" s="140"/>
      <c r="IM9" s="140"/>
      <c r="IN9" s="140"/>
      <c r="IO9" s="140"/>
      <c r="IP9" s="140"/>
      <c r="IQ9" s="140"/>
      <c r="IR9" s="140"/>
      <c r="IS9" s="140"/>
      <c r="IT9" s="140"/>
      <c r="IU9" s="140"/>
      <c r="IV9" s="140"/>
      <c r="IW9" s="140"/>
      <c r="IX9" s="140"/>
      <c r="IY9" s="140"/>
      <c r="IZ9" s="140"/>
      <c r="JA9" s="140"/>
      <c r="JB9" s="140"/>
      <c r="JC9" s="140"/>
      <c r="JD9" s="140"/>
      <c r="JE9" s="140"/>
      <c r="JF9" s="140"/>
      <c r="JG9" s="140"/>
      <c r="JH9" s="140"/>
      <c r="JI9" s="140"/>
      <c r="JJ9" s="140"/>
      <c r="JK9" s="140"/>
      <c r="JL9" s="140"/>
      <c r="JM9" s="140"/>
      <c r="JN9" s="140"/>
      <c r="JO9" s="140"/>
      <c r="JP9" s="140"/>
      <c r="JQ9" s="140" t="s">
        <v>17</v>
      </c>
      <c r="JR9" s="140"/>
      <c r="JS9" s="140"/>
      <c r="JT9" s="140"/>
      <c r="JU9" s="140"/>
      <c r="JV9" s="140"/>
      <c r="JW9" s="140"/>
      <c r="JX9" s="140"/>
      <c r="JY9" s="140"/>
      <c r="JZ9" s="140"/>
      <c r="KA9" s="140"/>
      <c r="KB9" s="140"/>
      <c r="KC9" s="140"/>
      <c r="KD9" s="140"/>
      <c r="KE9" s="140"/>
      <c r="KF9" s="140"/>
      <c r="KG9" s="140"/>
      <c r="KH9" s="140"/>
      <c r="KI9" s="140"/>
      <c r="KJ9" s="140"/>
      <c r="KK9" s="140"/>
      <c r="KL9" s="140"/>
      <c r="KM9" s="140"/>
      <c r="KN9" s="140"/>
      <c r="KO9" s="140"/>
      <c r="KP9" s="140"/>
      <c r="KQ9" s="140"/>
      <c r="KR9" s="140"/>
      <c r="KS9" s="140"/>
      <c r="KT9" s="140"/>
      <c r="KU9" s="140"/>
      <c r="KV9" s="140"/>
      <c r="KW9" s="140"/>
      <c r="KX9" s="140"/>
      <c r="KY9" s="140"/>
      <c r="KZ9" s="140"/>
      <c r="LA9" s="140"/>
      <c r="LB9" s="140"/>
      <c r="LC9" s="140"/>
      <c r="LD9" s="140"/>
      <c r="LE9" s="140"/>
      <c r="LF9" s="140"/>
      <c r="LG9" s="140"/>
      <c r="LH9" s="140"/>
      <c r="LI9" s="140"/>
      <c r="LJ9" s="140" t="s">
        <v>18</v>
      </c>
      <c r="LK9" s="140"/>
      <c r="LL9" s="140"/>
      <c r="LM9" s="140"/>
      <c r="LN9" s="140"/>
      <c r="LO9" s="140"/>
      <c r="LP9" s="140"/>
      <c r="LQ9" s="140"/>
      <c r="LR9" s="140"/>
      <c r="LS9" s="140"/>
      <c r="LT9" s="140"/>
      <c r="LU9" s="140"/>
      <c r="LV9" s="140"/>
      <c r="LW9" s="140"/>
      <c r="LX9" s="140"/>
      <c r="LY9" s="140"/>
      <c r="LZ9" s="140"/>
      <c r="MA9" s="140"/>
      <c r="MB9" s="140"/>
      <c r="MC9" s="140"/>
      <c r="MD9" s="140"/>
      <c r="ME9" s="140"/>
      <c r="MF9" s="140"/>
      <c r="MG9" s="140"/>
      <c r="MH9" s="140"/>
      <c r="MI9" s="140"/>
      <c r="MJ9" s="140"/>
      <c r="MK9" s="140"/>
      <c r="ML9" s="140"/>
      <c r="MM9" s="140"/>
      <c r="MN9" s="140"/>
      <c r="MO9" s="140"/>
      <c r="MP9" s="140"/>
      <c r="MQ9" s="140"/>
      <c r="MR9" s="140"/>
      <c r="MS9" s="140"/>
      <c r="MT9" s="140"/>
      <c r="MU9" s="140"/>
      <c r="MV9" s="140"/>
      <c r="MW9" s="140"/>
      <c r="MX9" s="140"/>
      <c r="MY9" s="140"/>
      <c r="MZ9" s="140"/>
      <c r="NA9" s="140"/>
      <c r="NB9" s="140"/>
      <c r="NC9" s="3"/>
      <c r="ND9" s="141" t="s">
        <v>19</v>
      </c>
      <c r="NE9" s="142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20" t="str">
        <f>データ!O7</f>
        <v>該当数値なし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2"/>
      <c r="AQ10" s="123" t="s">
        <v>121</v>
      </c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5"/>
      <c r="CF10" s="126" t="str">
        <f>データ!Q7</f>
        <v>広場式</v>
      </c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8"/>
      <c r="DU10" s="129">
        <f>データ!R7</f>
        <v>23</v>
      </c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9">
        <f>データ!V7</f>
        <v>80</v>
      </c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  <c r="IT10" s="129"/>
      <c r="IU10" s="129"/>
      <c r="IV10" s="129"/>
      <c r="IW10" s="129"/>
      <c r="IX10" s="129"/>
      <c r="IY10" s="129"/>
      <c r="IZ10" s="129"/>
      <c r="JA10" s="129"/>
      <c r="JB10" s="129"/>
      <c r="JC10" s="129"/>
      <c r="JD10" s="129"/>
      <c r="JE10" s="129"/>
      <c r="JF10" s="129"/>
      <c r="JG10" s="129"/>
      <c r="JH10" s="129"/>
      <c r="JI10" s="129"/>
      <c r="JJ10" s="129"/>
      <c r="JK10" s="129"/>
      <c r="JL10" s="129"/>
      <c r="JM10" s="129"/>
      <c r="JN10" s="129"/>
      <c r="JO10" s="129"/>
      <c r="JP10" s="129"/>
      <c r="JQ10" s="129">
        <f>データ!W7</f>
        <v>300</v>
      </c>
      <c r="JR10" s="129"/>
      <c r="JS10" s="129"/>
      <c r="JT10" s="129"/>
      <c r="JU10" s="129"/>
      <c r="JV10" s="129"/>
      <c r="JW10" s="129"/>
      <c r="JX10" s="129"/>
      <c r="JY10" s="129"/>
      <c r="JZ10" s="129"/>
      <c r="KA10" s="129"/>
      <c r="KB10" s="129"/>
      <c r="KC10" s="129"/>
      <c r="KD10" s="129"/>
      <c r="KE10" s="129"/>
      <c r="KF10" s="129"/>
      <c r="KG10" s="129"/>
      <c r="KH10" s="129"/>
      <c r="KI10" s="129"/>
      <c r="KJ10" s="129"/>
      <c r="KK10" s="129"/>
      <c r="KL10" s="129"/>
      <c r="KM10" s="129"/>
      <c r="KN10" s="129"/>
      <c r="KO10" s="129"/>
      <c r="KP10" s="129"/>
      <c r="KQ10" s="129"/>
      <c r="KR10" s="129"/>
      <c r="KS10" s="129"/>
      <c r="KT10" s="129"/>
      <c r="KU10" s="129"/>
      <c r="KV10" s="129"/>
      <c r="KW10" s="129"/>
      <c r="KX10" s="129"/>
      <c r="KY10" s="129"/>
      <c r="KZ10" s="129"/>
      <c r="LA10" s="129"/>
      <c r="LB10" s="129"/>
      <c r="LC10" s="129"/>
      <c r="LD10" s="129"/>
      <c r="LE10" s="129"/>
      <c r="LF10" s="129"/>
      <c r="LG10" s="129"/>
      <c r="LH10" s="129"/>
      <c r="LI10" s="129"/>
      <c r="LJ10" s="130" t="str">
        <f>データ!X7</f>
        <v>利用料金制</v>
      </c>
      <c r="LK10" s="130"/>
      <c r="LL10" s="130"/>
      <c r="LM10" s="130"/>
      <c r="LN10" s="130"/>
      <c r="LO10" s="130"/>
      <c r="LP10" s="130"/>
      <c r="LQ10" s="130"/>
      <c r="LR10" s="130"/>
      <c r="LS10" s="130"/>
      <c r="LT10" s="130"/>
      <c r="LU10" s="130"/>
      <c r="LV10" s="130"/>
      <c r="LW10" s="130"/>
      <c r="LX10" s="130"/>
      <c r="LY10" s="130"/>
      <c r="LZ10" s="130"/>
      <c r="MA10" s="130"/>
      <c r="MB10" s="130"/>
      <c r="MC10" s="130"/>
      <c r="MD10" s="130"/>
      <c r="ME10" s="130"/>
      <c r="MF10" s="130"/>
      <c r="MG10" s="130"/>
      <c r="MH10" s="130"/>
      <c r="MI10" s="130"/>
      <c r="MJ10" s="130"/>
      <c r="MK10" s="130"/>
      <c r="ML10" s="130"/>
      <c r="MM10" s="130"/>
      <c r="MN10" s="130"/>
      <c r="MO10" s="130"/>
      <c r="MP10" s="130"/>
      <c r="MQ10" s="130"/>
      <c r="MR10" s="130"/>
      <c r="MS10" s="130"/>
      <c r="MT10" s="130"/>
      <c r="MU10" s="130"/>
      <c r="MV10" s="130"/>
      <c r="MW10" s="130"/>
      <c r="MX10" s="130"/>
      <c r="MY10" s="130"/>
      <c r="MZ10" s="130"/>
      <c r="NA10" s="130"/>
      <c r="NB10" s="130"/>
      <c r="NC10" s="2"/>
      <c r="ND10" s="131" t="s">
        <v>21</v>
      </c>
      <c r="NE10" s="132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33" t="s">
        <v>23</v>
      </c>
      <c r="NE11" s="133"/>
      <c r="NF11" s="133"/>
      <c r="NG11" s="133"/>
      <c r="NH11" s="133"/>
      <c r="NI11" s="133"/>
      <c r="NJ11" s="133"/>
      <c r="NK11" s="133"/>
      <c r="NL11" s="133"/>
      <c r="NM11" s="133"/>
      <c r="NN11" s="133"/>
      <c r="NO11" s="133"/>
      <c r="NP11" s="133"/>
      <c r="NQ11" s="133"/>
      <c r="NR11" s="133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33"/>
      <c r="NE12" s="133"/>
      <c r="NF12" s="133"/>
      <c r="NG12" s="133"/>
      <c r="NH12" s="133"/>
      <c r="NI12" s="133"/>
      <c r="NJ12" s="133"/>
      <c r="NK12" s="133"/>
      <c r="NL12" s="133"/>
      <c r="NM12" s="133"/>
      <c r="NN12" s="133"/>
      <c r="NO12" s="133"/>
      <c r="NP12" s="133"/>
      <c r="NQ12" s="133"/>
      <c r="NR12" s="13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34"/>
      <c r="NE13" s="134"/>
      <c r="NF13" s="134"/>
      <c r="NG13" s="134"/>
      <c r="NH13" s="134"/>
      <c r="NI13" s="134"/>
      <c r="NJ13" s="134"/>
      <c r="NK13" s="134"/>
      <c r="NL13" s="134"/>
      <c r="NM13" s="134"/>
      <c r="NN13" s="134"/>
      <c r="NO13" s="134"/>
      <c r="NP13" s="134"/>
      <c r="NQ13" s="134"/>
      <c r="NR13" s="134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8" t="s">
        <v>24</v>
      </c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8" t="s">
        <v>25</v>
      </c>
      <c r="IQ14" s="118"/>
      <c r="IR14" s="118"/>
      <c r="IS14" s="118"/>
      <c r="IT14" s="118"/>
      <c r="IU14" s="118"/>
      <c r="IV14" s="118"/>
      <c r="IW14" s="118"/>
      <c r="IX14" s="118"/>
      <c r="IY14" s="118"/>
      <c r="IZ14" s="118"/>
      <c r="JA14" s="118"/>
      <c r="JB14" s="118"/>
      <c r="JC14" s="118"/>
      <c r="JD14" s="118"/>
      <c r="JE14" s="118"/>
      <c r="JF14" s="118"/>
      <c r="JG14" s="118"/>
      <c r="JH14" s="118"/>
      <c r="JI14" s="118"/>
      <c r="JJ14" s="118"/>
      <c r="JK14" s="118"/>
      <c r="JL14" s="118"/>
      <c r="JM14" s="118"/>
      <c r="JN14" s="118"/>
      <c r="JO14" s="118"/>
      <c r="JP14" s="118"/>
      <c r="JQ14" s="118"/>
      <c r="JR14" s="118"/>
      <c r="JS14" s="118"/>
      <c r="JT14" s="118"/>
      <c r="JU14" s="118"/>
      <c r="JV14" s="118"/>
      <c r="JW14" s="118"/>
      <c r="JX14" s="118"/>
      <c r="JY14" s="118"/>
      <c r="JZ14" s="118"/>
      <c r="KA14" s="118"/>
      <c r="KB14" s="118"/>
      <c r="KC14" s="118"/>
      <c r="KD14" s="118"/>
      <c r="KE14" s="118"/>
      <c r="KF14" s="118"/>
      <c r="KG14" s="118"/>
      <c r="KH14" s="118"/>
      <c r="KI14" s="118"/>
      <c r="KJ14" s="118"/>
      <c r="KK14" s="118"/>
      <c r="KL14" s="118"/>
      <c r="KM14" s="118"/>
      <c r="KN14" s="118"/>
      <c r="KO14" s="118"/>
      <c r="KP14" s="118"/>
      <c r="KQ14" s="118"/>
      <c r="KR14" s="118"/>
      <c r="KS14" s="118"/>
      <c r="KT14" s="118"/>
      <c r="KU14" s="118"/>
      <c r="KV14" s="118"/>
      <c r="KW14" s="118"/>
      <c r="KX14" s="118"/>
      <c r="KY14" s="118"/>
      <c r="KZ14" s="118"/>
      <c r="LA14" s="118"/>
      <c r="LB14" s="118"/>
      <c r="LC14" s="118"/>
      <c r="LD14" s="118"/>
      <c r="LE14" s="118"/>
      <c r="LF14" s="118"/>
      <c r="LG14" s="118"/>
      <c r="LH14" s="118"/>
      <c r="LI14" s="118"/>
      <c r="LJ14" s="118"/>
      <c r="LK14" s="118"/>
      <c r="LL14" s="118"/>
      <c r="LM14" s="118"/>
      <c r="LN14" s="118"/>
      <c r="LO14" s="118"/>
      <c r="LP14" s="118"/>
      <c r="LQ14" s="118"/>
      <c r="LR14" s="118"/>
      <c r="LS14" s="118"/>
      <c r="LT14" s="118"/>
      <c r="LU14" s="118"/>
      <c r="LV14" s="118"/>
      <c r="LW14" s="118"/>
      <c r="LX14" s="118"/>
      <c r="LY14" s="118"/>
      <c r="LZ14" s="118"/>
      <c r="MA14" s="118"/>
      <c r="MB14" s="118"/>
      <c r="MC14" s="118"/>
      <c r="MD14" s="118"/>
      <c r="ME14" s="118"/>
      <c r="MF14" s="118"/>
      <c r="MG14" s="118"/>
      <c r="MH14" s="118"/>
      <c r="MI14" s="118"/>
      <c r="MJ14" s="118"/>
      <c r="MK14" s="118"/>
      <c r="ML14" s="118"/>
      <c r="MM14" s="118"/>
      <c r="MN14" s="118"/>
      <c r="MO14" s="118"/>
      <c r="MP14" s="118"/>
      <c r="MQ14" s="118"/>
      <c r="MR14" s="118"/>
      <c r="MS14" s="118"/>
      <c r="MT14" s="118"/>
      <c r="MU14" s="118"/>
      <c r="MV14" s="118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  <c r="HH15" s="119"/>
      <c r="HI15" s="119"/>
      <c r="HJ15" s="119"/>
      <c r="HK15" s="119"/>
      <c r="HL15" s="119"/>
      <c r="HM15" s="119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9"/>
      <c r="IQ15" s="119"/>
      <c r="IR15" s="119"/>
      <c r="IS15" s="119"/>
      <c r="IT15" s="119"/>
      <c r="IU15" s="119"/>
      <c r="IV15" s="119"/>
      <c r="IW15" s="119"/>
      <c r="IX15" s="119"/>
      <c r="IY15" s="119"/>
      <c r="IZ15" s="119"/>
      <c r="JA15" s="119"/>
      <c r="JB15" s="119"/>
      <c r="JC15" s="119"/>
      <c r="JD15" s="119"/>
      <c r="JE15" s="119"/>
      <c r="JF15" s="119"/>
      <c r="JG15" s="119"/>
      <c r="JH15" s="119"/>
      <c r="JI15" s="119"/>
      <c r="JJ15" s="119"/>
      <c r="JK15" s="119"/>
      <c r="JL15" s="119"/>
      <c r="JM15" s="119"/>
      <c r="JN15" s="119"/>
      <c r="JO15" s="119"/>
      <c r="JP15" s="119"/>
      <c r="JQ15" s="119"/>
      <c r="JR15" s="119"/>
      <c r="JS15" s="119"/>
      <c r="JT15" s="119"/>
      <c r="JU15" s="119"/>
      <c r="JV15" s="119"/>
      <c r="JW15" s="119"/>
      <c r="JX15" s="119"/>
      <c r="JY15" s="119"/>
      <c r="JZ15" s="119"/>
      <c r="KA15" s="119"/>
      <c r="KB15" s="119"/>
      <c r="KC15" s="119"/>
      <c r="KD15" s="119"/>
      <c r="KE15" s="119"/>
      <c r="KF15" s="119"/>
      <c r="KG15" s="119"/>
      <c r="KH15" s="119"/>
      <c r="KI15" s="119"/>
      <c r="KJ15" s="119"/>
      <c r="KK15" s="119"/>
      <c r="KL15" s="119"/>
      <c r="KM15" s="119"/>
      <c r="KN15" s="119"/>
      <c r="KO15" s="119"/>
      <c r="KP15" s="119"/>
      <c r="KQ15" s="119"/>
      <c r="KR15" s="119"/>
      <c r="KS15" s="119"/>
      <c r="KT15" s="119"/>
      <c r="KU15" s="119"/>
      <c r="KV15" s="119"/>
      <c r="KW15" s="119"/>
      <c r="KX15" s="119"/>
      <c r="KY15" s="119"/>
      <c r="KZ15" s="119"/>
      <c r="LA15" s="119"/>
      <c r="LB15" s="119"/>
      <c r="LC15" s="119"/>
      <c r="LD15" s="119"/>
      <c r="LE15" s="119"/>
      <c r="LF15" s="119"/>
      <c r="LG15" s="119"/>
      <c r="LH15" s="119"/>
      <c r="LI15" s="119"/>
      <c r="LJ15" s="119"/>
      <c r="LK15" s="119"/>
      <c r="LL15" s="119"/>
      <c r="LM15" s="119"/>
      <c r="LN15" s="119"/>
      <c r="LO15" s="119"/>
      <c r="LP15" s="119"/>
      <c r="LQ15" s="119"/>
      <c r="LR15" s="119"/>
      <c r="LS15" s="119"/>
      <c r="LT15" s="119"/>
      <c r="LU15" s="119"/>
      <c r="LV15" s="119"/>
      <c r="LW15" s="119"/>
      <c r="LX15" s="119"/>
      <c r="LY15" s="119"/>
      <c r="LZ15" s="119"/>
      <c r="MA15" s="119"/>
      <c r="MB15" s="119"/>
      <c r="MC15" s="119"/>
      <c r="MD15" s="119"/>
      <c r="ME15" s="119"/>
      <c r="MF15" s="119"/>
      <c r="MG15" s="119"/>
      <c r="MH15" s="119"/>
      <c r="MI15" s="119"/>
      <c r="MJ15" s="119"/>
      <c r="MK15" s="119"/>
      <c r="ML15" s="119"/>
      <c r="MM15" s="119"/>
      <c r="MN15" s="119"/>
      <c r="MO15" s="119"/>
      <c r="MP15" s="119"/>
      <c r="MQ15" s="119"/>
      <c r="MR15" s="119"/>
      <c r="MS15" s="119"/>
      <c r="MT15" s="119"/>
      <c r="MU15" s="119"/>
      <c r="MV15" s="119"/>
      <c r="MW15" s="20"/>
      <c r="MX15" s="20"/>
      <c r="MY15" s="20"/>
      <c r="MZ15" s="20"/>
      <c r="NA15" s="20"/>
      <c r="NB15" s="21"/>
      <c r="NC15" s="2"/>
      <c r="ND15" s="112" t="s">
        <v>134</v>
      </c>
      <c r="NE15" s="113"/>
      <c r="NF15" s="113"/>
      <c r="NG15" s="113"/>
      <c r="NH15" s="113"/>
      <c r="NI15" s="113"/>
      <c r="NJ15" s="113"/>
      <c r="NK15" s="113"/>
      <c r="NL15" s="113"/>
      <c r="NM15" s="113"/>
      <c r="NN15" s="113"/>
      <c r="NO15" s="113"/>
      <c r="NP15" s="113"/>
      <c r="NQ15" s="113"/>
      <c r="NR15" s="114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2"/>
      <c r="NE16" s="113"/>
      <c r="NF16" s="113"/>
      <c r="NG16" s="113"/>
      <c r="NH16" s="113"/>
      <c r="NI16" s="113"/>
      <c r="NJ16" s="113"/>
      <c r="NK16" s="113"/>
      <c r="NL16" s="113"/>
      <c r="NM16" s="113"/>
      <c r="NN16" s="113"/>
      <c r="NO16" s="113"/>
      <c r="NP16" s="113"/>
      <c r="NQ16" s="113"/>
      <c r="NR16" s="114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2"/>
      <c r="NE17" s="113"/>
      <c r="NF17" s="113"/>
      <c r="NG17" s="113"/>
      <c r="NH17" s="113"/>
      <c r="NI17" s="113"/>
      <c r="NJ17" s="113"/>
      <c r="NK17" s="113"/>
      <c r="NL17" s="113"/>
      <c r="NM17" s="113"/>
      <c r="NN17" s="113"/>
      <c r="NO17" s="113"/>
      <c r="NP17" s="113"/>
      <c r="NQ17" s="113"/>
      <c r="NR17" s="114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2"/>
      <c r="NE18" s="113"/>
      <c r="NF18" s="113"/>
      <c r="NG18" s="113"/>
      <c r="NH18" s="113"/>
      <c r="NI18" s="113"/>
      <c r="NJ18" s="113"/>
      <c r="NK18" s="113"/>
      <c r="NL18" s="113"/>
      <c r="NM18" s="113"/>
      <c r="NN18" s="113"/>
      <c r="NO18" s="113"/>
      <c r="NP18" s="113"/>
      <c r="NQ18" s="113"/>
      <c r="NR18" s="114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2"/>
      <c r="NE19" s="113"/>
      <c r="NF19" s="113"/>
      <c r="NG19" s="113"/>
      <c r="NH19" s="113"/>
      <c r="NI19" s="113"/>
      <c r="NJ19" s="113"/>
      <c r="NK19" s="113"/>
      <c r="NL19" s="113"/>
      <c r="NM19" s="113"/>
      <c r="NN19" s="113"/>
      <c r="NO19" s="113"/>
      <c r="NP19" s="113"/>
      <c r="NQ19" s="113"/>
      <c r="NR19" s="114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2"/>
      <c r="NE20" s="113"/>
      <c r="NF20" s="113"/>
      <c r="NG20" s="113"/>
      <c r="NH20" s="113"/>
      <c r="NI20" s="113"/>
      <c r="NJ20" s="113"/>
      <c r="NK20" s="113"/>
      <c r="NL20" s="113"/>
      <c r="NM20" s="113"/>
      <c r="NN20" s="113"/>
      <c r="NO20" s="113"/>
      <c r="NP20" s="113"/>
      <c r="NQ20" s="113"/>
      <c r="NR20" s="114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2"/>
      <c r="NE21" s="113"/>
      <c r="NF21" s="113"/>
      <c r="NG21" s="113"/>
      <c r="NH21" s="113"/>
      <c r="NI21" s="113"/>
      <c r="NJ21" s="113"/>
      <c r="NK21" s="113"/>
      <c r="NL21" s="113"/>
      <c r="NM21" s="113"/>
      <c r="NN21" s="113"/>
      <c r="NO21" s="113"/>
      <c r="NP21" s="113"/>
      <c r="NQ21" s="113"/>
      <c r="NR21" s="114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2"/>
      <c r="NE22" s="113"/>
      <c r="NF22" s="113"/>
      <c r="NG22" s="113"/>
      <c r="NH22" s="113"/>
      <c r="NI22" s="113"/>
      <c r="NJ22" s="113"/>
      <c r="NK22" s="113"/>
      <c r="NL22" s="113"/>
      <c r="NM22" s="113"/>
      <c r="NN22" s="113"/>
      <c r="NO22" s="113"/>
      <c r="NP22" s="113"/>
      <c r="NQ22" s="113"/>
      <c r="NR22" s="114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2"/>
      <c r="NE23" s="113"/>
      <c r="NF23" s="113"/>
      <c r="NG23" s="113"/>
      <c r="NH23" s="113"/>
      <c r="NI23" s="113"/>
      <c r="NJ23" s="113"/>
      <c r="NK23" s="113"/>
      <c r="NL23" s="113"/>
      <c r="NM23" s="113"/>
      <c r="NN23" s="113"/>
      <c r="NO23" s="113"/>
      <c r="NP23" s="113"/>
      <c r="NQ23" s="113"/>
      <c r="NR23" s="114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2"/>
      <c r="NE24" s="113"/>
      <c r="NF24" s="113"/>
      <c r="NG24" s="113"/>
      <c r="NH24" s="113"/>
      <c r="NI24" s="113"/>
      <c r="NJ24" s="113"/>
      <c r="NK24" s="113"/>
      <c r="NL24" s="113"/>
      <c r="NM24" s="113"/>
      <c r="NN24" s="113"/>
      <c r="NO24" s="113"/>
      <c r="NP24" s="113"/>
      <c r="NQ24" s="113"/>
      <c r="NR24" s="114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2"/>
      <c r="NE25" s="113"/>
      <c r="NF25" s="113"/>
      <c r="NG25" s="113"/>
      <c r="NH25" s="113"/>
      <c r="NI25" s="113"/>
      <c r="NJ25" s="113"/>
      <c r="NK25" s="113"/>
      <c r="NL25" s="113"/>
      <c r="NM25" s="113"/>
      <c r="NN25" s="113"/>
      <c r="NO25" s="113"/>
      <c r="NP25" s="113"/>
      <c r="NQ25" s="113"/>
      <c r="NR25" s="114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2"/>
      <c r="NE26" s="113"/>
      <c r="NF26" s="113"/>
      <c r="NG26" s="113"/>
      <c r="NH26" s="113"/>
      <c r="NI26" s="113"/>
      <c r="NJ26" s="113"/>
      <c r="NK26" s="113"/>
      <c r="NL26" s="113"/>
      <c r="NM26" s="113"/>
      <c r="NN26" s="113"/>
      <c r="NO26" s="113"/>
      <c r="NP26" s="113"/>
      <c r="NQ26" s="113"/>
      <c r="NR26" s="114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2"/>
      <c r="NE27" s="113"/>
      <c r="NF27" s="113"/>
      <c r="NG27" s="113"/>
      <c r="NH27" s="113"/>
      <c r="NI27" s="113"/>
      <c r="NJ27" s="113"/>
      <c r="NK27" s="113"/>
      <c r="NL27" s="113"/>
      <c r="NM27" s="113"/>
      <c r="NN27" s="113"/>
      <c r="NO27" s="113"/>
      <c r="NP27" s="113"/>
      <c r="NQ27" s="113"/>
      <c r="NR27" s="114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2"/>
      <c r="NE28" s="113"/>
      <c r="NF28" s="113"/>
      <c r="NG28" s="113"/>
      <c r="NH28" s="113"/>
      <c r="NI28" s="113"/>
      <c r="NJ28" s="113"/>
      <c r="NK28" s="113"/>
      <c r="NL28" s="113"/>
      <c r="NM28" s="113"/>
      <c r="NN28" s="113"/>
      <c r="NO28" s="113"/>
      <c r="NP28" s="113"/>
      <c r="NQ28" s="113"/>
      <c r="NR28" s="114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2"/>
      <c r="NE29" s="113"/>
      <c r="NF29" s="113"/>
      <c r="NG29" s="113"/>
      <c r="NH29" s="113"/>
      <c r="NI29" s="113"/>
      <c r="NJ29" s="113"/>
      <c r="NK29" s="113"/>
      <c r="NL29" s="113"/>
      <c r="NM29" s="113"/>
      <c r="NN29" s="113"/>
      <c r="NO29" s="113"/>
      <c r="NP29" s="113"/>
      <c r="NQ29" s="113"/>
      <c r="NR29" s="114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H28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H29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H30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R01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R02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H28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H29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H30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R01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R02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H28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H29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H30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R01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R02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2"/>
      <c r="NE30" s="113"/>
      <c r="NF30" s="113"/>
      <c r="NG30" s="113"/>
      <c r="NH30" s="113"/>
      <c r="NI30" s="113"/>
      <c r="NJ30" s="113"/>
      <c r="NK30" s="113"/>
      <c r="NL30" s="113"/>
      <c r="NM30" s="113"/>
      <c r="NN30" s="113"/>
      <c r="NO30" s="113"/>
      <c r="NP30" s="113"/>
      <c r="NQ30" s="113"/>
      <c r="NR30" s="114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30.1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29.9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25.9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27.8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20.8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335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333.8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267.5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297.5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190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378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477.8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373.2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742.8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385.7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3.1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6.3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4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2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9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288.2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287.39999999999998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290.39999999999998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304.89999999999998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224.4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2" t="s">
        <v>131</v>
      </c>
      <c r="NE32" s="113"/>
      <c r="NF32" s="113"/>
      <c r="NG32" s="113"/>
      <c r="NH32" s="113"/>
      <c r="NI32" s="113"/>
      <c r="NJ32" s="113"/>
      <c r="NK32" s="113"/>
      <c r="NL32" s="113"/>
      <c r="NM32" s="113"/>
      <c r="NN32" s="113"/>
      <c r="NO32" s="113"/>
      <c r="NP32" s="113"/>
      <c r="NQ32" s="113"/>
      <c r="NR32" s="114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2"/>
      <c r="NE33" s="113"/>
      <c r="NF33" s="113"/>
      <c r="NG33" s="113"/>
      <c r="NH33" s="113"/>
      <c r="NI33" s="113"/>
      <c r="NJ33" s="113"/>
      <c r="NK33" s="113"/>
      <c r="NL33" s="113"/>
      <c r="NM33" s="113"/>
      <c r="NN33" s="113"/>
      <c r="NO33" s="113"/>
      <c r="NP33" s="113"/>
      <c r="NQ33" s="113"/>
      <c r="NR33" s="114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2"/>
      <c r="NE34" s="113"/>
      <c r="NF34" s="113"/>
      <c r="NG34" s="113"/>
      <c r="NH34" s="113"/>
      <c r="NI34" s="113"/>
      <c r="NJ34" s="113"/>
      <c r="NK34" s="113"/>
      <c r="NL34" s="113"/>
      <c r="NM34" s="113"/>
      <c r="NN34" s="113"/>
      <c r="NO34" s="113"/>
      <c r="NP34" s="113"/>
      <c r="NQ34" s="113"/>
      <c r="NR34" s="114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2"/>
      <c r="NE35" s="113"/>
      <c r="NF35" s="113"/>
      <c r="NG35" s="113"/>
      <c r="NH35" s="113"/>
      <c r="NI35" s="113"/>
      <c r="NJ35" s="113"/>
      <c r="NK35" s="113"/>
      <c r="NL35" s="113"/>
      <c r="NM35" s="113"/>
      <c r="NN35" s="113"/>
      <c r="NO35" s="113"/>
      <c r="NP35" s="113"/>
      <c r="NQ35" s="113"/>
      <c r="NR35" s="114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2"/>
      <c r="NE36" s="113"/>
      <c r="NF36" s="113"/>
      <c r="NG36" s="113"/>
      <c r="NH36" s="113"/>
      <c r="NI36" s="113"/>
      <c r="NJ36" s="113"/>
      <c r="NK36" s="113"/>
      <c r="NL36" s="113"/>
      <c r="NM36" s="113"/>
      <c r="NN36" s="113"/>
      <c r="NO36" s="113"/>
      <c r="NP36" s="113"/>
      <c r="NQ36" s="113"/>
      <c r="NR36" s="114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2"/>
      <c r="NE37" s="113"/>
      <c r="NF37" s="113"/>
      <c r="NG37" s="113"/>
      <c r="NH37" s="113"/>
      <c r="NI37" s="113"/>
      <c r="NJ37" s="113"/>
      <c r="NK37" s="113"/>
      <c r="NL37" s="113"/>
      <c r="NM37" s="113"/>
      <c r="NN37" s="113"/>
      <c r="NO37" s="113"/>
      <c r="NP37" s="113"/>
      <c r="NQ37" s="113"/>
      <c r="NR37" s="114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2"/>
      <c r="NE38" s="113"/>
      <c r="NF38" s="113"/>
      <c r="NG38" s="113"/>
      <c r="NH38" s="113"/>
      <c r="NI38" s="113"/>
      <c r="NJ38" s="113"/>
      <c r="NK38" s="113"/>
      <c r="NL38" s="113"/>
      <c r="NM38" s="113"/>
      <c r="NN38" s="113"/>
      <c r="NO38" s="113"/>
      <c r="NP38" s="113"/>
      <c r="NQ38" s="113"/>
      <c r="NR38" s="114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2"/>
      <c r="NE39" s="113"/>
      <c r="NF39" s="113"/>
      <c r="NG39" s="113"/>
      <c r="NH39" s="113"/>
      <c r="NI39" s="113"/>
      <c r="NJ39" s="113"/>
      <c r="NK39" s="113"/>
      <c r="NL39" s="113"/>
      <c r="NM39" s="113"/>
      <c r="NN39" s="113"/>
      <c r="NO39" s="113"/>
      <c r="NP39" s="113"/>
      <c r="NQ39" s="113"/>
      <c r="NR39" s="114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2"/>
      <c r="NE40" s="113"/>
      <c r="NF40" s="113"/>
      <c r="NG40" s="113"/>
      <c r="NH40" s="113"/>
      <c r="NI40" s="113"/>
      <c r="NJ40" s="113"/>
      <c r="NK40" s="113"/>
      <c r="NL40" s="113"/>
      <c r="NM40" s="113"/>
      <c r="NN40" s="113"/>
      <c r="NO40" s="113"/>
      <c r="NP40" s="113"/>
      <c r="NQ40" s="113"/>
      <c r="NR40" s="114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2"/>
      <c r="NE41" s="113"/>
      <c r="NF41" s="113"/>
      <c r="NG41" s="113"/>
      <c r="NH41" s="113"/>
      <c r="NI41" s="113"/>
      <c r="NJ41" s="113"/>
      <c r="NK41" s="113"/>
      <c r="NL41" s="113"/>
      <c r="NM41" s="113"/>
      <c r="NN41" s="113"/>
      <c r="NO41" s="113"/>
      <c r="NP41" s="113"/>
      <c r="NQ41" s="113"/>
      <c r="NR41" s="114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2"/>
      <c r="NE42" s="113"/>
      <c r="NF42" s="113"/>
      <c r="NG42" s="113"/>
      <c r="NH42" s="113"/>
      <c r="NI42" s="113"/>
      <c r="NJ42" s="113"/>
      <c r="NK42" s="113"/>
      <c r="NL42" s="113"/>
      <c r="NM42" s="113"/>
      <c r="NN42" s="113"/>
      <c r="NO42" s="113"/>
      <c r="NP42" s="113"/>
      <c r="NQ42" s="113"/>
      <c r="NR42" s="114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2"/>
      <c r="NE43" s="113"/>
      <c r="NF43" s="113"/>
      <c r="NG43" s="113"/>
      <c r="NH43" s="113"/>
      <c r="NI43" s="113"/>
      <c r="NJ43" s="113"/>
      <c r="NK43" s="113"/>
      <c r="NL43" s="113"/>
      <c r="NM43" s="113"/>
      <c r="NN43" s="113"/>
      <c r="NO43" s="113"/>
      <c r="NP43" s="113"/>
      <c r="NQ43" s="113"/>
      <c r="NR43" s="114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2"/>
      <c r="NE44" s="113"/>
      <c r="NF44" s="113"/>
      <c r="NG44" s="113"/>
      <c r="NH44" s="113"/>
      <c r="NI44" s="113"/>
      <c r="NJ44" s="113"/>
      <c r="NK44" s="113"/>
      <c r="NL44" s="113"/>
      <c r="NM44" s="113"/>
      <c r="NN44" s="113"/>
      <c r="NO44" s="113"/>
      <c r="NP44" s="113"/>
      <c r="NQ44" s="113"/>
      <c r="NR44" s="114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2"/>
      <c r="NE45" s="113"/>
      <c r="NF45" s="113"/>
      <c r="NG45" s="113"/>
      <c r="NH45" s="113"/>
      <c r="NI45" s="113"/>
      <c r="NJ45" s="113"/>
      <c r="NK45" s="113"/>
      <c r="NL45" s="113"/>
      <c r="NM45" s="113"/>
      <c r="NN45" s="113"/>
      <c r="NO45" s="113"/>
      <c r="NP45" s="113"/>
      <c r="NQ45" s="113"/>
      <c r="NR45" s="114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2"/>
      <c r="NE46" s="113"/>
      <c r="NF46" s="113"/>
      <c r="NG46" s="113"/>
      <c r="NH46" s="113"/>
      <c r="NI46" s="113"/>
      <c r="NJ46" s="113"/>
      <c r="NK46" s="113"/>
      <c r="NL46" s="113"/>
      <c r="NM46" s="113"/>
      <c r="NN46" s="113"/>
      <c r="NO46" s="113"/>
      <c r="NP46" s="113"/>
      <c r="NQ46" s="113"/>
      <c r="NR46" s="114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2"/>
      <c r="NE47" s="113"/>
      <c r="NF47" s="113"/>
      <c r="NG47" s="113"/>
      <c r="NH47" s="113"/>
      <c r="NI47" s="113"/>
      <c r="NJ47" s="113"/>
      <c r="NK47" s="113"/>
      <c r="NL47" s="113"/>
      <c r="NM47" s="113"/>
      <c r="NN47" s="113"/>
      <c r="NO47" s="113"/>
      <c r="NP47" s="113"/>
      <c r="NQ47" s="113"/>
      <c r="NR47" s="114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2" t="s">
        <v>133</v>
      </c>
      <c r="NE49" s="113"/>
      <c r="NF49" s="113"/>
      <c r="NG49" s="113"/>
      <c r="NH49" s="113"/>
      <c r="NI49" s="113"/>
      <c r="NJ49" s="113"/>
      <c r="NK49" s="113"/>
      <c r="NL49" s="113"/>
      <c r="NM49" s="113"/>
      <c r="NN49" s="113"/>
      <c r="NO49" s="113"/>
      <c r="NP49" s="113"/>
      <c r="NQ49" s="113"/>
      <c r="NR49" s="114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2"/>
      <c r="NE50" s="113"/>
      <c r="NF50" s="113"/>
      <c r="NG50" s="113"/>
      <c r="NH50" s="113"/>
      <c r="NI50" s="113"/>
      <c r="NJ50" s="113"/>
      <c r="NK50" s="113"/>
      <c r="NL50" s="113"/>
      <c r="NM50" s="113"/>
      <c r="NN50" s="113"/>
      <c r="NO50" s="113"/>
      <c r="NP50" s="113"/>
      <c r="NQ50" s="113"/>
      <c r="NR50" s="114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H28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H29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H30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R01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R02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H28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H29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H30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R01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R02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H28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H29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H30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R01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R02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2"/>
      <c r="NE51" s="113"/>
      <c r="NF51" s="113"/>
      <c r="NG51" s="113"/>
      <c r="NH51" s="113"/>
      <c r="NI51" s="113"/>
      <c r="NJ51" s="113"/>
      <c r="NK51" s="113"/>
      <c r="NL51" s="113"/>
      <c r="NM51" s="113"/>
      <c r="NN51" s="113"/>
      <c r="NO51" s="113"/>
      <c r="NP51" s="113"/>
      <c r="NQ51" s="113"/>
      <c r="NR51" s="114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60.6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60.9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53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56.7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35.299999999999997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16501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16449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12434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14312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6763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2"/>
      <c r="NE52" s="113"/>
      <c r="NF52" s="113"/>
      <c r="NG52" s="113"/>
      <c r="NH52" s="113"/>
      <c r="NI52" s="113"/>
      <c r="NJ52" s="113"/>
      <c r="NK52" s="113"/>
      <c r="NL52" s="113"/>
      <c r="NM52" s="113"/>
      <c r="NN52" s="113"/>
      <c r="NO52" s="113"/>
      <c r="NP52" s="113"/>
      <c r="NQ52" s="113"/>
      <c r="NR52" s="114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18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21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18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15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405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34.700000000000003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39.6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29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32.9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-121.8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7123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8017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8137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8005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2698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2"/>
      <c r="NE53" s="113"/>
      <c r="NF53" s="113"/>
      <c r="NG53" s="113"/>
      <c r="NH53" s="113"/>
      <c r="NI53" s="113"/>
      <c r="NJ53" s="113"/>
      <c r="NK53" s="113"/>
      <c r="NL53" s="113"/>
      <c r="NM53" s="113"/>
      <c r="NN53" s="113"/>
      <c r="NO53" s="113"/>
      <c r="NP53" s="113"/>
      <c r="NQ53" s="113"/>
      <c r="NR53" s="114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2"/>
      <c r="NE54" s="113"/>
      <c r="NF54" s="113"/>
      <c r="NG54" s="113"/>
      <c r="NH54" s="113"/>
      <c r="NI54" s="113"/>
      <c r="NJ54" s="113"/>
      <c r="NK54" s="113"/>
      <c r="NL54" s="113"/>
      <c r="NM54" s="113"/>
      <c r="NN54" s="113"/>
      <c r="NO54" s="113"/>
      <c r="NP54" s="113"/>
      <c r="NQ54" s="113"/>
      <c r="NR54" s="114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2"/>
      <c r="NE55" s="113"/>
      <c r="NF55" s="113"/>
      <c r="NG55" s="113"/>
      <c r="NH55" s="113"/>
      <c r="NI55" s="113"/>
      <c r="NJ55" s="113"/>
      <c r="NK55" s="113"/>
      <c r="NL55" s="113"/>
      <c r="NM55" s="113"/>
      <c r="NN55" s="113"/>
      <c r="NO55" s="113"/>
      <c r="NP55" s="113"/>
      <c r="NQ55" s="113"/>
      <c r="NR55" s="114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2"/>
      <c r="NE56" s="113"/>
      <c r="NF56" s="113"/>
      <c r="NG56" s="113"/>
      <c r="NH56" s="113"/>
      <c r="NI56" s="113"/>
      <c r="NJ56" s="113"/>
      <c r="NK56" s="113"/>
      <c r="NL56" s="113"/>
      <c r="NM56" s="113"/>
      <c r="NN56" s="113"/>
      <c r="NO56" s="113"/>
      <c r="NP56" s="113"/>
      <c r="NQ56" s="113"/>
      <c r="NR56" s="114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2"/>
      <c r="NE57" s="113"/>
      <c r="NF57" s="113"/>
      <c r="NG57" s="113"/>
      <c r="NH57" s="113"/>
      <c r="NI57" s="113"/>
      <c r="NJ57" s="113"/>
      <c r="NK57" s="113"/>
      <c r="NL57" s="113"/>
      <c r="NM57" s="113"/>
      <c r="NN57" s="113"/>
      <c r="NO57" s="113"/>
      <c r="NP57" s="113"/>
      <c r="NQ57" s="113"/>
      <c r="NR57" s="114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2"/>
      <c r="NE58" s="113"/>
      <c r="NF58" s="113"/>
      <c r="NG58" s="113"/>
      <c r="NH58" s="113"/>
      <c r="NI58" s="113"/>
      <c r="NJ58" s="113"/>
      <c r="NK58" s="113"/>
      <c r="NL58" s="113"/>
      <c r="NM58" s="113"/>
      <c r="NN58" s="113"/>
      <c r="NO58" s="113"/>
      <c r="NP58" s="113"/>
      <c r="NQ58" s="113"/>
      <c r="NR58" s="114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2"/>
      <c r="NE59" s="113"/>
      <c r="NF59" s="113"/>
      <c r="NG59" s="113"/>
      <c r="NH59" s="113"/>
      <c r="NI59" s="113"/>
      <c r="NJ59" s="113"/>
      <c r="NK59" s="113"/>
      <c r="NL59" s="113"/>
      <c r="NM59" s="113"/>
      <c r="NN59" s="113"/>
      <c r="NO59" s="113"/>
      <c r="NP59" s="113"/>
      <c r="NQ59" s="113"/>
      <c r="NR59" s="114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8" t="s">
        <v>31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  <c r="BN60" s="118"/>
      <c r="BO60" s="118"/>
      <c r="BP60" s="118"/>
      <c r="BQ60" s="118"/>
      <c r="BR60" s="118"/>
      <c r="BS60" s="118"/>
      <c r="BT60" s="118"/>
      <c r="BU60" s="118"/>
      <c r="BV60" s="118"/>
      <c r="BW60" s="118"/>
      <c r="BX60" s="118"/>
      <c r="BY60" s="118"/>
      <c r="BZ60" s="118"/>
      <c r="CA60" s="118"/>
      <c r="CB60" s="118"/>
      <c r="CC60" s="118"/>
      <c r="CD60" s="118"/>
      <c r="CE60" s="118"/>
      <c r="CF60" s="118"/>
      <c r="CG60" s="118"/>
      <c r="CH60" s="118"/>
      <c r="CI60" s="118"/>
      <c r="CJ60" s="118"/>
      <c r="CK60" s="118"/>
      <c r="CL60" s="118"/>
      <c r="CM60" s="118"/>
      <c r="CN60" s="118"/>
      <c r="CO60" s="118"/>
      <c r="CP60" s="118"/>
      <c r="CQ60" s="118"/>
      <c r="CR60" s="118"/>
      <c r="CS60" s="118"/>
      <c r="CT60" s="118"/>
      <c r="CU60" s="118"/>
      <c r="CV60" s="118"/>
      <c r="CW60" s="118"/>
      <c r="CX60" s="118"/>
      <c r="CY60" s="118"/>
      <c r="CZ60" s="118"/>
      <c r="DA60" s="118"/>
      <c r="DB60" s="118"/>
      <c r="DC60" s="118"/>
      <c r="DD60" s="118"/>
      <c r="DE60" s="118"/>
      <c r="DF60" s="118"/>
      <c r="DG60" s="118"/>
      <c r="DH60" s="118"/>
      <c r="DI60" s="118"/>
      <c r="DJ60" s="118"/>
      <c r="DK60" s="118"/>
      <c r="DL60" s="118"/>
      <c r="DM60" s="118"/>
      <c r="DN60" s="118"/>
      <c r="DO60" s="118"/>
      <c r="DP60" s="118"/>
      <c r="DQ60" s="118"/>
      <c r="DR60" s="118"/>
      <c r="DS60" s="118"/>
      <c r="DT60" s="118"/>
      <c r="DU60" s="118"/>
      <c r="DV60" s="118"/>
      <c r="DW60" s="118"/>
      <c r="DX60" s="118"/>
      <c r="DY60" s="118"/>
      <c r="DZ60" s="118"/>
      <c r="EA60" s="118"/>
      <c r="EB60" s="118"/>
      <c r="EC60" s="118"/>
      <c r="ED60" s="118"/>
      <c r="EE60" s="118"/>
      <c r="EF60" s="118"/>
      <c r="EG60" s="118"/>
      <c r="EH60" s="118"/>
      <c r="EI60" s="118"/>
      <c r="EJ60" s="118"/>
      <c r="EK60" s="118"/>
      <c r="EL60" s="118"/>
      <c r="EM60" s="118"/>
      <c r="EN60" s="118"/>
      <c r="EO60" s="118"/>
      <c r="EP60" s="118"/>
      <c r="EQ60" s="118"/>
      <c r="ER60" s="118"/>
      <c r="ES60" s="118"/>
      <c r="ET60" s="118"/>
      <c r="EU60" s="118"/>
      <c r="EV60" s="118"/>
      <c r="EW60" s="118"/>
      <c r="EX60" s="118"/>
      <c r="EY60" s="118"/>
      <c r="EZ60" s="118"/>
      <c r="FA60" s="118"/>
      <c r="FB60" s="118"/>
      <c r="FC60" s="118"/>
      <c r="FD60" s="118"/>
      <c r="FE60" s="118"/>
      <c r="FF60" s="118"/>
      <c r="FG60" s="118"/>
      <c r="FH60" s="118"/>
      <c r="FI60" s="118"/>
      <c r="FJ60" s="118"/>
      <c r="FK60" s="118"/>
      <c r="FL60" s="118"/>
      <c r="FM60" s="118"/>
      <c r="FN60" s="118"/>
      <c r="FO60" s="118"/>
      <c r="FP60" s="118"/>
      <c r="FQ60" s="118"/>
      <c r="FR60" s="118"/>
      <c r="FS60" s="118"/>
      <c r="FT60" s="118"/>
      <c r="FU60" s="118"/>
      <c r="FV60" s="118"/>
      <c r="FW60" s="118"/>
      <c r="FX60" s="118"/>
      <c r="FY60" s="118"/>
      <c r="FZ60" s="118"/>
      <c r="GA60" s="118"/>
      <c r="GB60" s="118"/>
      <c r="GC60" s="118"/>
      <c r="GD60" s="118"/>
      <c r="GE60" s="118"/>
      <c r="GF60" s="118"/>
      <c r="GG60" s="118"/>
      <c r="GH60" s="118"/>
      <c r="GI60" s="118"/>
      <c r="GJ60" s="118"/>
      <c r="GK60" s="118"/>
      <c r="GL60" s="118"/>
      <c r="GM60" s="118"/>
      <c r="GN60" s="118"/>
      <c r="GO60" s="118"/>
      <c r="GP60" s="118"/>
      <c r="GQ60" s="118"/>
      <c r="GR60" s="118"/>
      <c r="GS60" s="118"/>
      <c r="GT60" s="118"/>
      <c r="GU60" s="118"/>
      <c r="GV60" s="118"/>
      <c r="GW60" s="118"/>
      <c r="GX60" s="118"/>
      <c r="GY60" s="118"/>
      <c r="GZ60" s="118"/>
      <c r="HA60" s="118"/>
      <c r="HB60" s="118"/>
      <c r="HC60" s="118"/>
      <c r="HD60" s="118"/>
      <c r="HE60" s="118"/>
      <c r="HF60" s="118"/>
      <c r="HG60" s="118"/>
      <c r="HH60" s="118"/>
      <c r="HI60" s="118"/>
      <c r="HJ60" s="118"/>
      <c r="HK60" s="118"/>
      <c r="HL60" s="118"/>
      <c r="HM60" s="118"/>
      <c r="HN60" s="118"/>
      <c r="HO60" s="118"/>
      <c r="HP60" s="118"/>
      <c r="HQ60" s="118"/>
      <c r="HR60" s="118"/>
      <c r="HS60" s="118"/>
      <c r="HT60" s="118"/>
      <c r="HU60" s="118"/>
      <c r="HV60" s="118"/>
      <c r="HW60" s="118"/>
      <c r="HX60" s="118"/>
      <c r="HY60" s="118"/>
      <c r="HZ60" s="118"/>
      <c r="IA60" s="118"/>
      <c r="IB60" s="118"/>
      <c r="IC60" s="118"/>
      <c r="ID60" s="118"/>
      <c r="IE60" s="118"/>
      <c r="IF60" s="118"/>
      <c r="IG60" s="118"/>
      <c r="IH60" s="118"/>
      <c r="II60" s="118"/>
      <c r="IJ60" s="118"/>
      <c r="IK60" s="118"/>
      <c r="IL60" s="118"/>
      <c r="IM60" s="118"/>
      <c r="IN60" s="118"/>
      <c r="IO60" s="118"/>
      <c r="IP60" s="118"/>
      <c r="IQ60" s="118"/>
      <c r="IR60" s="118"/>
      <c r="IS60" s="118"/>
      <c r="IT60" s="118"/>
      <c r="IU60" s="118"/>
      <c r="IV60" s="118"/>
      <c r="IW60" s="118"/>
      <c r="IX60" s="118"/>
      <c r="IY60" s="118"/>
      <c r="IZ60" s="118"/>
      <c r="JA60" s="118"/>
      <c r="JB60" s="118"/>
      <c r="JC60" s="118"/>
      <c r="JD60" s="118"/>
      <c r="JE60" s="118"/>
      <c r="JF60" s="118"/>
      <c r="JG60" s="118"/>
      <c r="JH60" s="118"/>
      <c r="JI60" s="118"/>
      <c r="JJ60" s="118"/>
      <c r="JK60" s="118"/>
      <c r="JL60" s="118"/>
      <c r="JM60" s="118"/>
      <c r="JN60" s="118"/>
      <c r="JO60" s="118"/>
      <c r="JP60" s="118"/>
      <c r="JQ60" s="118"/>
      <c r="JR60" s="118"/>
      <c r="JS60" s="118"/>
      <c r="JT60" s="118"/>
      <c r="JU60" s="118"/>
      <c r="JV60" s="118"/>
      <c r="JW60" s="118"/>
      <c r="JX60" s="118"/>
      <c r="JY60" s="118"/>
      <c r="JZ60" s="118"/>
      <c r="KA60" s="118"/>
      <c r="KB60" s="118"/>
      <c r="KC60" s="118"/>
      <c r="KD60" s="118"/>
      <c r="KE60" s="118"/>
      <c r="KF60" s="118"/>
      <c r="KG60" s="118"/>
      <c r="KH60" s="118"/>
      <c r="KI60" s="118"/>
      <c r="KJ60" s="118"/>
      <c r="KK60" s="118"/>
      <c r="KL60" s="118"/>
      <c r="KM60" s="118"/>
      <c r="KN60" s="118"/>
      <c r="KO60" s="118"/>
      <c r="KP60" s="118"/>
      <c r="KQ60" s="118"/>
      <c r="KR60" s="118"/>
      <c r="KS60" s="118"/>
      <c r="KT60" s="118"/>
      <c r="KU60" s="118"/>
      <c r="KV60" s="118"/>
      <c r="KW60" s="118"/>
      <c r="KX60" s="118"/>
      <c r="KY60" s="118"/>
      <c r="KZ60" s="118"/>
      <c r="LA60" s="118"/>
      <c r="LB60" s="118"/>
      <c r="LC60" s="118"/>
      <c r="LD60" s="118"/>
      <c r="LE60" s="118"/>
      <c r="LF60" s="118"/>
      <c r="LG60" s="118"/>
      <c r="LH60" s="118"/>
      <c r="LI60" s="118"/>
      <c r="LJ60" s="118"/>
      <c r="LK60" s="118"/>
      <c r="LL60" s="118"/>
      <c r="LM60" s="118"/>
      <c r="LN60" s="118"/>
      <c r="LO60" s="118"/>
      <c r="LP60" s="118"/>
      <c r="LQ60" s="118"/>
      <c r="LR60" s="118"/>
      <c r="LS60" s="118"/>
      <c r="LT60" s="118"/>
      <c r="LU60" s="118"/>
      <c r="LV60" s="118"/>
      <c r="LW60" s="118"/>
      <c r="LX60" s="118"/>
      <c r="LY60" s="118"/>
      <c r="LZ60" s="118"/>
      <c r="MA60" s="118"/>
      <c r="MB60" s="118"/>
      <c r="MC60" s="118"/>
      <c r="MD60" s="118"/>
      <c r="ME60" s="118"/>
      <c r="MF60" s="118"/>
      <c r="MG60" s="118"/>
      <c r="MH60" s="118"/>
      <c r="MI60" s="118"/>
      <c r="MJ60" s="118"/>
      <c r="MK60" s="118"/>
      <c r="ML60" s="118"/>
      <c r="MM60" s="118"/>
      <c r="MN60" s="118"/>
      <c r="MO60" s="118"/>
      <c r="MP60" s="118"/>
      <c r="MQ60" s="118"/>
      <c r="MR60" s="118"/>
      <c r="MS60" s="118"/>
      <c r="MT60" s="118"/>
      <c r="MU60" s="118"/>
      <c r="MV60" s="118"/>
      <c r="MW60" s="20"/>
      <c r="MX60" s="20"/>
      <c r="MY60" s="20"/>
      <c r="MZ60" s="20"/>
      <c r="NA60" s="20"/>
      <c r="NB60" s="21"/>
      <c r="NC60" s="2"/>
      <c r="ND60" s="112"/>
      <c r="NE60" s="113"/>
      <c r="NF60" s="113"/>
      <c r="NG60" s="113"/>
      <c r="NH60" s="113"/>
      <c r="NI60" s="113"/>
      <c r="NJ60" s="113"/>
      <c r="NK60" s="113"/>
      <c r="NL60" s="113"/>
      <c r="NM60" s="113"/>
      <c r="NN60" s="113"/>
      <c r="NO60" s="113"/>
      <c r="NP60" s="113"/>
      <c r="NQ60" s="113"/>
      <c r="NR60" s="114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19"/>
      <c r="BJ61" s="119"/>
      <c r="BK61" s="119"/>
      <c r="BL61" s="119"/>
      <c r="BM61" s="119"/>
      <c r="BN61" s="119"/>
      <c r="BO61" s="119"/>
      <c r="BP61" s="119"/>
      <c r="BQ61" s="119"/>
      <c r="BR61" s="119"/>
      <c r="BS61" s="119"/>
      <c r="BT61" s="119"/>
      <c r="BU61" s="119"/>
      <c r="BV61" s="119"/>
      <c r="BW61" s="119"/>
      <c r="BX61" s="119"/>
      <c r="BY61" s="119"/>
      <c r="BZ61" s="119"/>
      <c r="CA61" s="119"/>
      <c r="CB61" s="119"/>
      <c r="CC61" s="119"/>
      <c r="CD61" s="119"/>
      <c r="CE61" s="119"/>
      <c r="CF61" s="119"/>
      <c r="CG61" s="119"/>
      <c r="CH61" s="119"/>
      <c r="CI61" s="119"/>
      <c r="CJ61" s="119"/>
      <c r="CK61" s="119"/>
      <c r="CL61" s="119"/>
      <c r="CM61" s="119"/>
      <c r="CN61" s="119"/>
      <c r="CO61" s="119"/>
      <c r="CP61" s="119"/>
      <c r="CQ61" s="119"/>
      <c r="CR61" s="119"/>
      <c r="CS61" s="119"/>
      <c r="CT61" s="119"/>
      <c r="CU61" s="119"/>
      <c r="CV61" s="119"/>
      <c r="CW61" s="119"/>
      <c r="CX61" s="119"/>
      <c r="CY61" s="119"/>
      <c r="CZ61" s="119"/>
      <c r="DA61" s="119"/>
      <c r="DB61" s="119"/>
      <c r="DC61" s="119"/>
      <c r="DD61" s="119"/>
      <c r="DE61" s="119"/>
      <c r="DF61" s="119"/>
      <c r="DG61" s="119"/>
      <c r="DH61" s="119"/>
      <c r="DI61" s="119"/>
      <c r="DJ61" s="119"/>
      <c r="DK61" s="119"/>
      <c r="DL61" s="119"/>
      <c r="DM61" s="119"/>
      <c r="DN61" s="119"/>
      <c r="DO61" s="119"/>
      <c r="DP61" s="119"/>
      <c r="DQ61" s="119"/>
      <c r="DR61" s="119"/>
      <c r="DS61" s="119"/>
      <c r="DT61" s="119"/>
      <c r="DU61" s="119"/>
      <c r="DV61" s="119"/>
      <c r="DW61" s="119"/>
      <c r="DX61" s="119"/>
      <c r="DY61" s="119"/>
      <c r="DZ61" s="119"/>
      <c r="EA61" s="119"/>
      <c r="EB61" s="119"/>
      <c r="EC61" s="119"/>
      <c r="ED61" s="119"/>
      <c r="EE61" s="119"/>
      <c r="EF61" s="119"/>
      <c r="EG61" s="119"/>
      <c r="EH61" s="119"/>
      <c r="EI61" s="119"/>
      <c r="EJ61" s="119"/>
      <c r="EK61" s="119"/>
      <c r="EL61" s="119"/>
      <c r="EM61" s="119"/>
      <c r="EN61" s="119"/>
      <c r="EO61" s="119"/>
      <c r="EP61" s="119"/>
      <c r="EQ61" s="119"/>
      <c r="ER61" s="119"/>
      <c r="ES61" s="119"/>
      <c r="ET61" s="119"/>
      <c r="EU61" s="119"/>
      <c r="EV61" s="119"/>
      <c r="EW61" s="119"/>
      <c r="EX61" s="119"/>
      <c r="EY61" s="119"/>
      <c r="EZ61" s="119"/>
      <c r="FA61" s="119"/>
      <c r="FB61" s="119"/>
      <c r="FC61" s="119"/>
      <c r="FD61" s="119"/>
      <c r="FE61" s="119"/>
      <c r="FF61" s="119"/>
      <c r="FG61" s="119"/>
      <c r="FH61" s="119"/>
      <c r="FI61" s="119"/>
      <c r="FJ61" s="119"/>
      <c r="FK61" s="119"/>
      <c r="FL61" s="119"/>
      <c r="FM61" s="119"/>
      <c r="FN61" s="119"/>
      <c r="FO61" s="119"/>
      <c r="FP61" s="119"/>
      <c r="FQ61" s="119"/>
      <c r="FR61" s="119"/>
      <c r="FS61" s="119"/>
      <c r="FT61" s="119"/>
      <c r="FU61" s="119"/>
      <c r="FV61" s="119"/>
      <c r="FW61" s="119"/>
      <c r="FX61" s="119"/>
      <c r="FY61" s="119"/>
      <c r="FZ61" s="119"/>
      <c r="GA61" s="119"/>
      <c r="GB61" s="119"/>
      <c r="GC61" s="119"/>
      <c r="GD61" s="119"/>
      <c r="GE61" s="119"/>
      <c r="GF61" s="119"/>
      <c r="GG61" s="119"/>
      <c r="GH61" s="119"/>
      <c r="GI61" s="119"/>
      <c r="GJ61" s="119"/>
      <c r="GK61" s="119"/>
      <c r="GL61" s="119"/>
      <c r="GM61" s="119"/>
      <c r="GN61" s="119"/>
      <c r="GO61" s="119"/>
      <c r="GP61" s="119"/>
      <c r="GQ61" s="119"/>
      <c r="GR61" s="119"/>
      <c r="GS61" s="119"/>
      <c r="GT61" s="119"/>
      <c r="GU61" s="119"/>
      <c r="GV61" s="119"/>
      <c r="GW61" s="119"/>
      <c r="GX61" s="119"/>
      <c r="GY61" s="119"/>
      <c r="GZ61" s="119"/>
      <c r="HA61" s="119"/>
      <c r="HB61" s="119"/>
      <c r="HC61" s="119"/>
      <c r="HD61" s="119"/>
      <c r="HE61" s="119"/>
      <c r="HF61" s="119"/>
      <c r="HG61" s="119"/>
      <c r="HH61" s="119"/>
      <c r="HI61" s="119"/>
      <c r="HJ61" s="119"/>
      <c r="HK61" s="119"/>
      <c r="HL61" s="119"/>
      <c r="HM61" s="119"/>
      <c r="HN61" s="119"/>
      <c r="HO61" s="119"/>
      <c r="HP61" s="119"/>
      <c r="HQ61" s="119"/>
      <c r="HR61" s="119"/>
      <c r="HS61" s="119"/>
      <c r="HT61" s="119"/>
      <c r="HU61" s="119"/>
      <c r="HV61" s="119"/>
      <c r="HW61" s="119"/>
      <c r="HX61" s="119"/>
      <c r="HY61" s="119"/>
      <c r="HZ61" s="119"/>
      <c r="IA61" s="119"/>
      <c r="IB61" s="119"/>
      <c r="IC61" s="119"/>
      <c r="ID61" s="119"/>
      <c r="IE61" s="119"/>
      <c r="IF61" s="119"/>
      <c r="IG61" s="119"/>
      <c r="IH61" s="119"/>
      <c r="II61" s="119"/>
      <c r="IJ61" s="119"/>
      <c r="IK61" s="119"/>
      <c r="IL61" s="119"/>
      <c r="IM61" s="119"/>
      <c r="IN61" s="119"/>
      <c r="IO61" s="119"/>
      <c r="IP61" s="119"/>
      <c r="IQ61" s="119"/>
      <c r="IR61" s="119"/>
      <c r="IS61" s="119"/>
      <c r="IT61" s="119"/>
      <c r="IU61" s="119"/>
      <c r="IV61" s="119"/>
      <c r="IW61" s="119"/>
      <c r="IX61" s="119"/>
      <c r="IY61" s="119"/>
      <c r="IZ61" s="119"/>
      <c r="JA61" s="119"/>
      <c r="JB61" s="119"/>
      <c r="JC61" s="119"/>
      <c r="JD61" s="119"/>
      <c r="JE61" s="119"/>
      <c r="JF61" s="119"/>
      <c r="JG61" s="119"/>
      <c r="JH61" s="119"/>
      <c r="JI61" s="119"/>
      <c r="JJ61" s="119"/>
      <c r="JK61" s="119"/>
      <c r="JL61" s="119"/>
      <c r="JM61" s="119"/>
      <c r="JN61" s="119"/>
      <c r="JO61" s="119"/>
      <c r="JP61" s="119"/>
      <c r="JQ61" s="119"/>
      <c r="JR61" s="119"/>
      <c r="JS61" s="119"/>
      <c r="JT61" s="119"/>
      <c r="JU61" s="119"/>
      <c r="JV61" s="119"/>
      <c r="JW61" s="119"/>
      <c r="JX61" s="119"/>
      <c r="JY61" s="119"/>
      <c r="JZ61" s="119"/>
      <c r="KA61" s="119"/>
      <c r="KB61" s="119"/>
      <c r="KC61" s="119"/>
      <c r="KD61" s="119"/>
      <c r="KE61" s="119"/>
      <c r="KF61" s="119"/>
      <c r="KG61" s="119"/>
      <c r="KH61" s="119"/>
      <c r="KI61" s="119"/>
      <c r="KJ61" s="119"/>
      <c r="KK61" s="119"/>
      <c r="KL61" s="119"/>
      <c r="KM61" s="119"/>
      <c r="KN61" s="119"/>
      <c r="KO61" s="119"/>
      <c r="KP61" s="119"/>
      <c r="KQ61" s="119"/>
      <c r="KR61" s="119"/>
      <c r="KS61" s="119"/>
      <c r="KT61" s="119"/>
      <c r="KU61" s="119"/>
      <c r="KV61" s="119"/>
      <c r="KW61" s="119"/>
      <c r="KX61" s="119"/>
      <c r="KY61" s="119"/>
      <c r="KZ61" s="119"/>
      <c r="LA61" s="119"/>
      <c r="LB61" s="119"/>
      <c r="LC61" s="119"/>
      <c r="LD61" s="119"/>
      <c r="LE61" s="119"/>
      <c r="LF61" s="119"/>
      <c r="LG61" s="119"/>
      <c r="LH61" s="119"/>
      <c r="LI61" s="119"/>
      <c r="LJ61" s="119"/>
      <c r="LK61" s="119"/>
      <c r="LL61" s="119"/>
      <c r="LM61" s="119"/>
      <c r="LN61" s="119"/>
      <c r="LO61" s="119"/>
      <c r="LP61" s="119"/>
      <c r="LQ61" s="119"/>
      <c r="LR61" s="119"/>
      <c r="LS61" s="119"/>
      <c r="LT61" s="119"/>
      <c r="LU61" s="119"/>
      <c r="LV61" s="119"/>
      <c r="LW61" s="119"/>
      <c r="LX61" s="119"/>
      <c r="LY61" s="119"/>
      <c r="LZ61" s="119"/>
      <c r="MA61" s="119"/>
      <c r="MB61" s="119"/>
      <c r="MC61" s="119"/>
      <c r="MD61" s="119"/>
      <c r="ME61" s="119"/>
      <c r="MF61" s="119"/>
      <c r="MG61" s="119"/>
      <c r="MH61" s="119"/>
      <c r="MI61" s="119"/>
      <c r="MJ61" s="119"/>
      <c r="MK61" s="119"/>
      <c r="ML61" s="119"/>
      <c r="MM61" s="119"/>
      <c r="MN61" s="119"/>
      <c r="MO61" s="119"/>
      <c r="MP61" s="119"/>
      <c r="MQ61" s="119"/>
      <c r="MR61" s="119"/>
      <c r="MS61" s="119"/>
      <c r="MT61" s="119"/>
      <c r="MU61" s="119"/>
      <c r="MV61" s="119"/>
      <c r="MW61" s="20"/>
      <c r="MX61" s="20"/>
      <c r="MY61" s="20"/>
      <c r="MZ61" s="20"/>
      <c r="NA61" s="20"/>
      <c r="NB61" s="21"/>
      <c r="NC61" s="2"/>
      <c r="ND61" s="112"/>
      <c r="NE61" s="113"/>
      <c r="NF61" s="113"/>
      <c r="NG61" s="113"/>
      <c r="NH61" s="113"/>
      <c r="NI61" s="113"/>
      <c r="NJ61" s="113"/>
      <c r="NK61" s="113"/>
      <c r="NL61" s="113"/>
      <c r="NM61" s="113"/>
      <c r="NN61" s="113"/>
      <c r="NO61" s="113"/>
      <c r="NP61" s="113"/>
      <c r="NQ61" s="113"/>
      <c r="NR61" s="114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2"/>
      <c r="NE62" s="113"/>
      <c r="NF62" s="113"/>
      <c r="NG62" s="113"/>
      <c r="NH62" s="113"/>
      <c r="NI62" s="113"/>
      <c r="NJ62" s="113"/>
      <c r="NK62" s="113"/>
      <c r="NL62" s="113"/>
      <c r="NM62" s="113"/>
      <c r="NN62" s="113"/>
      <c r="NO62" s="113"/>
      <c r="NP62" s="113"/>
      <c r="NQ62" s="113"/>
      <c r="NR62" s="114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2"/>
      <c r="NE63" s="113"/>
      <c r="NF63" s="113"/>
      <c r="NG63" s="113"/>
      <c r="NH63" s="113"/>
      <c r="NI63" s="113"/>
      <c r="NJ63" s="113"/>
      <c r="NK63" s="113"/>
      <c r="NL63" s="113"/>
      <c r="NM63" s="113"/>
      <c r="NN63" s="113"/>
      <c r="NO63" s="113"/>
      <c r="NP63" s="113"/>
      <c r="NQ63" s="113"/>
      <c r="NR63" s="114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15"/>
      <c r="NE64" s="116"/>
      <c r="NF64" s="116"/>
      <c r="NG64" s="116"/>
      <c r="NH64" s="116"/>
      <c r="NI64" s="116"/>
      <c r="NJ64" s="116"/>
      <c r="NK64" s="116"/>
      <c r="NL64" s="116"/>
      <c r="NM64" s="116"/>
      <c r="NN64" s="116"/>
      <c r="NO64" s="116"/>
      <c r="NP64" s="116"/>
      <c r="NQ64" s="116"/>
      <c r="NR64" s="117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132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334031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H28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H29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H30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R01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R02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H28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H29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H30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R01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R02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H28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H29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H30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R01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R02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2421.5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2188.5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2223.5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1788.8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1980.6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62.8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62.3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87.9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56.3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70.3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fwAe1FxqyzpaegTRDrfxE5U25q9cyT1EFjjJ34CCOIwveNfMPZVhB2bTmgcMgzbHprAvdoHdk4ouSPoSpmZxVg==" saltValue="F5e8aaR8eXCm2ckHfWp8Nw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49" t="s">
        <v>59</v>
      </c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62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63</v>
      </c>
      <c r="B4" s="57"/>
      <c r="C4" s="57"/>
      <c r="D4" s="57"/>
      <c r="E4" s="57"/>
      <c r="F4" s="57"/>
      <c r="G4" s="57"/>
      <c r="H4" s="151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46" t="s">
        <v>64</v>
      </c>
      <c r="Z4" s="147"/>
      <c r="AA4" s="147"/>
      <c r="AB4" s="147"/>
      <c r="AC4" s="147"/>
      <c r="AD4" s="147"/>
      <c r="AE4" s="147"/>
      <c r="AF4" s="147"/>
      <c r="AG4" s="147"/>
      <c r="AH4" s="147"/>
      <c r="AI4" s="148"/>
      <c r="AJ4" s="153" t="s">
        <v>65</v>
      </c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4" t="s">
        <v>66</v>
      </c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 t="s">
        <v>67</v>
      </c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4" t="s">
        <v>68</v>
      </c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 t="s">
        <v>69</v>
      </c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5" t="s">
        <v>70</v>
      </c>
      <c r="CN4" s="155" t="s">
        <v>71</v>
      </c>
      <c r="CO4" s="146" t="s">
        <v>72</v>
      </c>
      <c r="CP4" s="147"/>
      <c r="CQ4" s="147"/>
      <c r="CR4" s="147"/>
      <c r="CS4" s="147"/>
      <c r="CT4" s="147"/>
      <c r="CU4" s="147"/>
      <c r="CV4" s="147"/>
      <c r="CW4" s="147"/>
      <c r="CX4" s="147"/>
      <c r="CY4" s="148"/>
      <c r="CZ4" s="153" t="s">
        <v>73</v>
      </c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46" t="s">
        <v>74</v>
      </c>
      <c r="DL4" s="147"/>
      <c r="DM4" s="147"/>
      <c r="DN4" s="147"/>
      <c r="DO4" s="147"/>
      <c r="DP4" s="147"/>
      <c r="DQ4" s="147"/>
      <c r="DR4" s="147"/>
      <c r="DS4" s="147"/>
      <c r="DT4" s="147"/>
      <c r="DU4" s="148"/>
    </row>
    <row r="5" spans="1:125" x14ac:dyDescent="0.15">
      <c r="A5" s="49" t="s">
        <v>75</v>
      </c>
      <c r="B5" s="58"/>
      <c r="C5" s="58"/>
      <c r="D5" s="58"/>
      <c r="E5" s="58"/>
      <c r="F5" s="58"/>
      <c r="G5" s="58"/>
      <c r="H5" s="59" t="s">
        <v>76</v>
      </c>
      <c r="I5" s="59" t="s">
        <v>77</v>
      </c>
      <c r="J5" s="59" t="s">
        <v>78</v>
      </c>
      <c r="K5" s="59" t="s">
        <v>79</v>
      </c>
      <c r="L5" s="59" t="s">
        <v>80</v>
      </c>
      <c r="M5" s="59" t="s">
        <v>4</v>
      </c>
      <c r="N5" s="59" t="s">
        <v>5</v>
      </c>
      <c r="O5" s="59" t="s">
        <v>81</v>
      </c>
      <c r="P5" s="59" t="s">
        <v>13</v>
      </c>
      <c r="Q5" s="59" t="s">
        <v>82</v>
      </c>
      <c r="R5" s="59" t="s">
        <v>83</v>
      </c>
      <c r="S5" s="59" t="s">
        <v>84</v>
      </c>
      <c r="T5" s="59" t="s">
        <v>85</v>
      </c>
      <c r="U5" s="59" t="s">
        <v>86</v>
      </c>
      <c r="V5" s="59" t="s">
        <v>87</v>
      </c>
      <c r="W5" s="59" t="s">
        <v>88</v>
      </c>
      <c r="X5" s="59" t="s">
        <v>89</v>
      </c>
      <c r="Y5" s="59" t="s">
        <v>90</v>
      </c>
      <c r="Z5" s="59" t="s">
        <v>91</v>
      </c>
      <c r="AA5" s="59" t="s">
        <v>92</v>
      </c>
      <c r="AB5" s="59" t="s">
        <v>93</v>
      </c>
      <c r="AC5" s="59" t="s">
        <v>94</v>
      </c>
      <c r="AD5" s="59" t="s">
        <v>95</v>
      </c>
      <c r="AE5" s="59" t="s">
        <v>96</v>
      </c>
      <c r="AF5" s="59" t="s">
        <v>97</v>
      </c>
      <c r="AG5" s="59" t="s">
        <v>98</v>
      </c>
      <c r="AH5" s="59" t="s">
        <v>99</v>
      </c>
      <c r="AI5" s="59" t="s">
        <v>100</v>
      </c>
      <c r="AJ5" s="59" t="s">
        <v>101</v>
      </c>
      <c r="AK5" s="59" t="s">
        <v>91</v>
      </c>
      <c r="AL5" s="59" t="s">
        <v>102</v>
      </c>
      <c r="AM5" s="59" t="s">
        <v>93</v>
      </c>
      <c r="AN5" s="59" t="s">
        <v>94</v>
      </c>
      <c r="AO5" s="59" t="s">
        <v>95</v>
      </c>
      <c r="AP5" s="59" t="s">
        <v>96</v>
      </c>
      <c r="AQ5" s="59" t="s">
        <v>97</v>
      </c>
      <c r="AR5" s="59" t="s">
        <v>98</v>
      </c>
      <c r="AS5" s="59" t="s">
        <v>99</v>
      </c>
      <c r="AT5" s="59" t="s">
        <v>100</v>
      </c>
      <c r="AU5" s="59" t="s">
        <v>103</v>
      </c>
      <c r="AV5" s="59" t="s">
        <v>104</v>
      </c>
      <c r="AW5" s="59" t="s">
        <v>102</v>
      </c>
      <c r="AX5" s="59" t="s">
        <v>93</v>
      </c>
      <c r="AY5" s="59" t="s">
        <v>94</v>
      </c>
      <c r="AZ5" s="59" t="s">
        <v>95</v>
      </c>
      <c r="BA5" s="59" t="s">
        <v>96</v>
      </c>
      <c r="BB5" s="59" t="s">
        <v>97</v>
      </c>
      <c r="BC5" s="59" t="s">
        <v>98</v>
      </c>
      <c r="BD5" s="59" t="s">
        <v>99</v>
      </c>
      <c r="BE5" s="59" t="s">
        <v>100</v>
      </c>
      <c r="BF5" s="59" t="s">
        <v>103</v>
      </c>
      <c r="BG5" s="59" t="s">
        <v>91</v>
      </c>
      <c r="BH5" s="59" t="s">
        <v>92</v>
      </c>
      <c r="BI5" s="59" t="s">
        <v>93</v>
      </c>
      <c r="BJ5" s="59" t="s">
        <v>94</v>
      </c>
      <c r="BK5" s="59" t="s">
        <v>95</v>
      </c>
      <c r="BL5" s="59" t="s">
        <v>96</v>
      </c>
      <c r="BM5" s="59" t="s">
        <v>97</v>
      </c>
      <c r="BN5" s="59" t="s">
        <v>98</v>
      </c>
      <c r="BO5" s="59" t="s">
        <v>99</v>
      </c>
      <c r="BP5" s="59" t="s">
        <v>100</v>
      </c>
      <c r="BQ5" s="59" t="s">
        <v>101</v>
      </c>
      <c r="BR5" s="59" t="s">
        <v>104</v>
      </c>
      <c r="BS5" s="59" t="s">
        <v>102</v>
      </c>
      <c r="BT5" s="59" t="s">
        <v>93</v>
      </c>
      <c r="BU5" s="59" t="s">
        <v>94</v>
      </c>
      <c r="BV5" s="59" t="s">
        <v>95</v>
      </c>
      <c r="BW5" s="59" t="s">
        <v>96</v>
      </c>
      <c r="BX5" s="59" t="s">
        <v>97</v>
      </c>
      <c r="BY5" s="59" t="s">
        <v>98</v>
      </c>
      <c r="BZ5" s="59" t="s">
        <v>99</v>
      </c>
      <c r="CA5" s="59" t="s">
        <v>100</v>
      </c>
      <c r="CB5" s="59" t="s">
        <v>103</v>
      </c>
      <c r="CC5" s="59" t="s">
        <v>104</v>
      </c>
      <c r="CD5" s="59" t="s">
        <v>92</v>
      </c>
      <c r="CE5" s="59" t="s">
        <v>105</v>
      </c>
      <c r="CF5" s="59" t="s">
        <v>106</v>
      </c>
      <c r="CG5" s="59" t="s">
        <v>95</v>
      </c>
      <c r="CH5" s="59" t="s">
        <v>96</v>
      </c>
      <c r="CI5" s="59" t="s">
        <v>97</v>
      </c>
      <c r="CJ5" s="59" t="s">
        <v>98</v>
      </c>
      <c r="CK5" s="59" t="s">
        <v>99</v>
      </c>
      <c r="CL5" s="59" t="s">
        <v>100</v>
      </c>
      <c r="CM5" s="156"/>
      <c r="CN5" s="156"/>
      <c r="CO5" s="59" t="s">
        <v>101</v>
      </c>
      <c r="CP5" s="59" t="s">
        <v>104</v>
      </c>
      <c r="CQ5" s="59" t="s">
        <v>102</v>
      </c>
      <c r="CR5" s="59" t="s">
        <v>107</v>
      </c>
      <c r="CS5" s="59" t="s">
        <v>94</v>
      </c>
      <c r="CT5" s="59" t="s">
        <v>95</v>
      </c>
      <c r="CU5" s="59" t="s">
        <v>96</v>
      </c>
      <c r="CV5" s="59" t="s">
        <v>97</v>
      </c>
      <c r="CW5" s="59" t="s">
        <v>98</v>
      </c>
      <c r="CX5" s="59" t="s">
        <v>99</v>
      </c>
      <c r="CY5" s="59" t="s">
        <v>100</v>
      </c>
      <c r="CZ5" s="59" t="s">
        <v>103</v>
      </c>
      <c r="DA5" s="59" t="s">
        <v>91</v>
      </c>
      <c r="DB5" s="59" t="s">
        <v>102</v>
      </c>
      <c r="DC5" s="59" t="s">
        <v>93</v>
      </c>
      <c r="DD5" s="59" t="s">
        <v>106</v>
      </c>
      <c r="DE5" s="59" t="s">
        <v>95</v>
      </c>
      <c r="DF5" s="59" t="s">
        <v>96</v>
      </c>
      <c r="DG5" s="59" t="s">
        <v>97</v>
      </c>
      <c r="DH5" s="59" t="s">
        <v>98</v>
      </c>
      <c r="DI5" s="59" t="s">
        <v>99</v>
      </c>
      <c r="DJ5" s="59" t="s">
        <v>35</v>
      </c>
      <c r="DK5" s="59" t="s">
        <v>103</v>
      </c>
      <c r="DL5" s="59" t="s">
        <v>91</v>
      </c>
      <c r="DM5" s="59" t="s">
        <v>92</v>
      </c>
      <c r="DN5" s="59" t="s">
        <v>107</v>
      </c>
      <c r="DO5" s="59" t="s">
        <v>94</v>
      </c>
      <c r="DP5" s="59" t="s">
        <v>95</v>
      </c>
      <c r="DQ5" s="59" t="s">
        <v>96</v>
      </c>
      <c r="DR5" s="59" t="s">
        <v>97</v>
      </c>
      <c r="DS5" s="59" t="s">
        <v>98</v>
      </c>
      <c r="DT5" s="59" t="s">
        <v>99</v>
      </c>
      <c r="DU5" s="59" t="s">
        <v>100</v>
      </c>
    </row>
    <row r="6" spans="1:125" s="66" customFormat="1" x14ac:dyDescent="0.15">
      <c r="A6" s="49" t="s">
        <v>108</v>
      </c>
      <c r="B6" s="60">
        <f>B8</f>
        <v>2020</v>
      </c>
      <c r="C6" s="60">
        <f t="shared" ref="C6:X6" si="1">C8</f>
        <v>341002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8</v>
      </c>
      <c r="H6" s="60" t="str">
        <f>SUBSTITUTE(H8,"　","")</f>
        <v>広島県広島市</v>
      </c>
      <c r="I6" s="60" t="str">
        <f t="shared" si="1"/>
        <v>西広島駅南駐車場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23</v>
      </c>
      <c r="S6" s="62" t="str">
        <f t="shared" si="1"/>
        <v>駅</v>
      </c>
      <c r="T6" s="62" t="str">
        <f t="shared" si="1"/>
        <v>無</v>
      </c>
      <c r="U6" s="63">
        <f t="shared" si="1"/>
        <v>2368</v>
      </c>
      <c r="V6" s="63">
        <f t="shared" si="1"/>
        <v>80</v>
      </c>
      <c r="W6" s="63">
        <f t="shared" si="1"/>
        <v>300</v>
      </c>
      <c r="X6" s="62" t="str">
        <f t="shared" si="1"/>
        <v>利用料金制</v>
      </c>
      <c r="Y6" s="64">
        <f>IF(Y8="-",NA(),Y8)</f>
        <v>30.1</v>
      </c>
      <c r="Z6" s="64">
        <f t="shared" ref="Z6:AH6" si="2">IF(Z8="-",NA(),Z8)</f>
        <v>29.9</v>
      </c>
      <c r="AA6" s="64">
        <f t="shared" si="2"/>
        <v>25.9</v>
      </c>
      <c r="AB6" s="64">
        <f t="shared" si="2"/>
        <v>27.8</v>
      </c>
      <c r="AC6" s="64">
        <f t="shared" si="2"/>
        <v>20.8</v>
      </c>
      <c r="AD6" s="64">
        <f t="shared" si="2"/>
        <v>378</v>
      </c>
      <c r="AE6" s="64">
        <f t="shared" si="2"/>
        <v>477.8</v>
      </c>
      <c r="AF6" s="64">
        <f t="shared" si="2"/>
        <v>373.2</v>
      </c>
      <c r="AG6" s="64">
        <f t="shared" si="2"/>
        <v>742.8</v>
      </c>
      <c r="AH6" s="64">
        <f t="shared" si="2"/>
        <v>385.7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3.1</v>
      </c>
      <c r="AP6" s="64">
        <f t="shared" si="3"/>
        <v>6.3</v>
      </c>
      <c r="AQ6" s="64">
        <f t="shared" si="3"/>
        <v>4</v>
      </c>
      <c r="AR6" s="64">
        <f t="shared" si="3"/>
        <v>2</v>
      </c>
      <c r="AS6" s="64">
        <f t="shared" si="3"/>
        <v>9</v>
      </c>
      <c r="AT6" s="61" t="str">
        <f>IF(AT8="-","",IF(AT8="-","【-】","【"&amp;SUBSTITUTE(TEXT(AT8,"#,##0.0"),"-","△")&amp;"】"))</f>
        <v>【8.6】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18</v>
      </c>
      <c r="BA6" s="65">
        <f t="shared" si="4"/>
        <v>21</v>
      </c>
      <c r="BB6" s="65">
        <f t="shared" si="4"/>
        <v>18</v>
      </c>
      <c r="BC6" s="65">
        <f t="shared" si="4"/>
        <v>15</v>
      </c>
      <c r="BD6" s="65">
        <f t="shared" si="4"/>
        <v>405</v>
      </c>
      <c r="BE6" s="63" t="str">
        <f>IF(BE8="-","",IF(BE8="-","【-】","【"&amp;SUBSTITUTE(TEXT(BE8,"#,##0"),"-","△")&amp;"】"))</f>
        <v>【2,345】</v>
      </c>
      <c r="BF6" s="64">
        <f>IF(BF8="-",NA(),BF8)</f>
        <v>60.6</v>
      </c>
      <c r="BG6" s="64">
        <f t="shared" ref="BG6:BO6" si="5">IF(BG8="-",NA(),BG8)</f>
        <v>60.9</v>
      </c>
      <c r="BH6" s="64">
        <f t="shared" si="5"/>
        <v>53</v>
      </c>
      <c r="BI6" s="64">
        <f t="shared" si="5"/>
        <v>56.7</v>
      </c>
      <c r="BJ6" s="64">
        <f t="shared" si="5"/>
        <v>35.299999999999997</v>
      </c>
      <c r="BK6" s="64">
        <f t="shared" si="5"/>
        <v>34.700000000000003</v>
      </c>
      <c r="BL6" s="64">
        <f t="shared" si="5"/>
        <v>39.6</v>
      </c>
      <c r="BM6" s="64">
        <f t="shared" si="5"/>
        <v>29</v>
      </c>
      <c r="BN6" s="64">
        <f t="shared" si="5"/>
        <v>32.9</v>
      </c>
      <c r="BO6" s="64">
        <f t="shared" si="5"/>
        <v>-121.8</v>
      </c>
      <c r="BP6" s="61" t="str">
        <f>IF(BP8="-","",IF(BP8="-","【-】","【"&amp;SUBSTITUTE(TEXT(BP8,"#,##0.0"),"-","△")&amp;"】"))</f>
        <v>【△65.9】</v>
      </c>
      <c r="BQ6" s="65">
        <f>IF(BQ8="-",NA(),BQ8)</f>
        <v>16501</v>
      </c>
      <c r="BR6" s="65">
        <f t="shared" ref="BR6:BZ6" si="6">IF(BR8="-",NA(),BR8)</f>
        <v>16449</v>
      </c>
      <c r="BS6" s="65">
        <f t="shared" si="6"/>
        <v>12434</v>
      </c>
      <c r="BT6" s="65">
        <f t="shared" si="6"/>
        <v>14312</v>
      </c>
      <c r="BU6" s="65">
        <f t="shared" si="6"/>
        <v>6763</v>
      </c>
      <c r="BV6" s="65">
        <f t="shared" si="6"/>
        <v>7123</v>
      </c>
      <c r="BW6" s="65">
        <f t="shared" si="6"/>
        <v>8017</v>
      </c>
      <c r="BX6" s="65">
        <f t="shared" si="6"/>
        <v>8137</v>
      </c>
      <c r="BY6" s="65">
        <f t="shared" si="6"/>
        <v>8005</v>
      </c>
      <c r="BZ6" s="65">
        <f t="shared" si="6"/>
        <v>2698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109</v>
      </c>
      <c r="CM6" s="63">
        <f t="shared" ref="CM6:CN6" si="7">CM8</f>
        <v>334031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110</v>
      </c>
      <c r="CZ6" s="64">
        <f>IF(CZ8="-",NA(),CZ8)</f>
        <v>2421.5</v>
      </c>
      <c r="DA6" s="64">
        <f t="shared" ref="DA6:DI6" si="8">IF(DA8="-",NA(),DA8)</f>
        <v>2188.5</v>
      </c>
      <c r="DB6" s="64">
        <f t="shared" si="8"/>
        <v>2223.5</v>
      </c>
      <c r="DC6" s="64">
        <f t="shared" si="8"/>
        <v>1788.8</v>
      </c>
      <c r="DD6" s="64">
        <f t="shared" si="8"/>
        <v>1980.6</v>
      </c>
      <c r="DE6" s="64">
        <f t="shared" si="8"/>
        <v>62.8</v>
      </c>
      <c r="DF6" s="64">
        <f t="shared" si="8"/>
        <v>62.3</v>
      </c>
      <c r="DG6" s="64">
        <f t="shared" si="8"/>
        <v>87.9</v>
      </c>
      <c r="DH6" s="64">
        <f t="shared" si="8"/>
        <v>56.3</v>
      </c>
      <c r="DI6" s="64">
        <f t="shared" si="8"/>
        <v>70.3</v>
      </c>
      <c r="DJ6" s="61" t="str">
        <f>IF(DJ8="-","",IF(DJ8="-","【-】","【"&amp;SUBSTITUTE(TEXT(DJ8,"#,##0.0"),"-","△")&amp;"】"))</f>
        <v>【183.4】</v>
      </c>
      <c r="DK6" s="64">
        <f>IF(DK8="-",NA(),DK8)</f>
        <v>335</v>
      </c>
      <c r="DL6" s="64">
        <f t="shared" ref="DL6:DT6" si="9">IF(DL8="-",NA(),DL8)</f>
        <v>333.8</v>
      </c>
      <c r="DM6" s="64">
        <f t="shared" si="9"/>
        <v>267.5</v>
      </c>
      <c r="DN6" s="64">
        <f t="shared" si="9"/>
        <v>297.5</v>
      </c>
      <c r="DO6" s="64">
        <f t="shared" si="9"/>
        <v>190</v>
      </c>
      <c r="DP6" s="64">
        <f t="shared" si="9"/>
        <v>288.2</v>
      </c>
      <c r="DQ6" s="64">
        <f t="shared" si="9"/>
        <v>287.39999999999998</v>
      </c>
      <c r="DR6" s="64">
        <f t="shared" si="9"/>
        <v>290.39999999999998</v>
      </c>
      <c r="DS6" s="64">
        <f t="shared" si="9"/>
        <v>304.89999999999998</v>
      </c>
      <c r="DT6" s="64">
        <f t="shared" si="9"/>
        <v>224.4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111</v>
      </c>
      <c r="B7" s="60">
        <f t="shared" ref="B7:X7" si="10">B8</f>
        <v>2020</v>
      </c>
      <c r="C7" s="60">
        <f t="shared" si="10"/>
        <v>341002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8</v>
      </c>
      <c r="H7" s="60" t="str">
        <f t="shared" si="10"/>
        <v>広島県　広島市</v>
      </c>
      <c r="I7" s="60" t="str">
        <f t="shared" si="10"/>
        <v>西広島駅南駐車場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23</v>
      </c>
      <c r="S7" s="62" t="str">
        <f t="shared" si="10"/>
        <v>駅</v>
      </c>
      <c r="T7" s="62" t="str">
        <f t="shared" si="10"/>
        <v>無</v>
      </c>
      <c r="U7" s="63">
        <f t="shared" si="10"/>
        <v>2368</v>
      </c>
      <c r="V7" s="63">
        <f t="shared" si="10"/>
        <v>80</v>
      </c>
      <c r="W7" s="63">
        <f t="shared" si="10"/>
        <v>300</v>
      </c>
      <c r="X7" s="62" t="str">
        <f t="shared" si="10"/>
        <v>利用料金制</v>
      </c>
      <c r="Y7" s="64">
        <f>Y8</f>
        <v>30.1</v>
      </c>
      <c r="Z7" s="64">
        <f t="shared" ref="Z7:AH7" si="11">Z8</f>
        <v>29.9</v>
      </c>
      <c r="AA7" s="64">
        <f t="shared" si="11"/>
        <v>25.9</v>
      </c>
      <c r="AB7" s="64">
        <f t="shared" si="11"/>
        <v>27.8</v>
      </c>
      <c r="AC7" s="64">
        <f t="shared" si="11"/>
        <v>20.8</v>
      </c>
      <c r="AD7" s="64">
        <f t="shared" si="11"/>
        <v>378</v>
      </c>
      <c r="AE7" s="64">
        <f t="shared" si="11"/>
        <v>477.8</v>
      </c>
      <c r="AF7" s="64">
        <f t="shared" si="11"/>
        <v>373.2</v>
      </c>
      <c r="AG7" s="64">
        <f t="shared" si="11"/>
        <v>742.8</v>
      </c>
      <c r="AH7" s="64">
        <f t="shared" si="11"/>
        <v>385.7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3.1</v>
      </c>
      <c r="AP7" s="64">
        <f t="shared" si="12"/>
        <v>6.3</v>
      </c>
      <c r="AQ7" s="64">
        <f t="shared" si="12"/>
        <v>4</v>
      </c>
      <c r="AR7" s="64">
        <f t="shared" si="12"/>
        <v>2</v>
      </c>
      <c r="AS7" s="64">
        <f t="shared" si="12"/>
        <v>9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18</v>
      </c>
      <c r="BA7" s="65">
        <f t="shared" si="13"/>
        <v>21</v>
      </c>
      <c r="BB7" s="65">
        <f t="shared" si="13"/>
        <v>18</v>
      </c>
      <c r="BC7" s="65">
        <f t="shared" si="13"/>
        <v>15</v>
      </c>
      <c r="BD7" s="65">
        <f t="shared" si="13"/>
        <v>405</v>
      </c>
      <c r="BE7" s="63"/>
      <c r="BF7" s="64">
        <f>BF8</f>
        <v>60.6</v>
      </c>
      <c r="BG7" s="64">
        <f t="shared" ref="BG7:BO7" si="14">BG8</f>
        <v>60.9</v>
      </c>
      <c r="BH7" s="64">
        <f t="shared" si="14"/>
        <v>53</v>
      </c>
      <c r="BI7" s="64">
        <f t="shared" si="14"/>
        <v>56.7</v>
      </c>
      <c r="BJ7" s="64">
        <f t="shared" si="14"/>
        <v>35.299999999999997</v>
      </c>
      <c r="BK7" s="64">
        <f t="shared" si="14"/>
        <v>34.700000000000003</v>
      </c>
      <c r="BL7" s="64">
        <f t="shared" si="14"/>
        <v>39.6</v>
      </c>
      <c r="BM7" s="64">
        <f t="shared" si="14"/>
        <v>29</v>
      </c>
      <c r="BN7" s="64">
        <f t="shared" si="14"/>
        <v>32.9</v>
      </c>
      <c r="BO7" s="64">
        <f t="shared" si="14"/>
        <v>-121.8</v>
      </c>
      <c r="BP7" s="61"/>
      <c r="BQ7" s="65">
        <f>BQ8</f>
        <v>16501</v>
      </c>
      <c r="BR7" s="65">
        <f t="shared" ref="BR7:BZ7" si="15">BR8</f>
        <v>16449</v>
      </c>
      <c r="BS7" s="65">
        <f t="shared" si="15"/>
        <v>12434</v>
      </c>
      <c r="BT7" s="65">
        <f t="shared" si="15"/>
        <v>14312</v>
      </c>
      <c r="BU7" s="65">
        <f t="shared" si="15"/>
        <v>6763</v>
      </c>
      <c r="BV7" s="65">
        <f t="shared" si="15"/>
        <v>7123</v>
      </c>
      <c r="BW7" s="65">
        <f t="shared" si="15"/>
        <v>8017</v>
      </c>
      <c r="BX7" s="65">
        <f t="shared" si="15"/>
        <v>8137</v>
      </c>
      <c r="BY7" s="65">
        <f t="shared" si="15"/>
        <v>8005</v>
      </c>
      <c r="BZ7" s="65">
        <f t="shared" si="15"/>
        <v>2698</v>
      </c>
      <c r="CA7" s="63"/>
      <c r="CB7" s="64" t="s">
        <v>112</v>
      </c>
      <c r="CC7" s="64" t="s">
        <v>112</v>
      </c>
      <c r="CD7" s="64" t="s">
        <v>112</v>
      </c>
      <c r="CE7" s="64" t="s">
        <v>112</v>
      </c>
      <c r="CF7" s="64" t="s">
        <v>112</v>
      </c>
      <c r="CG7" s="64" t="s">
        <v>112</v>
      </c>
      <c r="CH7" s="64" t="s">
        <v>112</v>
      </c>
      <c r="CI7" s="64" t="s">
        <v>112</v>
      </c>
      <c r="CJ7" s="64" t="s">
        <v>112</v>
      </c>
      <c r="CK7" s="64" t="s">
        <v>110</v>
      </c>
      <c r="CL7" s="61"/>
      <c r="CM7" s="63">
        <f>CM8</f>
        <v>334031</v>
      </c>
      <c r="CN7" s="63">
        <f>CN8</f>
        <v>0</v>
      </c>
      <c r="CO7" s="64" t="s">
        <v>112</v>
      </c>
      <c r="CP7" s="64" t="s">
        <v>112</v>
      </c>
      <c r="CQ7" s="64" t="s">
        <v>112</v>
      </c>
      <c r="CR7" s="64" t="s">
        <v>112</v>
      </c>
      <c r="CS7" s="64" t="s">
        <v>112</v>
      </c>
      <c r="CT7" s="64" t="s">
        <v>112</v>
      </c>
      <c r="CU7" s="64" t="s">
        <v>112</v>
      </c>
      <c r="CV7" s="64" t="s">
        <v>112</v>
      </c>
      <c r="CW7" s="64" t="s">
        <v>112</v>
      </c>
      <c r="CX7" s="64" t="s">
        <v>110</v>
      </c>
      <c r="CY7" s="61"/>
      <c r="CZ7" s="64">
        <f>CZ8</f>
        <v>2421.5</v>
      </c>
      <c r="DA7" s="64">
        <f t="shared" ref="DA7:DI7" si="16">DA8</f>
        <v>2188.5</v>
      </c>
      <c r="DB7" s="64">
        <f t="shared" si="16"/>
        <v>2223.5</v>
      </c>
      <c r="DC7" s="64">
        <f t="shared" si="16"/>
        <v>1788.8</v>
      </c>
      <c r="DD7" s="64">
        <f t="shared" si="16"/>
        <v>1980.6</v>
      </c>
      <c r="DE7" s="64">
        <f t="shared" si="16"/>
        <v>62.8</v>
      </c>
      <c r="DF7" s="64">
        <f t="shared" si="16"/>
        <v>62.3</v>
      </c>
      <c r="DG7" s="64">
        <f t="shared" si="16"/>
        <v>87.9</v>
      </c>
      <c r="DH7" s="64">
        <f t="shared" si="16"/>
        <v>56.3</v>
      </c>
      <c r="DI7" s="64">
        <f t="shared" si="16"/>
        <v>70.3</v>
      </c>
      <c r="DJ7" s="61"/>
      <c r="DK7" s="64">
        <f>DK8</f>
        <v>335</v>
      </c>
      <c r="DL7" s="64">
        <f t="shared" ref="DL7:DT7" si="17">DL8</f>
        <v>333.8</v>
      </c>
      <c r="DM7" s="64">
        <f t="shared" si="17"/>
        <v>267.5</v>
      </c>
      <c r="DN7" s="64">
        <f t="shared" si="17"/>
        <v>297.5</v>
      </c>
      <c r="DO7" s="64">
        <f t="shared" si="17"/>
        <v>190</v>
      </c>
      <c r="DP7" s="64">
        <f t="shared" si="17"/>
        <v>288.2</v>
      </c>
      <c r="DQ7" s="64">
        <f t="shared" si="17"/>
        <v>287.39999999999998</v>
      </c>
      <c r="DR7" s="64">
        <f t="shared" si="17"/>
        <v>290.39999999999998</v>
      </c>
      <c r="DS7" s="64">
        <f t="shared" si="17"/>
        <v>304.89999999999998</v>
      </c>
      <c r="DT7" s="64">
        <f t="shared" si="17"/>
        <v>224.4</v>
      </c>
      <c r="DU7" s="61"/>
    </row>
    <row r="8" spans="1:125" s="66" customFormat="1" x14ac:dyDescent="0.15">
      <c r="A8" s="49"/>
      <c r="B8" s="67">
        <v>2020</v>
      </c>
      <c r="C8" s="67">
        <v>341002</v>
      </c>
      <c r="D8" s="67">
        <v>47</v>
      </c>
      <c r="E8" s="67">
        <v>14</v>
      </c>
      <c r="F8" s="67">
        <v>0</v>
      </c>
      <c r="G8" s="67">
        <v>8</v>
      </c>
      <c r="H8" s="67" t="s">
        <v>113</v>
      </c>
      <c r="I8" s="67" t="s">
        <v>114</v>
      </c>
      <c r="J8" s="67" t="s">
        <v>115</v>
      </c>
      <c r="K8" s="67" t="s">
        <v>116</v>
      </c>
      <c r="L8" s="67" t="s">
        <v>117</v>
      </c>
      <c r="M8" s="67" t="s">
        <v>118</v>
      </c>
      <c r="N8" s="67" t="s">
        <v>119</v>
      </c>
      <c r="O8" s="68" t="s">
        <v>120</v>
      </c>
      <c r="P8" s="69" t="s">
        <v>121</v>
      </c>
      <c r="Q8" s="69" t="s">
        <v>122</v>
      </c>
      <c r="R8" s="70">
        <v>23</v>
      </c>
      <c r="S8" s="69" t="s">
        <v>123</v>
      </c>
      <c r="T8" s="69" t="s">
        <v>124</v>
      </c>
      <c r="U8" s="70">
        <v>2368</v>
      </c>
      <c r="V8" s="70">
        <v>80</v>
      </c>
      <c r="W8" s="70">
        <v>300</v>
      </c>
      <c r="X8" s="69" t="s">
        <v>125</v>
      </c>
      <c r="Y8" s="71">
        <v>30.1</v>
      </c>
      <c r="Z8" s="71">
        <v>29.9</v>
      </c>
      <c r="AA8" s="71">
        <v>25.9</v>
      </c>
      <c r="AB8" s="71">
        <v>27.8</v>
      </c>
      <c r="AC8" s="71">
        <v>20.8</v>
      </c>
      <c r="AD8" s="71">
        <v>378</v>
      </c>
      <c r="AE8" s="71">
        <v>477.8</v>
      </c>
      <c r="AF8" s="71">
        <v>373.2</v>
      </c>
      <c r="AG8" s="71">
        <v>742.8</v>
      </c>
      <c r="AH8" s="71">
        <v>385.7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3.1</v>
      </c>
      <c r="AP8" s="71">
        <v>6.3</v>
      </c>
      <c r="AQ8" s="71">
        <v>4</v>
      </c>
      <c r="AR8" s="71">
        <v>2</v>
      </c>
      <c r="AS8" s="71">
        <v>9</v>
      </c>
      <c r="AT8" s="68">
        <v>8.6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18</v>
      </c>
      <c r="BA8" s="72">
        <v>21</v>
      </c>
      <c r="BB8" s="72">
        <v>18</v>
      </c>
      <c r="BC8" s="72">
        <v>15</v>
      </c>
      <c r="BD8" s="72">
        <v>405</v>
      </c>
      <c r="BE8" s="72">
        <v>2345</v>
      </c>
      <c r="BF8" s="71">
        <v>60.6</v>
      </c>
      <c r="BG8" s="71">
        <v>60.9</v>
      </c>
      <c r="BH8" s="71">
        <v>53</v>
      </c>
      <c r="BI8" s="71">
        <v>56.7</v>
      </c>
      <c r="BJ8" s="71">
        <v>35.299999999999997</v>
      </c>
      <c r="BK8" s="71">
        <v>34.700000000000003</v>
      </c>
      <c r="BL8" s="71">
        <v>39.6</v>
      </c>
      <c r="BM8" s="71">
        <v>29</v>
      </c>
      <c r="BN8" s="71">
        <v>32.9</v>
      </c>
      <c r="BO8" s="71">
        <v>-121.8</v>
      </c>
      <c r="BP8" s="68">
        <v>-65.900000000000006</v>
      </c>
      <c r="BQ8" s="72">
        <v>16501</v>
      </c>
      <c r="BR8" s="72">
        <v>16449</v>
      </c>
      <c r="BS8" s="72">
        <v>12434</v>
      </c>
      <c r="BT8" s="73">
        <v>14312</v>
      </c>
      <c r="BU8" s="73">
        <v>6763</v>
      </c>
      <c r="BV8" s="72">
        <v>7123</v>
      </c>
      <c r="BW8" s="72">
        <v>8017</v>
      </c>
      <c r="BX8" s="72">
        <v>8137</v>
      </c>
      <c r="BY8" s="72">
        <v>8005</v>
      </c>
      <c r="BZ8" s="72">
        <v>2698</v>
      </c>
      <c r="CA8" s="70">
        <v>3932</v>
      </c>
      <c r="CB8" s="71" t="s">
        <v>117</v>
      </c>
      <c r="CC8" s="71" t="s">
        <v>117</v>
      </c>
      <c r="CD8" s="71" t="s">
        <v>117</v>
      </c>
      <c r="CE8" s="71" t="s">
        <v>117</v>
      </c>
      <c r="CF8" s="71" t="s">
        <v>117</v>
      </c>
      <c r="CG8" s="71" t="s">
        <v>117</v>
      </c>
      <c r="CH8" s="71" t="s">
        <v>117</v>
      </c>
      <c r="CI8" s="71" t="s">
        <v>117</v>
      </c>
      <c r="CJ8" s="71" t="s">
        <v>117</v>
      </c>
      <c r="CK8" s="71" t="s">
        <v>117</v>
      </c>
      <c r="CL8" s="68" t="s">
        <v>117</v>
      </c>
      <c r="CM8" s="70">
        <v>334031</v>
      </c>
      <c r="CN8" s="70">
        <v>0</v>
      </c>
      <c r="CO8" s="71" t="s">
        <v>117</v>
      </c>
      <c r="CP8" s="71" t="s">
        <v>117</v>
      </c>
      <c r="CQ8" s="71" t="s">
        <v>117</v>
      </c>
      <c r="CR8" s="71" t="s">
        <v>117</v>
      </c>
      <c r="CS8" s="71" t="s">
        <v>117</v>
      </c>
      <c r="CT8" s="71" t="s">
        <v>117</v>
      </c>
      <c r="CU8" s="71" t="s">
        <v>117</v>
      </c>
      <c r="CV8" s="71" t="s">
        <v>117</v>
      </c>
      <c r="CW8" s="71" t="s">
        <v>117</v>
      </c>
      <c r="CX8" s="71" t="s">
        <v>117</v>
      </c>
      <c r="CY8" s="68" t="s">
        <v>117</v>
      </c>
      <c r="CZ8" s="71">
        <v>2421.5</v>
      </c>
      <c r="DA8" s="71">
        <v>2188.5</v>
      </c>
      <c r="DB8" s="71">
        <v>2223.5</v>
      </c>
      <c r="DC8" s="71">
        <v>1788.8</v>
      </c>
      <c r="DD8" s="71">
        <v>1980.6</v>
      </c>
      <c r="DE8" s="71">
        <v>62.8</v>
      </c>
      <c r="DF8" s="71">
        <v>62.3</v>
      </c>
      <c r="DG8" s="71">
        <v>87.9</v>
      </c>
      <c r="DH8" s="71">
        <v>56.3</v>
      </c>
      <c r="DI8" s="71">
        <v>70.3</v>
      </c>
      <c r="DJ8" s="68">
        <v>183.4</v>
      </c>
      <c r="DK8" s="71">
        <v>335</v>
      </c>
      <c r="DL8" s="71">
        <v>333.8</v>
      </c>
      <c r="DM8" s="71">
        <v>267.5</v>
      </c>
      <c r="DN8" s="71">
        <v>297.5</v>
      </c>
      <c r="DO8" s="71">
        <v>190</v>
      </c>
      <c r="DP8" s="71">
        <v>288.2</v>
      </c>
      <c r="DQ8" s="71">
        <v>287.39999999999998</v>
      </c>
      <c r="DR8" s="71">
        <v>290.39999999999998</v>
      </c>
      <c r="DS8" s="71">
        <v>304.89999999999998</v>
      </c>
      <c r="DT8" s="71">
        <v>224.4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126</v>
      </c>
      <c r="C10" s="78" t="s">
        <v>127</v>
      </c>
      <c r="D10" s="78" t="s">
        <v>128</v>
      </c>
      <c r="E10" s="78" t="s">
        <v>129</v>
      </c>
      <c r="F10" s="78" t="s">
        <v>130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53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松田 優輝</cp:lastModifiedBy>
  <cp:lastPrinted>2022-01-24T05:46:10Z</cp:lastPrinted>
  <dcterms:created xsi:type="dcterms:W3CDTF">2021-12-17T06:06:42Z</dcterms:created>
  <dcterms:modified xsi:type="dcterms:W3CDTF">2022-01-25T08:26:55Z</dcterms:modified>
  <cp:category/>
</cp:coreProperties>
</file>