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3\99公営企業関係\照会\220120_公営企業に係る経営比較分析表（令和２年度決算）の分析等について（依頼）\【経営比較分析表】2020_341002_47_140（駐車場事業）\"/>
    </mc:Choice>
  </mc:AlternateContent>
  <workbookProtection workbookAlgorithmName="SHA-512" workbookHashValue="dqaJ+Tobk4agYaN/mL5YPOzZM5rXc76WSBRbweF2J5xAip+0VGImDCA5OW1Zsqn8+0MSo/UTIiP1rAuj7hYEEA==" workbookSaltValue="n5VdO15WzYoBHnBKqRmFR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Z30" i="4" l="1"/>
  <c r="BK76" i="4"/>
  <c r="LH51" i="4"/>
  <c r="BZ51" i="4"/>
  <c r="LT76" i="4"/>
  <c r="GQ51" i="4"/>
  <c r="LH30" i="4"/>
  <c r="IE76" i="4"/>
  <c r="GQ30" i="4"/>
  <c r="HA76" i="4"/>
  <c r="AN51" i="4"/>
  <c r="FE30" i="4"/>
  <c r="AG76" i="4"/>
  <c r="KP76" i="4"/>
  <c r="AN30" i="4"/>
  <c r="JV51" i="4"/>
  <c r="JV30" i="4"/>
  <c r="FE51" i="4"/>
  <c r="BG30" i="4"/>
  <c r="FX30" i="4"/>
  <c r="AV76" i="4"/>
  <c r="KO51" i="4"/>
  <c r="FX51" i="4"/>
  <c r="KO30" i="4"/>
  <c r="BG51" i="4"/>
  <c r="LE76" i="4"/>
  <c r="HP76" i="4"/>
  <c r="KA76" i="4"/>
  <c r="EL51" i="4"/>
  <c r="JC30" i="4"/>
  <c r="JC51" i="4"/>
  <c r="GL76" i="4"/>
  <c r="U51" i="4"/>
  <c r="EL30" i="4"/>
  <c r="U30" i="4"/>
  <c r="R76" i="4"/>
</calcChain>
</file>

<file path=xl/sharedStrings.xml><?xml version="1.0" encoding="utf-8"?>
<sst xmlns="http://schemas.openxmlformats.org/spreadsheetml/2006/main" count="285" uniqueCount="133">
  <si>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</si>
  <si>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</si>
  <si>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</si>
  <si>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</si>
  <si>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</si>
  <si>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</si>
  <si>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</si>
  <si>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</si>
  <si>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</si>
  <si>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</si>
  <si>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</si>
  <si>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</si>
  <si>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</si>
  <si>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</si>
  <si>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</si>
  <si>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</si>
  <si>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</si>
  <si>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</si>
  <si>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</si>
  <si>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</si>
  <si>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</si>
  <si>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</si>
  <si>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</si>
  <si>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</si>
  <si>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</si>
  <si>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</si>
  <si>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</si>
  <si>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</si>
  <si>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</si>
  <si>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</si>
  <si>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</si>
  <si>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</si>
  <si>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</si>
  <si>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</si>
  <si>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</si>
  <si>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</si>
  <si>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</si>
  <si>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</si>
  <si>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</si>
  <si>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</si>
  <si>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</si>
  <si>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</si>
  <si>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</si>
  <si>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</si>
  <si>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</si>
  <si>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</si>
  <si>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</si>
  <si>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</si>
  <si>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</si>
  <si>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</si>
  <si>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</si>
  <si>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</si>
  <si>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</si>
  <si>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</si>
  <si>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</si>
  <si>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</si>
  <si>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</si>
  <si>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</si>
  <si>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</si>
  <si>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</si>
  <si>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</si>
  <si>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</si>
  <si>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</si>
  <si>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</si>
  <si>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</si>
  <si>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</si>
  <si>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</si>
  <si>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</si>
  <si>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</si>
  <si>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</si>
  <si>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</si>
  <si>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</si>
  <si>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</si>
  <si>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</si>
  <si>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</si>
  <si>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</si>
  <si>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</si>
  <si>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</si>
  <si>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</si>
  <si>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</si>
  <si>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</si>
  <si>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</si>
  <si>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</si>
  <si>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</si>
  <si>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</si>
  <si>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</si>
  <si>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</si>
  <si>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</si>
  <si>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</si>
  <si>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</si>
  <si>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</si>
  <si>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</si>
  <si>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</si>
  <si>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</si>
  <si>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</si>
  <si>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</si>
  <si>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</si>
  <si>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</si>
  <si>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</si>
  <si>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</si>
  <si>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</si>
  <si>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</si>
  <si>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</si>
  <si>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当該値(N-4)</t>
    <phoneticPr fontId="5"/>
  </si>
  <si>
    <t>当該値(N-3)</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</si>
  <si>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</si>
  <si>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</si>
  <si>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</si>
  <si>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</si>
  <si>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</si>
  <si>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</si>
  <si>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</si>
  <si>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広島駅新幹線口駐車場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</si>
  <si>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</si>
  <si>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</si>
  <si>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</si>
  <si>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</si>
  <si>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</si>
  <si>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</si>
  <si>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</si>
  <si>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</si>
  <si>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</si>
  <si>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</si>
  <si>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</si>
  <si>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</si>
  <si>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</si>
  <si>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</si>
  <si>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</si>
  <si>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</si>
  <si>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</si>
  <si>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⑪稼働率
　類似施設平均値を大きく上回っています。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5">
      <t>オオ</t>
    </rPh>
    <rPh sb="17" eb="19">
      <t>ウワマワ</t>
    </rPh>
    <rPh sb="27" eb="30">
      <t>サイカイハツ</t>
    </rPh>
    <rPh sb="32" eb="34">
      <t>ショウギョウ</t>
    </rPh>
    <rPh sb="34" eb="36">
      <t>シセツ</t>
    </rPh>
    <rPh sb="37" eb="38">
      <t>フ</t>
    </rPh>
    <rPh sb="40" eb="41">
      <t>ヒロ</t>
    </rPh>
    <rPh sb="41" eb="42">
      <t>シマ</t>
    </rPh>
    <rPh sb="42" eb="43">
      <t>エキ</t>
    </rPh>
    <rPh sb="43" eb="45">
      <t>シュウヘン</t>
    </rPh>
    <rPh sb="52" eb="54">
      <t>コンゴ</t>
    </rPh>
    <rPh sb="55" eb="57">
      <t>アンテイ</t>
    </rPh>
    <rPh sb="59" eb="61">
      <t>カドウ</t>
    </rPh>
    <rPh sb="61" eb="62">
      <t>リツ</t>
    </rPh>
    <rPh sb="63" eb="65">
      <t>ミコ</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</si>
  <si>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</si>
  <si>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①収益的収支比率
　類似施設平均値を上回っており、黒字で推移しています。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類似施設平均値を大幅に上回っており、安定した収益性を確保しています。
　　</t>
    <rPh sb="1" eb="4">
      <t>シュウエキテキ</t>
    </rPh>
    <rPh sb="4" eb="6">
      <t>シュウシ</t>
    </rPh>
    <rPh sb="6" eb="8">
      <t>ヒリツ</t>
    </rPh>
    <rPh sb="10" eb="12">
      <t>ルイジ</t>
    </rPh>
    <rPh sb="12" eb="14">
      <t>シセツ</t>
    </rPh>
    <rPh sb="14" eb="17">
      <t>ヘイキンチ</t>
    </rPh>
    <rPh sb="18" eb="20">
      <t>ウワマワ</t>
    </rPh>
    <rPh sb="25" eb="27">
      <t>クロジ</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24" eb="126">
      <t>ウワマワ</t>
    </rPh>
    <rPh sb="131" eb="132">
      <t>タカ</t>
    </rPh>
    <rPh sb="133" eb="135">
      <t>エイギョウ</t>
    </rPh>
    <rPh sb="135" eb="138">
      <t>ソウリエキ</t>
    </rPh>
    <rPh sb="139" eb="141">
      <t>カクホ</t>
    </rPh>
    <rPh sb="157" eb="159">
      <t>ルイジ</t>
    </rPh>
    <rPh sb="159" eb="161">
      <t>シセツ</t>
    </rPh>
    <rPh sb="161" eb="164">
      <t>ヘイキンチ</t>
    </rPh>
    <rPh sb="165" eb="167">
      <t>オオハバ</t>
    </rPh>
    <rPh sb="168" eb="170">
      <t>ウワマワ</t>
    </rPh>
    <rPh sb="175" eb="177">
      <t>アンテイ</t>
    </rPh>
    <rPh sb="179" eb="182">
      <t>シュウエキセイ</t>
    </rPh>
    <rPh sb="183" eb="185">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</si>
</sst>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324.60000000000002</c:v>
                </c:pt>
                <c:pt idx="2">
                  <c:v>521.6</c:v>
                </c:pt>
                <c:pt idx="3">
                  <c:v>516.4</c:v>
                </c:pt>
                <c:pt idx="4">
                  <c:v>460.5</c:v>
                </c:pt>
              </c:numCache>
            </c:numRef>
          </c:val>
          <c:extLst>
            <c:ext xmlns:c16="http://schemas.microsoft.com/office/drawing/2014/chart" uri="{C3380CC4-5D6E-409C-BE32-E72D297353CC}">
              <c16:uniqueId val="{00000000-0699-4A7E-B91E-79D666F8C1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0699-4A7E-B91E-79D666F8C1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90B-436E-A946-6DBBC39BD8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B90B-436E-A946-6DBBC39BD8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C58-48CB-A007-C364E9F523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C58-48CB-A007-C364E9F5234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E91-4D3C-8931-BEF9F98D31A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E91-4D3C-8931-BEF9F98D31A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0F66-493F-A582-9E35B26C7CA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0F66-493F-A582-9E35B26C7CA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9C4-4F7F-A0E2-F00A90A1C7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9C4-4F7F-A0E2-F00A90A1C7F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1140</c:v>
                </c:pt>
                <c:pt idx="2">
                  <c:v>1340</c:v>
                </c:pt>
                <c:pt idx="3">
                  <c:v>1380</c:v>
                </c:pt>
                <c:pt idx="4">
                  <c:v>1207.5</c:v>
                </c:pt>
              </c:numCache>
            </c:numRef>
          </c:val>
          <c:extLst>
            <c:ext xmlns:c16="http://schemas.microsoft.com/office/drawing/2014/chart" uri="{C3380CC4-5D6E-409C-BE32-E72D297353CC}">
              <c16:uniqueId val="{00000000-5EF8-4652-9ADF-01E47914B7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EF8-4652-9ADF-01E47914B7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69.2</c:v>
                </c:pt>
                <c:pt idx="2">
                  <c:v>80.8</c:v>
                </c:pt>
                <c:pt idx="3">
                  <c:v>80.599999999999994</c:v>
                </c:pt>
                <c:pt idx="4">
                  <c:v>78.3</c:v>
                </c:pt>
              </c:numCache>
            </c:numRef>
          </c:val>
          <c:extLst>
            <c:ext xmlns:c16="http://schemas.microsoft.com/office/drawing/2014/chart" uri="{C3380CC4-5D6E-409C-BE32-E72D297353CC}">
              <c16:uniqueId val="{00000000-B8D6-48F4-8ADE-48238216C8F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8D6-48F4-8ADE-48238216C8F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21473</c:v>
                </c:pt>
                <c:pt idx="2">
                  <c:v>60879</c:v>
                </c:pt>
                <c:pt idx="3">
                  <c:v>61344</c:v>
                </c:pt>
                <c:pt idx="4">
                  <c:v>54431</c:v>
                </c:pt>
              </c:numCache>
            </c:numRef>
          </c:val>
          <c:extLst>
            <c:ext xmlns:c16="http://schemas.microsoft.com/office/drawing/2014/chart" uri="{C3380CC4-5D6E-409C-BE32-E72D297353CC}">
              <c16:uniqueId val="{00000000-D674-488C-A14C-35CFA6D5D65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674-488C-A14C-35CFA6D5D65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広島駅新幹線口駐車場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1589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f>データ!Z7</f>
        <v>324.60000000000002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521.6</v>
      </c>
      <c r="BH31" s="110"/>
      <c r="BI31" s="110"/>
      <c r="BJ31" s="110"/>
      <c r="BK31" s="110"/>
      <c r="BL31" s="110"/>
      <c r="BM31" s="110"/>
      <c r="BN31" s="110"/>
      <c r="BO31" s="110"/>
      <c r="BP31" s="110"/>
      <c r="BQ31" s="110"/>
      <c r="BR31" s="110"/>
      <c r="BS31" s="110"/>
      <c r="BT31" s="110"/>
      <c r="BU31" s="110"/>
      <c r="BV31" s="110"/>
      <c r="BW31" s="110"/>
      <c r="BX31" s="110"/>
      <c r="BY31" s="110"/>
      <c r="BZ31" s="110">
        <f>データ!AB7</f>
        <v>516.4</v>
      </c>
      <c r="CA31" s="110"/>
      <c r="CB31" s="110"/>
      <c r="CC31" s="110"/>
      <c r="CD31" s="110"/>
      <c r="CE31" s="110"/>
      <c r="CF31" s="110"/>
      <c r="CG31" s="110"/>
      <c r="CH31" s="110"/>
      <c r="CI31" s="110"/>
      <c r="CJ31" s="110"/>
      <c r="CK31" s="110"/>
      <c r="CL31" s="110"/>
      <c r="CM31" s="110"/>
      <c r="CN31" s="110"/>
      <c r="CO31" s="110"/>
      <c r="CP31" s="110"/>
      <c r="CQ31" s="110"/>
      <c r="CR31" s="110"/>
      <c r="CS31" s="110">
        <f>データ!AC7</f>
        <v>460.5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f>データ!DL7</f>
        <v>1140</v>
      </c>
      <c r="JW31" s="81"/>
      <c r="JX31" s="81"/>
      <c r="JY31" s="81"/>
      <c r="JZ31" s="81"/>
      <c r="KA31" s="81"/>
      <c r="KB31" s="81"/>
      <c r="KC31" s="81"/>
      <c r="KD31" s="81"/>
      <c r="KE31" s="81"/>
      <c r="KF31" s="81"/>
      <c r="KG31" s="81"/>
      <c r="KH31" s="81"/>
      <c r="KI31" s="81"/>
      <c r="KJ31" s="81"/>
      <c r="KK31" s="81"/>
      <c r="KL31" s="81"/>
      <c r="KM31" s="81"/>
      <c r="KN31" s="82"/>
      <c r="KO31" s="80">
        <f>データ!DM7</f>
        <v>1340</v>
      </c>
      <c r="KP31" s="81"/>
      <c r="KQ31" s="81"/>
      <c r="KR31" s="81"/>
      <c r="KS31" s="81"/>
      <c r="KT31" s="81"/>
      <c r="KU31" s="81"/>
      <c r="KV31" s="81"/>
      <c r="KW31" s="81"/>
      <c r="KX31" s="81"/>
      <c r="KY31" s="81"/>
      <c r="KZ31" s="81"/>
      <c r="LA31" s="81"/>
      <c r="LB31" s="81"/>
      <c r="LC31" s="81"/>
      <c r="LD31" s="81"/>
      <c r="LE31" s="81"/>
      <c r="LF31" s="81"/>
      <c r="LG31" s="82"/>
      <c r="LH31" s="80">
        <f>データ!DN7</f>
        <v>1380</v>
      </c>
      <c r="LI31" s="81"/>
      <c r="LJ31" s="81"/>
      <c r="LK31" s="81"/>
      <c r="LL31" s="81"/>
      <c r="LM31" s="81"/>
      <c r="LN31" s="81"/>
      <c r="LO31" s="81"/>
      <c r="LP31" s="81"/>
      <c r="LQ31" s="81"/>
      <c r="LR31" s="81"/>
      <c r="LS31" s="81"/>
      <c r="LT31" s="81"/>
      <c r="LU31" s="81"/>
      <c r="LV31" s="81"/>
      <c r="LW31" s="81"/>
      <c r="LX31" s="81"/>
      <c r="LY31" s="81"/>
      <c r="LZ31" s="82"/>
      <c r="MA31" s="80">
        <f>データ!DO7</f>
        <v>1207.5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f>データ!BG7</f>
        <v>69.2</v>
      </c>
      <c r="FF52" s="110"/>
      <c r="FG52" s="110"/>
      <c r="FH52" s="110"/>
      <c r="FI52" s="110"/>
      <c r="FJ52" s="110"/>
      <c r="FK52" s="110"/>
      <c r="FL52" s="110"/>
      <c r="FM52" s="110"/>
      <c r="FN52" s="110"/>
      <c r="FO52" s="110"/>
      <c r="FP52" s="110"/>
      <c r="FQ52" s="110"/>
      <c r="FR52" s="110"/>
      <c r="FS52" s="110"/>
      <c r="FT52" s="110"/>
      <c r="FU52" s="110"/>
      <c r="FV52" s="110"/>
      <c r="FW52" s="110"/>
      <c r="FX52" s="110">
        <f>データ!BH7</f>
        <v>80.8</v>
      </c>
      <c r="FY52" s="110"/>
      <c r="FZ52" s="110"/>
      <c r="GA52" s="110"/>
      <c r="GB52" s="110"/>
      <c r="GC52" s="110"/>
      <c r="GD52" s="110"/>
      <c r="GE52" s="110"/>
      <c r="GF52" s="110"/>
      <c r="GG52" s="110"/>
      <c r="GH52" s="110"/>
      <c r="GI52" s="110"/>
      <c r="GJ52" s="110"/>
      <c r="GK52" s="110"/>
      <c r="GL52" s="110"/>
      <c r="GM52" s="110"/>
      <c r="GN52" s="110"/>
      <c r="GO52" s="110"/>
      <c r="GP52" s="110"/>
      <c r="GQ52" s="110">
        <f>データ!BI7</f>
        <v>80.599999999999994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78.3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f>データ!BR7</f>
        <v>21473</v>
      </c>
      <c r="JW52" s="106"/>
      <c r="JX52" s="106"/>
      <c r="JY52" s="106"/>
      <c r="JZ52" s="106"/>
      <c r="KA52" s="106"/>
      <c r="KB52" s="106"/>
      <c r="KC52" s="106"/>
      <c r="KD52" s="106"/>
      <c r="KE52" s="106"/>
      <c r="KF52" s="106"/>
      <c r="KG52" s="106"/>
      <c r="KH52" s="106"/>
      <c r="KI52" s="106"/>
      <c r="KJ52" s="106"/>
      <c r="KK52" s="106"/>
      <c r="KL52" s="106"/>
      <c r="KM52" s="106"/>
      <c r="KN52" s="106"/>
      <c r="KO52" s="106">
        <f>データ!BS7</f>
        <v>60879</v>
      </c>
      <c r="KP52" s="106"/>
      <c r="KQ52" s="106"/>
      <c r="KR52" s="106"/>
      <c r="KS52" s="106"/>
      <c r="KT52" s="106"/>
      <c r="KU52" s="106"/>
      <c r="KV52" s="106"/>
      <c r="KW52" s="106"/>
      <c r="KX52" s="106"/>
      <c r="KY52" s="106"/>
      <c r="KZ52" s="106"/>
      <c r="LA52" s="106"/>
      <c r="LB52" s="106"/>
      <c r="LC52" s="106"/>
      <c r="LD52" s="106"/>
      <c r="LE52" s="106"/>
      <c r="LF52" s="106"/>
      <c r="LG52" s="106"/>
      <c r="LH52" s="106">
        <f>データ!BT7</f>
        <v>61344</v>
      </c>
      <c r="LI52" s="106"/>
      <c r="LJ52" s="106"/>
      <c r="LK52" s="106"/>
      <c r="LL52" s="106"/>
      <c r="LM52" s="106"/>
      <c r="LN52" s="106"/>
      <c r="LO52" s="106"/>
      <c r="LP52" s="106"/>
      <c r="LQ52" s="106"/>
      <c r="LR52" s="106"/>
      <c r="LS52" s="106"/>
      <c r="LT52" s="106"/>
      <c r="LU52" s="106"/>
      <c r="LV52" s="106"/>
      <c r="LW52" s="106"/>
      <c r="LX52" s="106"/>
      <c r="LY52" s="106"/>
      <c r="LZ52" s="106"/>
      <c r="MA52" s="106">
        <f>データ!BU7</f>
        <v>54431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jt7UsEF57UQwoc6OMKNhPVZ1hhRe3h/lZZ5KvzslzI9PinFe8w3HBjP9Qmnh4+N7xGo5kVqkUc8b6ispRAmGTA==" saltValue="1n/4/q3hk/4sfOc8hzhk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99</v>
      </c>
      <c r="AV5" s="59" t="s">
        <v>89</v>
      </c>
      <c r="AW5" s="59" t="s">
        <v>102</v>
      </c>
      <c r="AX5" s="59" t="s">
        <v>91</v>
      </c>
      <c r="AY5" s="59" t="s">
        <v>92</v>
      </c>
      <c r="AZ5" s="59" t="s">
        <v>93</v>
      </c>
      <c r="BA5" s="59" t="s">
        <v>94</v>
      </c>
      <c r="BB5" s="59" t="s">
        <v>95</v>
      </c>
      <c r="BC5" s="59" t="s">
        <v>96</v>
      </c>
      <c r="BD5" s="59" t="s">
        <v>97</v>
      </c>
      <c r="BE5" s="59" t="s">
        <v>98</v>
      </c>
      <c r="BF5" s="59" t="s">
        <v>103</v>
      </c>
      <c r="BG5" s="59" t="s">
        <v>100</v>
      </c>
      <c r="BH5" s="59" t="s">
        <v>90</v>
      </c>
      <c r="BI5" s="59" t="s">
        <v>91</v>
      </c>
      <c r="BJ5" s="59" t="s">
        <v>92</v>
      </c>
      <c r="BK5" s="59" t="s">
        <v>93</v>
      </c>
      <c r="BL5" s="59" t="s">
        <v>94</v>
      </c>
      <c r="BM5" s="59" t="s">
        <v>95</v>
      </c>
      <c r="BN5" s="59" t="s">
        <v>96</v>
      </c>
      <c r="BO5" s="59" t="s">
        <v>97</v>
      </c>
      <c r="BP5" s="59" t="s">
        <v>98</v>
      </c>
      <c r="BQ5" s="59" t="s">
        <v>88</v>
      </c>
      <c r="BR5" s="59" t="s">
        <v>100</v>
      </c>
      <c r="BS5" s="59" t="s">
        <v>90</v>
      </c>
      <c r="BT5" s="59" t="s">
        <v>91</v>
      </c>
      <c r="BU5" s="59" t="s">
        <v>92</v>
      </c>
      <c r="BV5" s="59" t="s">
        <v>93</v>
      </c>
      <c r="BW5" s="59" t="s">
        <v>94</v>
      </c>
      <c r="BX5" s="59" t="s">
        <v>95</v>
      </c>
      <c r="BY5" s="59" t="s">
        <v>96</v>
      </c>
      <c r="BZ5" s="59" t="s">
        <v>97</v>
      </c>
      <c r="CA5" s="59" t="s">
        <v>98</v>
      </c>
      <c r="CB5" s="59" t="s">
        <v>99</v>
      </c>
      <c r="CC5" s="59" t="s">
        <v>100</v>
      </c>
      <c r="CD5" s="59" t="s">
        <v>90</v>
      </c>
      <c r="CE5" s="59" t="s">
        <v>91</v>
      </c>
      <c r="CF5" s="59" t="s">
        <v>92</v>
      </c>
      <c r="CG5" s="59" t="s">
        <v>93</v>
      </c>
      <c r="CH5" s="59" t="s">
        <v>94</v>
      </c>
      <c r="CI5" s="59" t="s">
        <v>95</v>
      </c>
      <c r="CJ5" s="59" t="s">
        <v>96</v>
      </c>
      <c r="CK5" s="59" t="s">
        <v>97</v>
      </c>
      <c r="CL5" s="59" t="s">
        <v>98</v>
      </c>
      <c r="CM5" s="150"/>
      <c r="CN5" s="150"/>
      <c r="CO5" s="59" t="s">
        <v>99</v>
      </c>
      <c r="CP5" s="59" t="s">
        <v>104</v>
      </c>
      <c r="CQ5" s="59" t="s">
        <v>90</v>
      </c>
      <c r="CR5" s="59" t="s">
        <v>105</v>
      </c>
      <c r="CS5" s="59" t="s">
        <v>101</v>
      </c>
      <c r="CT5" s="59" t="s">
        <v>93</v>
      </c>
      <c r="CU5" s="59" t="s">
        <v>94</v>
      </c>
      <c r="CV5" s="59" t="s">
        <v>95</v>
      </c>
      <c r="CW5" s="59" t="s">
        <v>96</v>
      </c>
      <c r="CX5" s="59" t="s">
        <v>97</v>
      </c>
      <c r="CY5" s="59" t="s">
        <v>98</v>
      </c>
      <c r="CZ5" s="59" t="s">
        <v>99</v>
      </c>
      <c r="DA5" s="59" t="s">
        <v>89</v>
      </c>
      <c r="DB5" s="59" t="s">
        <v>90</v>
      </c>
      <c r="DC5" s="59" t="s">
        <v>106</v>
      </c>
      <c r="DD5" s="59" t="s">
        <v>92</v>
      </c>
      <c r="DE5" s="59" t="s">
        <v>93</v>
      </c>
      <c r="DF5" s="59" t="s">
        <v>94</v>
      </c>
      <c r="DG5" s="59" t="s">
        <v>95</v>
      </c>
      <c r="DH5" s="59" t="s">
        <v>96</v>
      </c>
      <c r="DI5" s="59" t="s">
        <v>97</v>
      </c>
      <c r="DJ5" s="59" t="s">
        <v>35</v>
      </c>
      <c r="DK5" s="59" t="s">
        <v>99</v>
      </c>
      <c r="DL5" s="59" t="s">
        <v>100</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341002</v>
      </c>
      <c r="D6" s="60">
        <f t="shared" si="1"/>
        <v>47</v>
      </c>
      <c r="E6" s="60">
        <f t="shared" si="1"/>
        <v>14</v>
      </c>
      <c r="F6" s="60">
        <f t="shared" si="1"/>
        <v>0</v>
      </c>
      <c r="G6" s="60">
        <f t="shared" si="1"/>
        <v>12</v>
      </c>
      <c r="H6" s="60" t="str">
        <f>SUBSTITUTE(H8,"　","")</f>
        <v>広島県広島市</v>
      </c>
      <c r="I6" s="60" t="str">
        <f t="shared" si="1"/>
        <v>広島駅新幹線口駐車場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46</v>
      </c>
      <c r="S6" s="62" t="str">
        <f t="shared" si="1"/>
        <v>駅</v>
      </c>
      <c r="T6" s="62" t="str">
        <f t="shared" si="1"/>
        <v>無</v>
      </c>
      <c r="U6" s="63">
        <f t="shared" si="1"/>
        <v>1589</v>
      </c>
      <c r="V6" s="63">
        <f t="shared" si="1"/>
        <v>40</v>
      </c>
      <c r="W6" s="63">
        <f t="shared" si="1"/>
        <v>400</v>
      </c>
      <c r="X6" s="62" t="str">
        <f t="shared" si="1"/>
        <v>利用料金制</v>
      </c>
      <c r="Y6" s="64" t="e">
        <f>IF(Y8="-",NA(),Y8)</f>
        <v>#N/A</v>
      </c>
      <c r="Z6" s="64">
        <f t="shared" ref="Z6:AH6" si="2">IF(Z8="-",NA(),Z8)</f>
        <v>324.60000000000002</v>
      </c>
      <c r="AA6" s="64">
        <f t="shared" si="2"/>
        <v>521.6</v>
      </c>
      <c r="AB6" s="64">
        <f t="shared" si="2"/>
        <v>516.4</v>
      </c>
      <c r="AC6" s="64">
        <f t="shared" si="2"/>
        <v>460.5</v>
      </c>
      <c r="AD6" s="64">
        <f t="shared" si="2"/>
        <v>378</v>
      </c>
      <c r="AE6" s="64">
        <f t="shared" si="2"/>
        <v>477.8</v>
      </c>
      <c r="AF6" s="64">
        <f t="shared" si="2"/>
        <v>373.2</v>
      </c>
      <c r="AG6" s="64">
        <f t="shared" si="2"/>
        <v>742.8</v>
      </c>
      <c r="AH6" s="64">
        <f t="shared" si="2"/>
        <v>385.7</v>
      </c>
      <c r="AI6" s="61" t="str">
        <f>IF(AI8="-","",IF(AI8="-","【-】","【"&amp;SUBSTITUTE(TEXT(AI8,"#,##0.0"),"-","△")&amp;"】"))</f>
        <v>【630.7】</v>
      </c>
      <c r="AJ6" s="64" t="e">
        <f>IF(AJ8="-",NA(),AJ8)</f>
        <v>#N/A</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t="e">
        <f>IF(AU8="-",NA(),AU8)</f>
        <v>#N/A</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t="e">
        <f>IF(BF8="-",NA(),BF8)</f>
        <v>#N/A</v>
      </c>
      <c r="BG6" s="64">
        <f t="shared" ref="BG6:BO6" si="5">IF(BG8="-",NA(),BG8)</f>
        <v>69.2</v>
      </c>
      <c r="BH6" s="64">
        <f t="shared" si="5"/>
        <v>80.8</v>
      </c>
      <c r="BI6" s="64">
        <f t="shared" si="5"/>
        <v>80.599999999999994</v>
      </c>
      <c r="BJ6" s="64">
        <f t="shared" si="5"/>
        <v>78.3</v>
      </c>
      <c r="BK6" s="64">
        <f t="shared" si="5"/>
        <v>34.700000000000003</v>
      </c>
      <c r="BL6" s="64">
        <f t="shared" si="5"/>
        <v>39.6</v>
      </c>
      <c r="BM6" s="64">
        <f t="shared" si="5"/>
        <v>29</v>
      </c>
      <c r="BN6" s="64">
        <f t="shared" si="5"/>
        <v>32.9</v>
      </c>
      <c r="BO6" s="64">
        <f t="shared" si="5"/>
        <v>-121.8</v>
      </c>
      <c r="BP6" s="61" t="str">
        <f>IF(BP8="-","",IF(BP8="-","【-】","【"&amp;SUBSTITUTE(TEXT(BP8,"#,##0.0"),"-","△")&amp;"】"))</f>
        <v>【△65.9】</v>
      </c>
      <c r="BQ6" s="65" t="e">
        <f>IF(BQ8="-",NA(),BQ8)</f>
        <v>#N/A</v>
      </c>
      <c r="BR6" s="65">
        <f t="shared" ref="BR6:BZ6" si="6">IF(BR8="-",NA(),BR8)</f>
        <v>21473</v>
      </c>
      <c r="BS6" s="65">
        <f t="shared" si="6"/>
        <v>60879</v>
      </c>
      <c r="BT6" s="65">
        <f t="shared" si="6"/>
        <v>61344</v>
      </c>
      <c r="BU6" s="65">
        <f t="shared" si="6"/>
        <v>54431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108</v>
      </c>
      <c r="CZ6" s="64" t="e">
        <f>IF(CZ8="-",NA(),CZ8)</f>
        <v>#N/A</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t="e">
        <f>IF(DK8="-",NA(),DK8)</f>
        <v>#N/A</v>
      </c>
      <c r="DL6" s="64">
        <f t="shared" ref="DL6:DT6" si="9">IF(DL8="-",NA(),DL8)</f>
        <v>1140</v>
      </c>
      <c r="DM6" s="64">
        <f t="shared" si="9"/>
        <v>1340</v>
      </c>
      <c r="DN6" s="64">
        <f t="shared" si="9"/>
        <v>1380</v>
      </c>
      <c r="DO6" s="64">
        <f t="shared" si="9"/>
        <v>1207.5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109</v>
      </c>
      <c r="B7" s="60">
        <f t="shared" ref="B7:X7" si="10">B8</f>
        <v>2020</v>
      </c>
      <c r="C7" s="60">
        <f t="shared" si="10"/>
        <v>341002</v>
      </c>
      <c r="D7" s="60">
        <f t="shared" si="10"/>
        <v>47</v>
      </c>
      <c r="E7" s="60">
        <f t="shared" si="10"/>
        <v>14</v>
      </c>
      <c r="F7" s="60">
        <f t="shared" si="10"/>
        <v>0</v>
      </c>
      <c r="G7" s="60">
        <f t="shared" si="10"/>
        <v>12</v>
      </c>
      <c r="H7" s="60" t="str">
        <f t="shared" si="10"/>
        <v>広島県　広島市</v>
      </c>
      <c r="I7" s="60" t="str">
        <f t="shared" si="10"/>
        <v>広島駅新幹線口駐車場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46</v>
      </c>
      <c r="S7" s="62" t="str">
        <f t="shared" si="10"/>
        <v>駅</v>
      </c>
      <c r="T7" s="62" t="str">
        <f t="shared" si="10"/>
        <v>無</v>
      </c>
      <c r="U7" s="63">
        <f t="shared" si="10"/>
        <v>1589</v>
      </c>
      <c r="V7" s="63">
        <f t="shared" si="10"/>
        <v>40</v>
      </c>
      <c r="W7" s="63">
        <f t="shared" si="10"/>
        <v>400</v>
      </c>
      <c r="X7" s="62" t="str">
        <f t="shared" si="10"/>
        <v>利用料金制</v>
      </c>
      <c r="Y7" s="64" t="str">
        <f>Y8</f>
        <v>-</v>
      </c>
      <c r="Z7" s="64">
        <f t="shared" ref="Z7:AH7" si="11">Z8</f>
        <v>324.60000000000002</v>
      </c>
      <c r="AA7" s="64">
        <f t="shared" si="11"/>
        <v>521.6</v>
      </c>
      <c r="AB7" s="64">
        <f t="shared" si="11"/>
        <v>516.4</v>
      </c>
      <c r="AC7" s="64">
        <f t="shared" si="11"/>
        <v>460.5</v>
      </c>
      <c r="AD7" s="64">
        <f t="shared" si="11"/>
        <v>378</v>
      </c>
      <c r="AE7" s="64">
        <f t="shared" si="11"/>
        <v>477.8</v>
      </c>
      <c r="AF7" s="64">
        <f t="shared" si="11"/>
        <v>373.2</v>
      </c>
      <c r="AG7" s="64">
        <f t="shared" si="11"/>
        <v>742.8</v>
      </c>
      <c r="AH7" s="64">
        <f t="shared" si="11"/>
        <v>385.7</v>
      </c>
      <c r="AI7" s="61"/>
      <c r="AJ7" s="64" t="str">
        <f>AJ8</f>
        <v>-</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t="str">
        <f>AU8</f>
        <v>-</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t="str">
        <f>BF8</f>
        <v>-</v>
      </c>
      <c r="BG7" s="64">
        <f t="shared" ref="BG7:BO7" si="14">BG8</f>
        <v>69.2</v>
      </c>
      <c r="BH7" s="64">
        <f t="shared" si="14"/>
        <v>80.8</v>
      </c>
      <c r="BI7" s="64">
        <f t="shared" si="14"/>
        <v>80.599999999999994</v>
      </c>
      <c r="BJ7" s="64">
        <f t="shared" si="14"/>
        <v>78.3</v>
      </c>
      <c r="BK7" s="64">
        <f t="shared" si="14"/>
        <v>34.700000000000003</v>
      </c>
      <c r="BL7" s="64">
        <f t="shared" si="14"/>
        <v>39.6</v>
      </c>
      <c r="BM7" s="64">
        <f t="shared" si="14"/>
        <v>29</v>
      </c>
      <c r="BN7" s="64">
        <f t="shared" si="14"/>
        <v>32.9</v>
      </c>
      <c r="BO7" s="64">
        <f t="shared" si="14"/>
        <v>-121.8</v>
      </c>
      <c r="BP7" s="61"/>
      <c r="BQ7" s="65" t="str">
        <f>BQ8</f>
        <v>-</v>
      </c>
      <c r="BR7" s="65">
        <f t="shared" ref="BR7:BZ7" si="15">BR8</f>
        <v>21473</v>
      </c>
      <c r="BS7" s="65">
        <f t="shared" si="15"/>
        <v>60879</v>
      </c>
      <c r="BT7" s="65">
        <f t="shared" si="15"/>
        <v>61344</v>
      </c>
      <c r="BU7" s="65">
        <f t="shared" si="15"/>
        <v>54431</v>
      </c>
      <c r="BV7" s="65">
        <f t="shared" si="15"/>
        <v>7123</v>
      </c>
      <c r="BW7" s="65">
        <f t="shared" si="15"/>
        <v>8017</v>
      </c>
      <c r="BX7" s="65">
        <f t="shared" si="15"/>
        <v>8137</v>
      </c>
      <c r="BY7" s="65">
        <f t="shared" si="15"/>
        <v>8005</v>
      </c>
      <c r="BZ7" s="65">
        <f t="shared" si="15"/>
        <v>2698</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t="str">
        <f>CZ8</f>
        <v>-</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t="str">
        <f>DK8</f>
        <v>-</v>
      </c>
      <c r="DL7" s="64">
        <f t="shared" ref="DL7:DT7" si="17">DL8</f>
        <v>1140</v>
      </c>
      <c r="DM7" s="64">
        <f t="shared" si="17"/>
        <v>1340</v>
      </c>
      <c r="DN7" s="64">
        <f t="shared" si="17"/>
        <v>1380</v>
      </c>
      <c r="DO7" s="64">
        <f t="shared" si="17"/>
        <v>1207.5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341002</v>
      </c>
      <c r="D8" s="67">
        <v>47</v>
      </c>
      <c r="E8" s="67">
        <v>14</v>
      </c>
      <c r="F8" s="67">
        <v>0</v>
      </c>
      <c r="G8" s="67">
        <v>12</v>
      </c>
      <c r="H8" s="67" t="s">
        <v>111</v>
      </c>
      <c r="I8" s="67" t="s">
        <v>112</v>
      </c>
      <c r="J8" s="67" t="s">
        <v>113</v>
      </c>
      <c r="K8" s="67" t="s">
        <v>114</v>
      </c>
      <c r="L8" s="67" t="s">
        <v>115</v>
      </c>
      <c r="M8" s="67" t="s">
        <v>116</v>
      </c>
      <c r="N8" s="67" t="s">
        <v>117</v>
      </c>
      <c r="O8" s="68" t="s">
        <v>118</v>
      </c>
      <c r="P8" s="69" t="s">
        <v>119</v>
      </c>
      <c r="Q8" s="69" t="s">
        <v>120</v>
      </c>
      <c r="R8" s="70">
        <v>46</v>
      </c>
      <c r="S8" s="69" t="s">
        <v>121</v>
      </c>
      <c r="T8" s="69" t="s">
        <v>122</v>
      </c>
      <c r="U8" s="70">
        <v>1589</v>
      </c>
      <c r="V8" s="70">
        <v>40</v>
      </c>
      <c r="W8" s="70">
        <v>400</v>
      </c>
      <c r="X8" s="69" t="s">
        <v>123</v>
      </c>
      <c r="Y8" s="71" t="s">
        <v>115</v>
      </c>
      <c r="Z8" s="71">
        <v>324.60000000000002</v>
      </c>
      <c r="AA8" s="71">
        <v>521.6</v>
      </c>
      <c r="AB8" s="71">
        <v>516.4</v>
      </c>
      <c r="AC8" s="71">
        <v>460.5</v>
      </c>
      <c r="AD8" s="71">
        <v>378</v>
      </c>
      <c r="AE8" s="71">
        <v>477.8</v>
      </c>
      <c r="AF8" s="71">
        <v>373.2</v>
      </c>
      <c r="AG8" s="71">
        <v>742.8</v>
      </c>
      <c r="AH8" s="71">
        <v>385.7</v>
      </c>
      <c r="AI8" s="68">
        <v>630.70000000000005</v>
      </c>
      <c r="AJ8" s="71" t="s">
        <v>115</v>
      </c>
      <c r="AK8" s="71">
        <v>0</v>
      </c>
      <c r="AL8" s="71">
        <v>0</v>
      </c>
      <c r="AM8" s="71">
        <v>0</v>
      </c>
      <c r="AN8" s="71">
        <v>0</v>
      </c>
      <c r="AO8" s="71">
        <v>3.1</v>
      </c>
      <c r="AP8" s="71">
        <v>6.3</v>
      </c>
      <c r="AQ8" s="71">
        <v>4</v>
      </c>
      <c r="AR8" s="71">
        <v>2</v>
      </c>
      <c r="AS8" s="71">
        <v>9</v>
      </c>
      <c r="AT8" s="68">
        <v>8.6</v>
      </c>
      <c r="AU8" s="72" t="s">
        <v>115</v>
      </c>
      <c r="AV8" s="72">
        <v>0</v>
      </c>
      <c r="AW8" s="72">
        <v>0</v>
      </c>
      <c r="AX8" s="72">
        <v>0</v>
      </c>
      <c r="AY8" s="72">
        <v>0</v>
      </c>
      <c r="AZ8" s="72">
        <v>18</v>
      </c>
      <c r="BA8" s="72">
        <v>21</v>
      </c>
      <c r="BB8" s="72">
        <v>18</v>
      </c>
      <c r="BC8" s="72">
        <v>15</v>
      </c>
      <c r="BD8" s="72">
        <v>405</v>
      </c>
      <c r="BE8" s="72">
        <v>2345</v>
      </c>
      <c r="BF8" s="71" t="s">
        <v>115</v>
      </c>
      <c r="BG8" s="71">
        <v>69.2</v>
      </c>
      <c r="BH8" s="71">
        <v>80.8</v>
      </c>
      <c r="BI8" s="71">
        <v>80.599999999999994</v>
      </c>
      <c r="BJ8" s="71">
        <v>78.3</v>
      </c>
      <c r="BK8" s="71">
        <v>34.700000000000003</v>
      </c>
      <c r="BL8" s="71">
        <v>39.6</v>
      </c>
      <c r="BM8" s="71">
        <v>29</v>
      </c>
      <c r="BN8" s="71">
        <v>32.9</v>
      </c>
      <c r="BO8" s="71">
        <v>-121.8</v>
      </c>
      <c r="BP8" s="68">
        <v>-65.900000000000006</v>
      </c>
      <c r="BQ8" s="72" t="s">
        <v>115</v>
      </c>
      <c r="BR8" s="72">
        <v>21473</v>
      </c>
      <c r="BS8" s="72">
        <v>60879</v>
      </c>
      <c r="BT8" s="73">
        <v>61344</v>
      </c>
      <c r="BU8" s="73">
        <v>54431</v>
      </c>
      <c r="BV8" s="72">
        <v>7123</v>
      </c>
      <c r="BW8" s="72">
        <v>8017</v>
      </c>
      <c r="BX8" s="72">
        <v>8137</v>
      </c>
      <c r="BY8" s="72">
        <v>8005</v>
      </c>
      <c r="BZ8" s="72">
        <v>2698</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t="s">
        <v>115</v>
      </c>
      <c r="DA8" s="71">
        <v>0</v>
      </c>
      <c r="DB8" s="71">
        <v>0</v>
      </c>
      <c r="DC8" s="71">
        <v>0</v>
      </c>
      <c r="DD8" s="71">
        <v>0</v>
      </c>
      <c r="DE8" s="71">
        <v>62.8</v>
      </c>
      <c r="DF8" s="71">
        <v>62.3</v>
      </c>
      <c r="DG8" s="71">
        <v>87.9</v>
      </c>
      <c r="DH8" s="71">
        <v>56.3</v>
      </c>
      <c r="DI8" s="71">
        <v>70.3</v>
      </c>
      <c r="DJ8" s="68">
        <v>183.4</v>
      </c>
      <c r="DK8" s="71" t="s">
        <v>115</v>
      </c>
      <c r="DL8" s="71">
        <v>1140</v>
      </c>
      <c r="DM8" s="71">
        <v>1340</v>
      </c>
      <c r="DN8" s="71">
        <v>1380</v>
      </c>
      <c r="DO8" s="71">
        <v>1207.5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cp:lastPrinted>2022-01-24T05:59:29Z</cp:lastPrinted>
  <dcterms:created xsi:type="dcterms:W3CDTF">2021-12-17T06:06:45Z</dcterms:created>
  <dcterms:modified xsi:type="dcterms:W3CDTF">2022-01-25T08:30:03Z</dcterms:modified>
  <cp:category/>
</cp:coreProperties>
</file>