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D4aQqU+hwDjTiER0JfM7IMtAAiXXJkh6kHl9OCwzMAbsw+lDB/6UE8FcKn0NJ4rQ7H7IC6HIeQhWQLID+XvvfQ==" workbookSaltValue="wuREPAb32zjKmiWiDusUr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LH30" i="4"/>
  <c r="GQ30" i="4"/>
  <c r="LT76" i="4"/>
  <c r="GQ51" i="4"/>
  <c r="IE76" i="4"/>
  <c r="BZ51" i="4"/>
  <c r="BZ30" i="4"/>
  <c r="FX30" i="4"/>
  <c r="BG30" i="4"/>
  <c r="FX51" i="4"/>
  <c r="HP76" i="4"/>
  <c r="AV76" i="4"/>
  <c r="KO51" i="4"/>
  <c r="KO30" i="4"/>
  <c r="BG51" i="4"/>
  <c r="LE76" i="4"/>
  <c r="HA76" i="4"/>
  <c r="AN51" i="4"/>
  <c r="FE30" i="4"/>
  <c r="FE51" i="4"/>
  <c r="AN30" i="4"/>
  <c r="JV51" i="4"/>
  <c r="JV30" i="4"/>
  <c r="AG76" i="4"/>
  <c r="KP76" i="4"/>
  <c r="KA76" i="4"/>
  <c r="EL51" i="4"/>
  <c r="JC30" i="4"/>
  <c r="EL30" i="4"/>
  <c r="GL76" i="4"/>
  <c r="U51" i="4"/>
  <c r="R76" i="4"/>
  <c r="U30" i="4"/>
  <c r="JC51" i="4"/>
</calcChain>
</file>

<file path=xl/sharedStrings.xml><?xml version="1.0" encoding="utf-8"?>
<sst xmlns="http://schemas.openxmlformats.org/spreadsheetml/2006/main" count="278" uniqueCount="141">
  <si>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</si>
  <si>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</si>
  <si>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</si>
  <si>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</si>
  <si>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</si>
  <si>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</si>
  <si>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</si>
  <si>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</si>
  <si>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</si>
  <si>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</si>
  <si>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</si>
  <si>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</si>
  <si>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</si>
  <si>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</si>
  <si>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</si>
  <si>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</si>
  <si>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</si>
  <si>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</si>
  <si>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</si>
  <si>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</si>
  <si>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</si>
  <si>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</si>
  <si>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</si>
  <si>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</si>
  <si>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</si>
  <si>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</si>
  <si>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</si>
  <si>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</si>
  <si>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</si>
  <si>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</si>
  <si>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</si>
  <si>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</si>
  <si>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</si>
  <si>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</si>
  <si>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</si>
  <si>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</si>
  <si>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</si>
  <si>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</si>
  <si>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</si>
  <si>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</si>
  <si>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</si>
  <si>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</si>
  <si>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</si>
  <si>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</si>
  <si>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</si>
  <si>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</si>
  <si>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</si>
  <si>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</si>
  <si>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</si>
  <si>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</si>
  <si>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</si>
  <si>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</si>
  <si>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</si>
  <si>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</si>
  <si>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</si>
  <si>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</si>
  <si>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</si>
  <si>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</si>
  <si>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</si>
  <si>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</si>
  <si>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</si>
  <si>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</si>
  <si>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</si>
  <si>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</si>
  <si>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</si>
  <si>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</si>
  <si>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</si>
  <si>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</si>
  <si>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</si>
  <si>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</si>
  <si>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</si>
  <si>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</si>
  <si>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</si>
  <si>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</si>
  <si>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</si>
  <si>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</si>
  <si>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</si>
  <si>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</si>
  <si>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</si>
  <si>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</si>
  <si>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</si>
  <si>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</si>
  <si>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</si>
  <si>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</si>
  <si>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</si>
  <si>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</si>
  <si>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</si>
  <si>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</si>
  <si>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</si>
  <si>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</si>
  <si>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</si>
  <si>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</si>
  <si>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</si>
  <si>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</si>
  <si>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</si>
  <si>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</si>
  <si>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</si>
  <si>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</si>
  <si>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</si>
  <si>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</si>
  <si>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</si>
  <si>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</si>
  <si>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</si>
  <si>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</si>
  <si>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</si>
  <si>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</si>
  <si>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</si>
  <si>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</si>
  <si>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</si>
  <si>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</si>
  <si>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</si>
  <si>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</si>
  <si>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</si>
  <si>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</si>
  <si>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</si>
  <si>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</si>
  <si>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</si>
  <si>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</si>
  <si>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</si>
  <si>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</si>
  <si>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河原町駐車場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</si>
  <si>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</si>
  <si>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</si>
  <si>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</si>
  <si>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</si>
  <si>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</si>
  <si>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</si>
  <si>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</si>
  <si>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</si>
  <si>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</si>
  <si>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</si>
  <si>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</si>
  <si>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</si>
  <si>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</si>
  <si>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</si>
  <si>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</si>
  <si>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</si>
  <si>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</si>
  <si>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⑪稼働率
　類似施設平均値を上回っています。今後も同程度の稼働率が見込まれます。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</si>
  <si>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</si>
  <si>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類似施設平均値を大幅に上回っており、収益性を確保しています。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9">
      <t>エイギョウ</t>
    </rPh>
    <rPh sb="139" eb="142">
      <t>ソウリエキ</t>
    </rPh>
    <rPh sb="143" eb="145">
      <t>カクホ</t>
    </rPh>
    <rPh sb="161" eb="163">
      <t>ルイジ</t>
    </rPh>
    <rPh sb="163" eb="165">
      <t>シセツ</t>
    </rPh>
    <rPh sb="165" eb="168">
      <t>ヘイキンチ</t>
    </rPh>
    <rPh sb="169" eb="171">
      <t>オオハバ</t>
    </rPh>
    <rPh sb="179" eb="182">
      <t>シュウエキセイ</t>
    </rPh>
    <rPh sb="183" eb="185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</si>
</sst>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209</c:v>
                </c:pt>
                <c:pt idx="1">
                  <c:v>213.2</c:v>
                </c:pt>
                <c:pt idx="2">
                  <c:v>199</c:v>
                </c:pt>
                <c:pt idx="3">
                  <c:v>206.1</c:v>
                </c:pt>
                <c:pt idx="4">
                  <c:v>165.3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B-4A0C-AFD3-F5D00333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B-4A0C-AFD3-F5D00333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E-4D75-82E7-88BE3460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E-4D75-82E7-88BE3460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502-4A59-BDEA-B2D8B7B4E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2-4A59-BDEA-B2D8B7B4E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AAE-413D-ABC7-2838FE18A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E-413D-ABC7-2838FE18A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8-4441-9383-CFAD50EC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441-9383-CFAD50EC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9-4E0A-AB99-D869E49B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9-4E0A-AB99-D869E49B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235.2</c:v>
                </c:pt>
                <c:pt idx="1">
                  <c:v>233.3</c:v>
                </c:pt>
                <c:pt idx="2">
                  <c:v>240.7</c:v>
                </c:pt>
                <c:pt idx="3">
                  <c:v>235.2</c:v>
                </c:pt>
                <c:pt idx="4">
                  <c:v>190.7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9-4444-8E18-9BD4B9D05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9-4444-8E18-9BD4B9D05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53.1</c:v>
                </c:pt>
                <c:pt idx="2">
                  <c:v>49.8</c:v>
                </c:pt>
                <c:pt idx="3">
                  <c:v>51.5</c:v>
                </c:pt>
                <c:pt idx="4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C-4C23-A031-345D0E33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C-4C23-A031-345D0E33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9333</c:v>
                </c:pt>
                <c:pt idx="1">
                  <c:v>9440</c:v>
                </c:pt>
                <c:pt idx="2">
                  <c:v>9346</c:v>
                </c:pt>
                <c:pt idx="3">
                  <c:v>9491</c:v>
                </c:pt>
                <c:pt idx="4">
                  <c:v>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A-4298-9239-E97A9101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A-4298-9239-E97A9101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C5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河原町駐車場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603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140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209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213.2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199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206.1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165.3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235.2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233.3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240.7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235.2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190.7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137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138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52.1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53.1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49.8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51.5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39.5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9333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9440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9346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9491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5468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139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30000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mZcJwzlfAcckbUBoWPa15has9nzmeM+mmpeqICVXVGAT6/0aD8FtvRbt0u85hdZS1yT2VOx4e9cWW9CMzfzRQ==" saltValue="sig10lCwk5+7l16ap/d7H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103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100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100</v>
      </c>
      <c r="BS5" s="59" t="s">
        <v>105</v>
      </c>
      <c r="BT5" s="59" t="s">
        <v>101</v>
      </c>
      <c r="BU5" s="59" t="s">
        <v>106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100</v>
      </c>
      <c r="CD5" s="59" t="s">
        <v>91</v>
      </c>
      <c r="CE5" s="59" t="s">
        <v>107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108</v>
      </c>
      <c r="CQ5" s="59" t="s">
        <v>109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110</v>
      </c>
      <c r="DA5" s="59" t="s">
        <v>100</v>
      </c>
      <c r="DB5" s="59" t="s">
        <v>91</v>
      </c>
      <c r="DC5" s="59" t="s">
        <v>92</v>
      </c>
      <c r="DD5" s="59" t="s">
        <v>111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102</v>
      </c>
      <c r="DL5" s="59" t="s">
        <v>90</v>
      </c>
      <c r="DM5" s="59" t="s">
        <v>112</v>
      </c>
      <c r="DN5" s="59" t="s">
        <v>107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14</v>
      </c>
      <c r="H6" s="60" t="str">
        <f>SUBSTITUTE(H8,"　","")</f>
        <v>広島県広島市</v>
      </c>
      <c r="I6" s="60" t="str">
        <f t="shared" si="1"/>
        <v>河原町駐車場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公共施設</v>
      </c>
      <c r="T6" s="62" t="str">
        <f t="shared" si="1"/>
        <v>無</v>
      </c>
      <c r="U6" s="63">
        <f t="shared" si="1"/>
        <v>603</v>
      </c>
      <c r="V6" s="63">
        <f t="shared" si="1"/>
        <v>54</v>
      </c>
      <c r="W6" s="63">
        <f t="shared" si="1"/>
        <v>200</v>
      </c>
      <c r="X6" s="62" t="str">
        <f t="shared" si="1"/>
        <v>利用料金制</v>
      </c>
      <c r="Y6" s="64">
        <f>IF(Y8="-",NA(),Y8)</f>
        <v>209</v>
      </c>
      <c r="Z6" s="64">
        <f t="shared" ref="Z6:AH6" si="2">IF(Z8="-",NA(),Z8)</f>
        <v>213.2</v>
      </c>
      <c r="AA6" s="64">
        <f t="shared" si="2"/>
        <v>199</v>
      </c>
      <c r="AB6" s="64">
        <f t="shared" si="2"/>
        <v>206.1</v>
      </c>
      <c r="AC6" s="64">
        <f t="shared" si="2"/>
        <v>165.3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52.1</v>
      </c>
      <c r="BG6" s="64">
        <f t="shared" ref="BG6:BO6" si="5">IF(BG8="-",NA(),BG8)</f>
        <v>53.1</v>
      </c>
      <c r="BH6" s="64">
        <f t="shared" si="5"/>
        <v>49.8</v>
      </c>
      <c r="BI6" s="64">
        <f t="shared" si="5"/>
        <v>51.5</v>
      </c>
      <c r="BJ6" s="64">
        <f t="shared" si="5"/>
        <v>39.5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9333</v>
      </c>
      <c r="BR6" s="65">
        <f t="shared" ref="BR6:BZ6" si="6">IF(BR8="-",NA(),BR8)</f>
        <v>9440</v>
      </c>
      <c r="BS6" s="65">
        <f t="shared" si="6"/>
        <v>9346</v>
      </c>
      <c r="BT6" s="65">
        <f t="shared" si="6"/>
        <v>9491</v>
      </c>
      <c r="BU6" s="65">
        <f t="shared" si="6"/>
        <v>5468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30000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235.2</v>
      </c>
      <c r="DL6" s="64">
        <f t="shared" ref="DL6:DT6" si="9">IF(DL8="-",NA(),DL8)</f>
        <v>233.3</v>
      </c>
      <c r="DM6" s="64">
        <f t="shared" si="9"/>
        <v>240.7</v>
      </c>
      <c r="DN6" s="64">
        <f t="shared" si="9"/>
        <v>235.2</v>
      </c>
      <c r="DO6" s="64">
        <f t="shared" si="9"/>
        <v>190.7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116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14</v>
      </c>
      <c r="H7" s="60" t="str">
        <f t="shared" si="10"/>
        <v>広島県　広島市</v>
      </c>
      <c r="I7" s="60" t="str">
        <f t="shared" si="10"/>
        <v>河原町駐車場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603</v>
      </c>
      <c r="V7" s="63">
        <f t="shared" si="10"/>
        <v>54</v>
      </c>
      <c r="W7" s="63">
        <f t="shared" si="10"/>
        <v>200</v>
      </c>
      <c r="X7" s="62" t="str">
        <f t="shared" si="10"/>
        <v>利用料金制</v>
      </c>
      <c r="Y7" s="64">
        <f>Y8</f>
        <v>209</v>
      </c>
      <c r="Z7" s="64">
        <f t="shared" ref="Z7:AH7" si="11">Z8</f>
        <v>213.2</v>
      </c>
      <c r="AA7" s="64">
        <f t="shared" si="11"/>
        <v>199</v>
      </c>
      <c r="AB7" s="64">
        <f t="shared" si="11"/>
        <v>206.1</v>
      </c>
      <c r="AC7" s="64">
        <f t="shared" si="11"/>
        <v>165.3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52.1</v>
      </c>
      <c r="BG7" s="64">
        <f t="shared" ref="BG7:BO7" si="14">BG8</f>
        <v>53.1</v>
      </c>
      <c r="BH7" s="64">
        <f t="shared" si="14"/>
        <v>49.8</v>
      </c>
      <c r="BI7" s="64">
        <f t="shared" si="14"/>
        <v>51.5</v>
      </c>
      <c r="BJ7" s="64">
        <f t="shared" si="14"/>
        <v>39.5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9333</v>
      </c>
      <c r="BR7" s="65">
        <f t="shared" ref="BR7:BZ7" si="15">BR8</f>
        <v>9440</v>
      </c>
      <c r="BS7" s="65">
        <f t="shared" si="15"/>
        <v>9346</v>
      </c>
      <c r="BT7" s="65">
        <f t="shared" si="15"/>
        <v>9491</v>
      </c>
      <c r="BU7" s="65">
        <f t="shared" si="15"/>
        <v>5468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114</v>
      </c>
      <c r="CL7" s="61"/>
      <c r="CM7" s="63">
        <f>CM8</f>
        <v>0</v>
      </c>
      <c r="CN7" s="63">
        <f>CN8</f>
        <v>30000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235.2</v>
      </c>
      <c r="DL7" s="64">
        <f t="shared" ref="DL7:DT7" si="17">DL8</f>
        <v>233.3</v>
      </c>
      <c r="DM7" s="64">
        <f t="shared" si="17"/>
        <v>240.7</v>
      </c>
      <c r="DN7" s="64">
        <f t="shared" si="17"/>
        <v>235.2</v>
      </c>
      <c r="DO7" s="64">
        <f t="shared" si="17"/>
        <v>190.7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14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45</v>
      </c>
      <c r="S8" s="69" t="s">
        <v>129</v>
      </c>
      <c r="T8" s="69" t="s">
        <v>130</v>
      </c>
      <c r="U8" s="70">
        <v>603</v>
      </c>
      <c r="V8" s="70">
        <v>54</v>
      </c>
      <c r="W8" s="70">
        <v>200</v>
      </c>
      <c r="X8" s="69" t="s">
        <v>131</v>
      </c>
      <c r="Y8" s="71">
        <v>209</v>
      </c>
      <c r="Z8" s="71">
        <v>213.2</v>
      </c>
      <c r="AA8" s="71">
        <v>199</v>
      </c>
      <c r="AB8" s="71">
        <v>206.1</v>
      </c>
      <c r="AC8" s="71">
        <v>165.3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52.1</v>
      </c>
      <c r="BG8" s="71">
        <v>53.1</v>
      </c>
      <c r="BH8" s="71">
        <v>49.8</v>
      </c>
      <c r="BI8" s="71">
        <v>51.5</v>
      </c>
      <c r="BJ8" s="71">
        <v>39.5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9333</v>
      </c>
      <c r="BR8" s="72">
        <v>9440</v>
      </c>
      <c r="BS8" s="72">
        <v>9346</v>
      </c>
      <c r="BT8" s="73">
        <v>9491</v>
      </c>
      <c r="BU8" s="73">
        <v>5468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0</v>
      </c>
      <c r="CN8" s="70">
        <v>30000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235.2</v>
      </c>
      <c r="DL8" s="71">
        <v>233.3</v>
      </c>
      <c r="DM8" s="71">
        <v>240.7</v>
      </c>
      <c r="DN8" s="71">
        <v>235.2</v>
      </c>
      <c r="DO8" s="71">
        <v>190.7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dcterms:created xsi:type="dcterms:W3CDTF">2021-12-17T06:06:47Z</dcterms:created>
  <dcterms:modified xsi:type="dcterms:W3CDTF">2022-01-25T08:35:51Z</dcterms:modified>
  <cp:category/>
</cp:coreProperties>
</file>