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3\99公営企業関係\照会\220120_公営企業に係る経営比較分析表（令和２年度決算）の分析等について（依頼）\【経営比較分析表】2020_341002_47_140（駐車場事業）\"/>
    </mc:Choice>
  </mc:AlternateContent>
  <workbookProtection workbookAlgorithmName="SHA-512" workbookHashValue="Fh2QhiNpTJcEXKU+pKJLeEG0Se1qykzw8EBvc4r1seBSjXsrapg+NvpWZmSVIWEk7eXLyrl5O/xi+5ZjyAZ86Q==" workbookSaltValue="2tUToBhFC2rUT1SDYLBks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CS30" i="4"/>
  <c r="MA51" i="4"/>
  <c r="HJ30" i="4"/>
  <c r="BZ76" i="4"/>
  <c r="C11" i="5"/>
  <c r="D11" i="5"/>
  <c r="E11" i="5"/>
  <c r="B11" i="5"/>
  <c r="BK76" i="4" l="1"/>
  <c r="LH51" i="4"/>
  <c r="LT76" i="4"/>
  <c r="LH30" i="4"/>
  <c r="GQ51" i="4"/>
  <c r="IE76" i="4"/>
  <c r="BZ51" i="4"/>
  <c r="GQ30" i="4"/>
  <c r="BZ30" i="4"/>
  <c r="BG30" i="4"/>
  <c r="KO51" i="4"/>
  <c r="FX30" i="4"/>
  <c r="AV76" i="4"/>
  <c r="KO30" i="4"/>
  <c r="BG51" i="4"/>
  <c r="LE76" i="4"/>
  <c r="FX51" i="4"/>
  <c r="HP76" i="4"/>
  <c r="HA76" i="4"/>
  <c r="AN51" i="4"/>
  <c r="FE30" i="4"/>
  <c r="FE51" i="4"/>
  <c r="AN30" i="4"/>
  <c r="KP76" i="4"/>
  <c r="JV30" i="4"/>
  <c r="AG76" i="4"/>
  <c r="JV51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<sst xmlns="http://schemas.openxmlformats.org/spreadsheetml/2006/main" count="278" uniqueCount="141">
  <si>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</si>
  <si>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</si>
  <si>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</si>
  <si>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</si>
  <si>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</si>
  <si>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</si>
  <si>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</si>
  <si>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</si>
  <si>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</si>
  <si>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</si>
  <si>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</si>
  <si>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</si>
  <si>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</si>
  <si>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</si>
  <si>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</si>
  <si>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</si>
  <si>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</si>
  <si>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</si>
  <si>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</si>
  <si>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</si>
  <si>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</si>
  <si>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</si>
  <si>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</si>
  <si>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</si>
  <si>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</si>
  <si>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</si>
  <si>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</si>
  <si>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</si>
  <si>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</si>
  <si>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</si>
  <si>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</si>
  <si>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</si>
  <si>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</si>
  <si>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</si>
  <si>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</si>
  <si>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</si>
  <si>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</si>
  <si>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</si>
  <si>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</si>
  <si>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</si>
  <si>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</si>
  <si>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</si>
  <si>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</si>
  <si>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</si>
  <si>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</si>
  <si>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</si>
  <si>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</si>
  <si>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</si>
  <si>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</si>
  <si>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</si>
  <si>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</si>
  <si>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</si>
  <si>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</si>
  <si>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</si>
  <si>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</si>
  <si>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</si>
  <si>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</si>
  <si>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</si>
  <si>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</si>
  <si>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</si>
  <si>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</si>
  <si>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</si>
  <si>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</si>
  <si>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</si>
  <si>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</si>
  <si>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</si>
  <si>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</si>
  <si>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</si>
  <si>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</si>
  <si>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</si>
  <si>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</si>
  <si>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</si>
  <si>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</si>
  <si>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</si>
  <si>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</si>
  <si>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</si>
  <si>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</si>
  <si>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</si>
  <si>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</si>
  <si>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</si>
  <si>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</si>
  <si>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</si>
  <si>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</si>
  <si>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</si>
  <si>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</si>
  <si>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</si>
  <si>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</si>
  <si>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</si>
  <si>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</si>
  <si>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</si>
  <si>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</si>
  <si>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</si>
  <si>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</si>
  <si>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</si>
  <si>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</si>
  <si>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</si>
  <si>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</si>
  <si>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</si>
  <si>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</si>
  <si>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</si>
  <si>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</si>
  <si>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</si>
  <si>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</si>
  <si>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</si>
  <si>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</si>
  <si>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</si>
  <si>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</si>
  <si>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</si>
  <si>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</si>
  <si>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</si>
  <si>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</si>
  <si>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</si>
  <si>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</si>
  <si>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</si>
  <si>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</si>
  <si>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</si>
  <si>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</si>
  <si>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</si>
  <si>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</si>
  <si>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広島県　広島市</t>
  </si>
  <si>
    <t>西新天地駐車場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</si>
  <si>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</si>
  <si>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</si>
  <si>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</si>
  <si>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</si>
  <si>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</si>
  <si>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</si>
  <si>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</si>
  <si>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</si>
  <si>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</si>
  <si>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</si>
  <si>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</si>
  <si>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</si>
  <si>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</si>
  <si>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</si>
  <si>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</si>
  <si>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</si>
  <si>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道路附属物駐車場です。
⑧設備投資見込額
　今後、老朽化した機器の改修工事のため設備投資を行う見込みです。
⑩企業債残高対料金収入比率
　類似施設平均値を下回っています。駐車場整備時に起債した公債費の残高が年々下がるため、比率も年々低下し、令和５年度には償還が完了の予定です。</t>
    <rPh sb="1" eb="3">
      <t>シキチ</t>
    </rPh>
    <rPh sb="4" eb="6">
      <t>チカ</t>
    </rPh>
    <rPh sb="8" eb="10">
      <t>ドウロ</t>
    </rPh>
    <rPh sb="10" eb="12">
      <t>フゾク</t>
    </rPh>
    <rPh sb="12" eb="13">
      <t>ブツ</t>
    </rPh>
    <rPh sb="13" eb="15">
      <t>チュウシャ</t>
    </rPh>
    <rPh sb="15" eb="16">
      <t>ジョウ</t>
    </rPh>
    <rPh sb="85" eb="86">
      <t>シタ</t>
    </rPh>
    <rPh sb="93" eb="95">
      <t>チュウシャ</t>
    </rPh>
    <rPh sb="95" eb="96">
      <t>ジョウ</t>
    </rPh>
    <rPh sb="96" eb="98">
      <t>セイビ</t>
    </rPh>
    <rPh sb="98" eb="99">
      <t>ジ</t>
    </rPh>
    <rPh sb="100" eb="102">
      <t>キサイ</t>
    </rPh>
    <rPh sb="104" eb="106">
      <t>コウサイ</t>
    </rPh>
    <rPh sb="106" eb="107">
      <t>ヒ</t>
    </rPh>
    <rPh sb="128" eb="130">
      <t>レイワ</t>
    </rPh>
    <phoneticPr fontId="15"/>
  </si>
  <si>
    <t>⑪稼働率
　類似施設平均値を上回っています。今後も高い稼働率が見込まれます。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6">
      <t>タカ</t>
    </rPh>
    <rPh sb="27" eb="29">
      <t>カドウ</t>
    </rPh>
    <rPh sb="29" eb="30">
      <t>リツ</t>
    </rPh>
    <rPh sb="31" eb="33">
      <t>ミコ</t>
    </rPh>
    <phoneticPr fontId="15"/>
  </si>
  <si>
    <t>　営業総利益、稼働率共に安定した駐車場です。公債の償還が完了すれば、さらに高い収益が見込まれます。引き続き、利用者の声を反映させながら運営を推進していきます。</t>
    <rPh sb="1" eb="3">
      <t>エイギョウ</t>
    </rPh>
    <rPh sb="3" eb="6">
      <t>ソウリエキ</t>
    </rPh>
    <rPh sb="7" eb="9">
      <t>カドウ</t>
    </rPh>
    <rPh sb="9" eb="10">
      <t>リツ</t>
    </rPh>
    <rPh sb="10" eb="11">
      <t>トモ</t>
    </rPh>
    <rPh sb="12" eb="14">
      <t>アンテイ</t>
    </rPh>
    <rPh sb="16" eb="18">
      <t>チュウシャ</t>
    </rPh>
    <rPh sb="18" eb="19">
      <t>ジョウ</t>
    </rPh>
    <rPh sb="22" eb="24">
      <t>コウサイ</t>
    </rPh>
    <rPh sb="25" eb="27">
      <t>ショウカン</t>
    </rPh>
    <rPh sb="28" eb="30">
      <t>カンリョウ</t>
    </rPh>
    <rPh sb="37" eb="38">
      <t>タカ</t>
    </rPh>
    <rPh sb="39" eb="41">
      <t>シュウエキ</t>
    </rPh>
    <rPh sb="42" eb="44">
      <t>ミコ</t>
    </rPh>
    <rPh sb="49" eb="50">
      <t>ヒ</t>
    </rPh>
    <rPh sb="51" eb="52">
      <t>ツヅ</t>
    </rPh>
    <rPh sb="54" eb="57">
      <t>リヨウシャ</t>
    </rPh>
    <rPh sb="58" eb="59">
      <t>コエ</t>
    </rPh>
    <rPh sb="60" eb="62">
      <t>ハンエイ</t>
    </rPh>
    <rPh sb="67" eb="69">
      <t>ウンエイ</t>
    </rPh>
    <rPh sb="70" eb="72">
      <t>スイシン</t>
    </rPh>
    <phoneticPr fontId="15"/>
  </si>
  <si>
    <t>①収益的収支比率
　類似施設平均値を大幅に上回っており、黒字で推移しています。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ウワマワ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79">
      <t>タカ</t>
    </rPh>
    <rPh sb="180" eb="183">
      <t>シュウエキセイ</t>
    </rPh>
    <rPh sb="184" eb="186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</si>
</sst>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256.89999999999998</c:v>
                </c:pt>
                <c:pt idx="1">
                  <c:v>285</c:v>
                </c:pt>
                <c:pt idx="2">
                  <c:v>258.5</c:v>
                </c:pt>
                <c:pt idx="3">
                  <c:v>266.3</c:v>
                </c:pt>
                <c:pt idx="4">
                  <c:v>214.7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F-486E-925A-B61B5B3A8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206.5</c:v>
                </c:pt>
                <c:pt idx="1">
                  <c:v>124.4</c:v>
                </c:pt>
                <c:pt idx="2">
                  <c:v>126.3</c:v>
                </c:pt>
                <c:pt idx="3">
                  <c:v>121.8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F-486E-925A-B61B5B3A8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10.1</c:v>
                </c:pt>
                <c:pt idx="2">
                  <c:v>8.5</c:v>
                </c:pt>
                <c:pt idx="3">
                  <c:v>8.8000000000000007</c:v>
                </c:pt>
                <c:pt idx="4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7-4112-BE1F-BE0966FA3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320.39999999999998</c:v>
                </c:pt>
                <c:pt idx="1">
                  <c:v>243</c:v>
                </c:pt>
                <c:pt idx="2">
                  <c:v>193.1</c:v>
                </c:pt>
                <c:pt idx="3">
                  <c:v>163.69999999999999</c:v>
                </c:pt>
                <c:pt idx="4">
                  <c:v>117.8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7-4112-BE1F-BE0966FA3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3CB-4C43-8143-D05A45633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B-4C43-8143-D05A45633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B44-456D-AE4B-C2FD83E87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4-456D-AE4B-C2FD83E87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5-4A3D-AEE0-E87CC914C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16.899999999999999</c:v>
                </c:pt>
                <c:pt idx="2">
                  <c:v>12.1</c:v>
                </c:pt>
                <c:pt idx="3">
                  <c:v>6.5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5-4A3D-AEE0-E87CC914C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5-42FE-92BB-92F727340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158</c:v>
                </c:pt>
                <c:pt idx="1">
                  <c:v>117</c:v>
                </c:pt>
                <c:pt idx="2">
                  <c:v>96</c:v>
                </c:pt>
                <c:pt idx="3">
                  <c:v>37</c:v>
                </c:pt>
                <c:pt idx="4">
                  <c:v>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5-42FE-92BB-92F727340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363.2</c:v>
                </c:pt>
                <c:pt idx="1">
                  <c:v>351.6</c:v>
                </c:pt>
                <c:pt idx="2">
                  <c:v>350.5</c:v>
                </c:pt>
                <c:pt idx="3">
                  <c:v>258.89999999999998</c:v>
                </c:pt>
                <c:pt idx="4">
                  <c:v>258.89999999999998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9-45D4-AD00-C19554127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184.7</c:v>
                </c:pt>
                <c:pt idx="1">
                  <c:v>184.1</c:v>
                </c:pt>
                <c:pt idx="2">
                  <c:v>188.2</c:v>
                </c:pt>
                <c:pt idx="3">
                  <c:v>184.2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9-45D4-AD00-C19554127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62.9</c:v>
                </c:pt>
                <c:pt idx="1">
                  <c:v>66.8</c:v>
                </c:pt>
                <c:pt idx="2">
                  <c:v>63.3</c:v>
                </c:pt>
                <c:pt idx="3">
                  <c:v>64.8</c:v>
                </c:pt>
                <c:pt idx="4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6-48B7-88AB-F49D0D71D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11.7</c:v>
                </c:pt>
                <c:pt idx="2">
                  <c:v>9.6</c:v>
                </c:pt>
                <c:pt idx="3">
                  <c:v>2.2000000000000002</c:v>
                </c:pt>
                <c:pt idx="4">
                  <c:v>-74.8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6-48B7-88AB-F49D0D71D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59966</c:v>
                </c:pt>
                <c:pt idx="1">
                  <c:v>62018</c:v>
                </c:pt>
                <c:pt idx="2">
                  <c:v>56775</c:v>
                </c:pt>
                <c:pt idx="3">
                  <c:v>44100</c:v>
                </c:pt>
                <c:pt idx="4">
                  <c:v>43366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7-4998-BF0E-19C404254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37773</c:v>
                </c:pt>
                <c:pt idx="1">
                  <c:v>33351</c:v>
                </c:pt>
                <c:pt idx="2">
                  <c:v>18755</c:v>
                </c:pt>
                <c:pt idx="3">
                  <c:v>16100</c:v>
                </c:pt>
                <c:pt idx="4">
                  <c:v>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7-4998-BF0E-19C404254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J51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西新天地駐車場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4477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95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2" t="s">
        <v>140</v>
      </c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4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2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4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2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4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2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4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2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4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2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4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2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4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2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4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2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4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2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4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2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4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2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4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2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4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2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4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2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4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2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4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256.89999999999998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285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258.5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266.3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214.7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363.2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351.6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350.5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258.89999999999998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258.89999999999998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206.5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124.4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126.3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121.8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100.6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17.100000000000001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16.899999999999999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12.1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6.5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9.8000000000000007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184.7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188.2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2" t="s">
        <v>137</v>
      </c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4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2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4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2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4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2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4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2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4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2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4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2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4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2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4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2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4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2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4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2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4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2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4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2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4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2"/>
      <c r="NE45" s="113"/>
      <c r="NF45" s="113"/>
      <c r="NG45" s="113"/>
      <c r="NH45" s="113"/>
      <c r="NI45" s="113"/>
      <c r="NJ45" s="113"/>
      <c r="NK45" s="113"/>
      <c r="NL45" s="113"/>
      <c r="NM45" s="113"/>
      <c r="NN45" s="113"/>
      <c r="NO45" s="113"/>
      <c r="NP45" s="113"/>
      <c r="NQ45" s="113"/>
      <c r="NR45" s="114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2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4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2"/>
      <c r="NE47" s="113"/>
      <c r="NF47" s="113"/>
      <c r="NG47" s="113"/>
      <c r="NH47" s="113"/>
      <c r="NI47" s="113"/>
      <c r="NJ47" s="113"/>
      <c r="NK47" s="113"/>
      <c r="NL47" s="113"/>
      <c r="NM47" s="113"/>
      <c r="NN47" s="113"/>
      <c r="NO47" s="113"/>
      <c r="NP47" s="113"/>
      <c r="NQ47" s="113"/>
      <c r="NR47" s="114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2" t="s">
        <v>138</v>
      </c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4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2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4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2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4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62.9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66.8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63.3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64.8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54.7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59966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62018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56775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44100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43366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2"/>
      <c r="NE52" s="113"/>
      <c r="NF52" s="113"/>
      <c r="NG52" s="113"/>
      <c r="NH52" s="113"/>
      <c r="NI52" s="113"/>
      <c r="NJ52" s="113"/>
      <c r="NK52" s="113"/>
      <c r="NL52" s="113"/>
      <c r="NM52" s="113"/>
      <c r="NN52" s="113"/>
      <c r="NO52" s="113"/>
      <c r="NP52" s="113"/>
      <c r="NQ52" s="113"/>
      <c r="NR52" s="114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158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117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96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9617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15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11.7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9.6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2.2000000000000002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-74.8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37773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33351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18755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16100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4993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2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4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2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4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2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4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2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4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2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4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2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4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2"/>
      <c r="NE59" s="113"/>
      <c r="NF59" s="113"/>
      <c r="NG59" s="113"/>
      <c r="NH59" s="113"/>
      <c r="NI59" s="113"/>
      <c r="NJ59" s="113"/>
      <c r="NK59" s="113"/>
      <c r="NL59" s="113"/>
      <c r="NM59" s="113"/>
      <c r="NN59" s="113"/>
      <c r="NO59" s="113"/>
      <c r="NP59" s="113"/>
      <c r="NQ59" s="113"/>
      <c r="NR59" s="114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2"/>
      <c r="NE60" s="113"/>
      <c r="NF60" s="113"/>
      <c r="NG60" s="113"/>
      <c r="NH60" s="113"/>
      <c r="NI60" s="113"/>
      <c r="NJ60" s="113"/>
      <c r="NK60" s="113"/>
      <c r="NL60" s="113"/>
      <c r="NM60" s="113"/>
      <c r="NN60" s="113"/>
      <c r="NO60" s="113"/>
      <c r="NP60" s="113"/>
      <c r="NQ60" s="113"/>
      <c r="NR60" s="114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2"/>
      <c r="NE61" s="113"/>
      <c r="NF61" s="113"/>
      <c r="NG61" s="113"/>
      <c r="NH61" s="113"/>
      <c r="NI61" s="113"/>
      <c r="NJ61" s="113"/>
      <c r="NK61" s="113"/>
      <c r="NL61" s="113"/>
      <c r="NM61" s="113"/>
      <c r="NN61" s="113"/>
      <c r="NO61" s="113"/>
      <c r="NP61" s="113"/>
      <c r="NQ61" s="113"/>
      <c r="NR61" s="114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2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4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2"/>
      <c r="NE63" s="113"/>
      <c r="NF63" s="113"/>
      <c r="NG63" s="113"/>
      <c r="NH63" s="113"/>
      <c r="NI63" s="113"/>
      <c r="NJ63" s="113"/>
      <c r="NK63" s="113"/>
      <c r="NL63" s="113"/>
      <c r="NM63" s="113"/>
      <c r="NN63" s="113"/>
      <c r="NO63" s="113"/>
      <c r="NP63" s="113"/>
      <c r="NQ63" s="113"/>
      <c r="NR63" s="114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2" t="s">
        <v>139</v>
      </c>
      <c r="NE66" s="113"/>
      <c r="NF66" s="113"/>
      <c r="NG66" s="113"/>
      <c r="NH66" s="113"/>
      <c r="NI66" s="113"/>
      <c r="NJ66" s="113"/>
      <c r="NK66" s="113"/>
      <c r="NL66" s="113"/>
      <c r="NM66" s="113"/>
      <c r="NN66" s="113"/>
      <c r="NO66" s="113"/>
      <c r="NP66" s="113"/>
      <c r="NQ66" s="113"/>
      <c r="NR66" s="114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2"/>
      <c r="NE67" s="113"/>
      <c r="NF67" s="113"/>
      <c r="NG67" s="113"/>
      <c r="NH67" s="113"/>
      <c r="NI67" s="113"/>
      <c r="NJ67" s="113"/>
      <c r="NK67" s="113"/>
      <c r="NL67" s="113"/>
      <c r="NM67" s="113"/>
      <c r="NN67" s="113"/>
      <c r="NO67" s="113"/>
      <c r="NP67" s="113"/>
      <c r="NQ67" s="113"/>
      <c r="NR67" s="114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2"/>
      <c r="NE68" s="113"/>
      <c r="NF68" s="113"/>
      <c r="NG68" s="113"/>
      <c r="NH68" s="113"/>
      <c r="NI68" s="113"/>
      <c r="NJ68" s="113"/>
      <c r="NK68" s="113"/>
      <c r="NL68" s="113"/>
      <c r="NM68" s="113"/>
      <c r="NN68" s="113"/>
      <c r="NO68" s="113"/>
      <c r="NP68" s="113"/>
      <c r="NQ68" s="113"/>
      <c r="NR68" s="114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2"/>
      <c r="NE69" s="113"/>
      <c r="NF69" s="113"/>
      <c r="NG69" s="113"/>
      <c r="NH69" s="113"/>
      <c r="NI69" s="113"/>
      <c r="NJ69" s="113"/>
      <c r="NK69" s="113"/>
      <c r="NL69" s="113"/>
      <c r="NM69" s="113"/>
      <c r="NN69" s="113"/>
      <c r="NO69" s="113"/>
      <c r="NP69" s="113"/>
      <c r="NQ69" s="113"/>
      <c r="NR69" s="114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2"/>
      <c r="NE70" s="113"/>
      <c r="NF70" s="113"/>
      <c r="NG70" s="113"/>
      <c r="NH70" s="113"/>
      <c r="NI70" s="113"/>
      <c r="NJ70" s="113"/>
      <c r="NK70" s="113"/>
      <c r="NL70" s="113"/>
      <c r="NM70" s="113"/>
      <c r="NN70" s="113"/>
      <c r="NO70" s="113"/>
      <c r="NP70" s="113"/>
      <c r="NQ70" s="113"/>
      <c r="NR70" s="114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2"/>
      <c r="NE71" s="113"/>
      <c r="NF71" s="113"/>
      <c r="NG71" s="113"/>
      <c r="NH71" s="113"/>
      <c r="NI71" s="113"/>
      <c r="NJ71" s="113"/>
      <c r="NK71" s="113"/>
      <c r="NL71" s="113"/>
      <c r="NM71" s="113"/>
      <c r="NN71" s="113"/>
      <c r="NO71" s="113"/>
      <c r="NP71" s="113"/>
      <c r="NQ71" s="113"/>
      <c r="NR71" s="114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2"/>
      <c r="NE72" s="113"/>
      <c r="NF72" s="113"/>
      <c r="NG72" s="113"/>
      <c r="NH72" s="113"/>
      <c r="NI72" s="113"/>
      <c r="NJ72" s="113"/>
      <c r="NK72" s="113"/>
      <c r="NL72" s="113"/>
      <c r="NM72" s="113"/>
      <c r="NN72" s="113"/>
      <c r="NO72" s="113"/>
      <c r="NP72" s="113"/>
      <c r="NQ72" s="113"/>
      <c r="NR72" s="114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2"/>
      <c r="NE73" s="113"/>
      <c r="NF73" s="113"/>
      <c r="NG73" s="113"/>
      <c r="NH73" s="113"/>
      <c r="NI73" s="113"/>
      <c r="NJ73" s="113"/>
      <c r="NK73" s="113"/>
      <c r="NL73" s="113"/>
      <c r="NM73" s="113"/>
      <c r="NN73" s="113"/>
      <c r="NO73" s="113"/>
      <c r="NP73" s="113"/>
      <c r="NQ73" s="113"/>
      <c r="NR73" s="114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2"/>
      <c r="NE74" s="113"/>
      <c r="NF74" s="113"/>
      <c r="NG74" s="113"/>
      <c r="NH74" s="113"/>
      <c r="NI74" s="113"/>
      <c r="NJ74" s="113"/>
      <c r="NK74" s="113"/>
      <c r="NL74" s="113"/>
      <c r="NM74" s="113"/>
      <c r="NN74" s="113"/>
      <c r="NO74" s="113"/>
      <c r="NP74" s="113"/>
      <c r="NQ74" s="113"/>
      <c r="NR74" s="114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2"/>
      <c r="NE75" s="113"/>
      <c r="NF75" s="113"/>
      <c r="NG75" s="113"/>
      <c r="NH75" s="113"/>
      <c r="NI75" s="113"/>
      <c r="NJ75" s="113"/>
      <c r="NK75" s="113"/>
      <c r="NL75" s="113"/>
      <c r="NM75" s="113"/>
      <c r="NN75" s="113"/>
      <c r="NO75" s="113"/>
      <c r="NP75" s="113"/>
      <c r="NQ75" s="113"/>
      <c r="NR75" s="114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61060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2"/>
      <c r="NE76" s="113"/>
      <c r="NF76" s="113"/>
      <c r="NG76" s="113"/>
      <c r="NH76" s="113"/>
      <c r="NI76" s="113"/>
      <c r="NJ76" s="113"/>
      <c r="NK76" s="113"/>
      <c r="NL76" s="113"/>
      <c r="NM76" s="113"/>
      <c r="NN76" s="113"/>
      <c r="NO76" s="113"/>
      <c r="NP76" s="113"/>
      <c r="NQ76" s="113"/>
      <c r="NR76" s="114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11.6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10.1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8.5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8.8000000000000007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5.6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2"/>
      <c r="NE77" s="113"/>
      <c r="NF77" s="113"/>
      <c r="NG77" s="113"/>
      <c r="NH77" s="113"/>
      <c r="NI77" s="113"/>
      <c r="NJ77" s="113"/>
      <c r="NK77" s="113"/>
      <c r="NL77" s="113"/>
      <c r="NM77" s="113"/>
      <c r="NN77" s="113"/>
      <c r="NO77" s="113"/>
      <c r="NP77" s="113"/>
      <c r="NQ77" s="113"/>
      <c r="NR77" s="114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320.39999999999998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243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193.1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163.69999999999999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117.8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2"/>
      <c r="NE78" s="113"/>
      <c r="NF78" s="113"/>
      <c r="NG78" s="113"/>
      <c r="NH78" s="113"/>
      <c r="NI78" s="113"/>
      <c r="NJ78" s="113"/>
      <c r="NK78" s="113"/>
      <c r="NL78" s="113"/>
      <c r="NM78" s="113"/>
      <c r="NN78" s="113"/>
      <c r="NO78" s="113"/>
      <c r="NP78" s="113"/>
      <c r="NQ78" s="113"/>
      <c r="NR78" s="114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2"/>
      <c r="NE79" s="113"/>
      <c r="NF79" s="113"/>
      <c r="NG79" s="113"/>
      <c r="NH79" s="113"/>
      <c r="NI79" s="113"/>
      <c r="NJ79" s="113"/>
      <c r="NK79" s="113"/>
      <c r="NL79" s="113"/>
      <c r="NM79" s="113"/>
      <c r="NN79" s="113"/>
      <c r="NO79" s="113"/>
      <c r="NP79" s="113"/>
      <c r="NQ79" s="113"/>
      <c r="NR79" s="114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2"/>
      <c r="NE80" s="113"/>
      <c r="NF80" s="113"/>
      <c r="NG80" s="113"/>
      <c r="NH80" s="113"/>
      <c r="NI80" s="113"/>
      <c r="NJ80" s="113"/>
      <c r="NK80" s="113"/>
      <c r="NL80" s="113"/>
      <c r="NM80" s="113"/>
      <c r="NN80" s="113"/>
      <c r="NO80" s="113"/>
      <c r="NP80" s="113"/>
      <c r="NQ80" s="113"/>
      <c r="NR80" s="114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2"/>
      <c r="NE81" s="113"/>
      <c r="NF81" s="113"/>
      <c r="NG81" s="113"/>
      <c r="NH81" s="113"/>
      <c r="NI81" s="113"/>
      <c r="NJ81" s="113"/>
      <c r="NK81" s="113"/>
      <c r="NL81" s="113"/>
      <c r="NM81" s="113"/>
      <c r="NN81" s="113"/>
      <c r="NO81" s="113"/>
      <c r="NP81" s="113"/>
      <c r="NQ81" s="113"/>
      <c r="NR81" s="114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L5m1QGi/i9JK3wx1y3goHzX7nnMJNGQfmsMjyOT5u2n/higKyIxCb0XuPIOUEABVbS3jGqepti2TtuIaXLmqJg==" saltValue="pksRigVXdXalCI2GHHZiM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99</v>
      </c>
      <c r="AM5" s="59" t="s">
        <v>100</v>
      </c>
      <c r="AN5" s="59" t="s">
        <v>101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102</v>
      </c>
      <c r="AV5" s="59" t="s">
        <v>103</v>
      </c>
      <c r="AW5" s="59" t="s">
        <v>99</v>
      </c>
      <c r="AX5" s="59" t="s">
        <v>104</v>
      </c>
      <c r="AY5" s="59" t="s">
        <v>105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102</v>
      </c>
      <c r="BG5" s="59" t="s">
        <v>89</v>
      </c>
      <c r="BH5" s="59" t="s">
        <v>99</v>
      </c>
      <c r="BI5" s="59" t="s">
        <v>104</v>
      </c>
      <c r="BJ5" s="59" t="s">
        <v>105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102</v>
      </c>
      <c r="BR5" s="59" t="s">
        <v>106</v>
      </c>
      <c r="BS5" s="59" t="s">
        <v>90</v>
      </c>
      <c r="BT5" s="59" t="s">
        <v>91</v>
      </c>
      <c r="BU5" s="59" t="s">
        <v>105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107</v>
      </c>
      <c r="CC5" s="59" t="s">
        <v>108</v>
      </c>
      <c r="CD5" s="59" t="s">
        <v>90</v>
      </c>
      <c r="CE5" s="59" t="s">
        <v>100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102</v>
      </c>
      <c r="CP5" s="59" t="s">
        <v>108</v>
      </c>
      <c r="CQ5" s="59" t="s">
        <v>109</v>
      </c>
      <c r="CR5" s="59" t="s">
        <v>110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111</v>
      </c>
      <c r="DB5" s="59" t="s">
        <v>109</v>
      </c>
      <c r="DC5" s="59" t="s">
        <v>104</v>
      </c>
      <c r="DD5" s="59" t="s">
        <v>105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102</v>
      </c>
      <c r="DL5" s="59" t="s">
        <v>89</v>
      </c>
      <c r="DM5" s="59" t="s">
        <v>99</v>
      </c>
      <c r="DN5" s="59" t="s">
        <v>110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112</v>
      </c>
      <c r="B6" s="60">
        <f>B8</f>
        <v>2020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21</v>
      </c>
      <c r="H6" s="60" t="str">
        <f>SUBSTITUTE(H8,"　","")</f>
        <v>広島県広島市</v>
      </c>
      <c r="I6" s="60" t="str">
        <f t="shared" si="1"/>
        <v>西新天地駐車場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27</v>
      </c>
      <c r="S6" s="62" t="str">
        <f t="shared" si="1"/>
        <v>商業施設</v>
      </c>
      <c r="T6" s="62" t="str">
        <f t="shared" si="1"/>
        <v>無</v>
      </c>
      <c r="U6" s="63">
        <f t="shared" si="1"/>
        <v>4477</v>
      </c>
      <c r="V6" s="63">
        <f t="shared" si="1"/>
        <v>95</v>
      </c>
      <c r="W6" s="63">
        <f t="shared" si="1"/>
        <v>400</v>
      </c>
      <c r="X6" s="62" t="str">
        <f t="shared" si="1"/>
        <v>利用料金制</v>
      </c>
      <c r="Y6" s="64">
        <f>IF(Y8="-",NA(),Y8)</f>
        <v>256.89999999999998</v>
      </c>
      <c r="Z6" s="64">
        <f t="shared" ref="Z6:AH6" si="2">IF(Z8="-",NA(),Z8)</f>
        <v>285</v>
      </c>
      <c r="AA6" s="64">
        <f t="shared" si="2"/>
        <v>258.5</v>
      </c>
      <c r="AB6" s="64">
        <f t="shared" si="2"/>
        <v>266.3</v>
      </c>
      <c r="AC6" s="64">
        <f t="shared" si="2"/>
        <v>214.7</v>
      </c>
      <c r="AD6" s="64">
        <f t="shared" si="2"/>
        <v>206.5</v>
      </c>
      <c r="AE6" s="64">
        <f t="shared" si="2"/>
        <v>124.4</v>
      </c>
      <c r="AF6" s="64">
        <f t="shared" si="2"/>
        <v>126.3</v>
      </c>
      <c r="AG6" s="64">
        <f t="shared" si="2"/>
        <v>121.8</v>
      </c>
      <c r="AH6" s="64">
        <f t="shared" si="2"/>
        <v>100.6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17.100000000000001</v>
      </c>
      <c r="AP6" s="64">
        <f t="shared" si="3"/>
        <v>16.899999999999999</v>
      </c>
      <c r="AQ6" s="64">
        <f t="shared" si="3"/>
        <v>12.1</v>
      </c>
      <c r="AR6" s="64">
        <f t="shared" si="3"/>
        <v>6.5</v>
      </c>
      <c r="AS6" s="64">
        <f t="shared" si="3"/>
        <v>9.8000000000000007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158</v>
      </c>
      <c r="BA6" s="65">
        <f t="shared" si="4"/>
        <v>117</v>
      </c>
      <c r="BB6" s="65">
        <f t="shared" si="4"/>
        <v>96</v>
      </c>
      <c r="BC6" s="65">
        <f t="shared" si="4"/>
        <v>37</v>
      </c>
      <c r="BD6" s="65">
        <f t="shared" si="4"/>
        <v>9617</v>
      </c>
      <c r="BE6" s="63" t="str">
        <f>IF(BE8="-","",IF(BE8="-","【-】","【"&amp;SUBSTITUTE(TEXT(BE8,"#,##0"),"-","△")&amp;"】"))</f>
        <v>【2,345】</v>
      </c>
      <c r="BF6" s="64">
        <f>IF(BF8="-",NA(),BF8)</f>
        <v>62.9</v>
      </c>
      <c r="BG6" s="64">
        <f t="shared" ref="BG6:BO6" si="5">IF(BG8="-",NA(),BG8)</f>
        <v>66.8</v>
      </c>
      <c r="BH6" s="64">
        <f t="shared" si="5"/>
        <v>63.3</v>
      </c>
      <c r="BI6" s="64">
        <f t="shared" si="5"/>
        <v>64.8</v>
      </c>
      <c r="BJ6" s="64">
        <f t="shared" si="5"/>
        <v>54.7</v>
      </c>
      <c r="BK6" s="64">
        <f t="shared" si="5"/>
        <v>15</v>
      </c>
      <c r="BL6" s="64">
        <f t="shared" si="5"/>
        <v>11.7</v>
      </c>
      <c r="BM6" s="64">
        <f t="shared" si="5"/>
        <v>9.6</v>
      </c>
      <c r="BN6" s="64">
        <f t="shared" si="5"/>
        <v>2.2000000000000002</v>
      </c>
      <c r="BO6" s="64">
        <f t="shared" si="5"/>
        <v>-74.8</v>
      </c>
      <c r="BP6" s="61" t="str">
        <f>IF(BP8="-","",IF(BP8="-","【-】","【"&amp;SUBSTITUTE(TEXT(BP8,"#,##0.0"),"-","△")&amp;"】"))</f>
        <v>【△65.9】</v>
      </c>
      <c r="BQ6" s="65">
        <f>IF(BQ8="-",NA(),BQ8)</f>
        <v>59966</v>
      </c>
      <c r="BR6" s="65">
        <f t="shared" ref="BR6:BZ6" si="6">IF(BR8="-",NA(),BR8)</f>
        <v>62018</v>
      </c>
      <c r="BS6" s="65">
        <f t="shared" si="6"/>
        <v>56775</v>
      </c>
      <c r="BT6" s="65">
        <f t="shared" si="6"/>
        <v>44100</v>
      </c>
      <c r="BU6" s="65">
        <f t="shared" si="6"/>
        <v>43366</v>
      </c>
      <c r="BV6" s="65">
        <f t="shared" si="6"/>
        <v>37773</v>
      </c>
      <c r="BW6" s="65">
        <f t="shared" si="6"/>
        <v>33351</v>
      </c>
      <c r="BX6" s="65">
        <f t="shared" si="6"/>
        <v>18755</v>
      </c>
      <c r="BY6" s="65">
        <f t="shared" si="6"/>
        <v>16100</v>
      </c>
      <c r="BZ6" s="65">
        <f t="shared" si="6"/>
        <v>4993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0</v>
      </c>
      <c r="CN6" s="63">
        <f t="shared" si="7"/>
        <v>61060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11.6</v>
      </c>
      <c r="DA6" s="64">
        <f t="shared" ref="DA6:DI6" si="8">IF(DA8="-",NA(),DA8)</f>
        <v>10.1</v>
      </c>
      <c r="DB6" s="64">
        <f t="shared" si="8"/>
        <v>8.5</v>
      </c>
      <c r="DC6" s="64">
        <f t="shared" si="8"/>
        <v>8.8000000000000007</v>
      </c>
      <c r="DD6" s="64">
        <f t="shared" si="8"/>
        <v>5.6</v>
      </c>
      <c r="DE6" s="64">
        <f t="shared" si="8"/>
        <v>320.39999999999998</v>
      </c>
      <c r="DF6" s="64">
        <f t="shared" si="8"/>
        <v>243</v>
      </c>
      <c r="DG6" s="64">
        <f t="shared" si="8"/>
        <v>193.1</v>
      </c>
      <c r="DH6" s="64">
        <f t="shared" si="8"/>
        <v>163.69999999999999</v>
      </c>
      <c r="DI6" s="64">
        <f t="shared" si="8"/>
        <v>117.8</v>
      </c>
      <c r="DJ6" s="61" t="str">
        <f>IF(DJ8="-","",IF(DJ8="-","【-】","【"&amp;SUBSTITUTE(TEXT(DJ8,"#,##0.0"),"-","△")&amp;"】"))</f>
        <v>【183.4】</v>
      </c>
      <c r="DK6" s="64">
        <f>IF(DK8="-",NA(),DK8)</f>
        <v>363.2</v>
      </c>
      <c r="DL6" s="64">
        <f t="shared" ref="DL6:DT6" si="9">IF(DL8="-",NA(),DL8)</f>
        <v>351.6</v>
      </c>
      <c r="DM6" s="64">
        <f t="shared" si="9"/>
        <v>350.5</v>
      </c>
      <c r="DN6" s="64">
        <f t="shared" si="9"/>
        <v>258.89999999999998</v>
      </c>
      <c r="DO6" s="64">
        <f t="shared" si="9"/>
        <v>258.89999999999998</v>
      </c>
      <c r="DP6" s="64">
        <f t="shared" si="9"/>
        <v>184.7</v>
      </c>
      <c r="DQ6" s="64">
        <f t="shared" si="9"/>
        <v>184.1</v>
      </c>
      <c r="DR6" s="64">
        <f t="shared" si="9"/>
        <v>188.2</v>
      </c>
      <c r="DS6" s="64">
        <f t="shared" si="9"/>
        <v>184.2</v>
      </c>
      <c r="DT6" s="64">
        <f t="shared" si="9"/>
        <v>153.80000000000001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115</v>
      </c>
      <c r="B7" s="60">
        <f t="shared" ref="B7:X7" si="10">B8</f>
        <v>2020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21</v>
      </c>
      <c r="H7" s="60" t="str">
        <f t="shared" si="10"/>
        <v>広島県　広島市</v>
      </c>
      <c r="I7" s="60" t="str">
        <f t="shared" si="10"/>
        <v>西新天地駐車場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27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4477</v>
      </c>
      <c r="V7" s="63">
        <f t="shared" si="10"/>
        <v>95</v>
      </c>
      <c r="W7" s="63">
        <f t="shared" si="10"/>
        <v>400</v>
      </c>
      <c r="X7" s="62" t="str">
        <f t="shared" si="10"/>
        <v>利用料金制</v>
      </c>
      <c r="Y7" s="64">
        <f>Y8</f>
        <v>256.89999999999998</v>
      </c>
      <c r="Z7" s="64">
        <f t="shared" ref="Z7:AH7" si="11">Z8</f>
        <v>285</v>
      </c>
      <c r="AA7" s="64">
        <f t="shared" si="11"/>
        <v>258.5</v>
      </c>
      <c r="AB7" s="64">
        <f t="shared" si="11"/>
        <v>266.3</v>
      </c>
      <c r="AC7" s="64">
        <f t="shared" si="11"/>
        <v>214.7</v>
      </c>
      <c r="AD7" s="64">
        <f t="shared" si="11"/>
        <v>206.5</v>
      </c>
      <c r="AE7" s="64">
        <f t="shared" si="11"/>
        <v>124.4</v>
      </c>
      <c r="AF7" s="64">
        <f t="shared" si="11"/>
        <v>126.3</v>
      </c>
      <c r="AG7" s="64">
        <f t="shared" si="11"/>
        <v>121.8</v>
      </c>
      <c r="AH7" s="64">
        <f t="shared" si="11"/>
        <v>100.6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17.100000000000001</v>
      </c>
      <c r="AP7" s="64">
        <f t="shared" si="12"/>
        <v>16.899999999999999</v>
      </c>
      <c r="AQ7" s="64">
        <f t="shared" si="12"/>
        <v>12.1</v>
      </c>
      <c r="AR7" s="64">
        <f t="shared" si="12"/>
        <v>6.5</v>
      </c>
      <c r="AS7" s="64">
        <f t="shared" si="12"/>
        <v>9.8000000000000007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158</v>
      </c>
      <c r="BA7" s="65">
        <f t="shared" si="13"/>
        <v>117</v>
      </c>
      <c r="BB7" s="65">
        <f t="shared" si="13"/>
        <v>96</v>
      </c>
      <c r="BC7" s="65">
        <f t="shared" si="13"/>
        <v>37</v>
      </c>
      <c r="BD7" s="65">
        <f t="shared" si="13"/>
        <v>9617</v>
      </c>
      <c r="BE7" s="63"/>
      <c r="BF7" s="64">
        <f>BF8</f>
        <v>62.9</v>
      </c>
      <c r="BG7" s="64">
        <f t="shared" ref="BG7:BO7" si="14">BG8</f>
        <v>66.8</v>
      </c>
      <c r="BH7" s="64">
        <f t="shared" si="14"/>
        <v>63.3</v>
      </c>
      <c r="BI7" s="64">
        <f t="shared" si="14"/>
        <v>64.8</v>
      </c>
      <c r="BJ7" s="64">
        <f t="shared" si="14"/>
        <v>54.7</v>
      </c>
      <c r="BK7" s="64">
        <f t="shared" si="14"/>
        <v>15</v>
      </c>
      <c r="BL7" s="64">
        <f t="shared" si="14"/>
        <v>11.7</v>
      </c>
      <c r="BM7" s="64">
        <f t="shared" si="14"/>
        <v>9.6</v>
      </c>
      <c r="BN7" s="64">
        <f t="shared" si="14"/>
        <v>2.2000000000000002</v>
      </c>
      <c r="BO7" s="64">
        <f t="shared" si="14"/>
        <v>-74.8</v>
      </c>
      <c r="BP7" s="61"/>
      <c r="BQ7" s="65">
        <f>BQ8</f>
        <v>59966</v>
      </c>
      <c r="BR7" s="65">
        <f t="shared" ref="BR7:BZ7" si="15">BR8</f>
        <v>62018</v>
      </c>
      <c r="BS7" s="65">
        <f t="shared" si="15"/>
        <v>56775</v>
      </c>
      <c r="BT7" s="65">
        <f t="shared" si="15"/>
        <v>44100</v>
      </c>
      <c r="BU7" s="65">
        <f t="shared" si="15"/>
        <v>43366</v>
      </c>
      <c r="BV7" s="65">
        <f t="shared" si="15"/>
        <v>37773</v>
      </c>
      <c r="BW7" s="65">
        <f t="shared" si="15"/>
        <v>33351</v>
      </c>
      <c r="BX7" s="65">
        <f t="shared" si="15"/>
        <v>18755</v>
      </c>
      <c r="BY7" s="65">
        <f t="shared" si="15"/>
        <v>16100</v>
      </c>
      <c r="BZ7" s="65">
        <f t="shared" si="15"/>
        <v>4993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117</v>
      </c>
      <c r="CL7" s="61"/>
      <c r="CM7" s="63">
        <f>CM8</f>
        <v>0</v>
      </c>
      <c r="CN7" s="63">
        <f>CN8</f>
        <v>61060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118</v>
      </c>
      <c r="CY7" s="61"/>
      <c r="CZ7" s="64">
        <f>CZ8</f>
        <v>11.6</v>
      </c>
      <c r="DA7" s="64">
        <f t="shared" ref="DA7:DI7" si="16">DA8</f>
        <v>10.1</v>
      </c>
      <c r="DB7" s="64">
        <f t="shared" si="16"/>
        <v>8.5</v>
      </c>
      <c r="DC7" s="64">
        <f t="shared" si="16"/>
        <v>8.8000000000000007</v>
      </c>
      <c r="DD7" s="64">
        <f t="shared" si="16"/>
        <v>5.6</v>
      </c>
      <c r="DE7" s="64">
        <f t="shared" si="16"/>
        <v>320.39999999999998</v>
      </c>
      <c r="DF7" s="64">
        <f t="shared" si="16"/>
        <v>243</v>
      </c>
      <c r="DG7" s="64">
        <f t="shared" si="16"/>
        <v>193.1</v>
      </c>
      <c r="DH7" s="64">
        <f t="shared" si="16"/>
        <v>163.69999999999999</v>
      </c>
      <c r="DI7" s="64">
        <f t="shared" si="16"/>
        <v>117.8</v>
      </c>
      <c r="DJ7" s="61"/>
      <c r="DK7" s="64">
        <f>DK8</f>
        <v>363.2</v>
      </c>
      <c r="DL7" s="64">
        <f t="shared" ref="DL7:DT7" si="17">DL8</f>
        <v>351.6</v>
      </c>
      <c r="DM7" s="64">
        <f t="shared" si="17"/>
        <v>350.5</v>
      </c>
      <c r="DN7" s="64">
        <f t="shared" si="17"/>
        <v>258.89999999999998</v>
      </c>
      <c r="DO7" s="64">
        <f t="shared" si="17"/>
        <v>258.89999999999998</v>
      </c>
      <c r="DP7" s="64">
        <f t="shared" si="17"/>
        <v>184.7</v>
      </c>
      <c r="DQ7" s="64">
        <f t="shared" si="17"/>
        <v>184.1</v>
      </c>
      <c r="DR7" s="64">
        <f t="shared" si="17"/>
        <v>188.2</v>
      </c>
      <c r="DS7" s="64">
        <f t="shared" si="17"/>
        <v>184.2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2020</v>
      </c>
      <c r="C8" s="67">
        <v>341002</v>
      </c>
      <c r="D8" s="67">
        <v>47</v>
      </c>
      <c r="E8" s="67">
        <v>14</v>
      </c>
      <c r="F8" s="67">
        <v>0</v>
      </c>
      <c r="G8" s="67">
        <v>21</v>
      </c>
      <c r="H8" s="67" t="s">
        <v>119</v>
      </c>
      <c r="I8" s="67" t="s">
        <v>120</v>
      </c>
      <c r="J8" s="67" t="s">
        <v>121</v>
      </c>
      <c r="K8" s="67" t="s">
        <v>122</v>
      </c>
      <c r="L8" s="67" t="s">
        <v>123</v>
      </c>
      <c r="M8" s="67" t="s">
        <v>124</v>
      </c>
      <c r="N8" s="67" t="s">
        <v>125</v>
      </c>
      <c r="O8" s="68" t="s">
        <v>126</v>
      </c>
      <c r="P8" s="69" t="s">
        <v>127</v>
      </c>
      <c r="Q8" s="69" t="s">
        <v>128</v>
      </c>
      <c r="R8" s="70">
        <v>27</v>
      </c>
      <c r="S8" s="69" t="s">
        <v>129</v>
      </c>
      <c r="T8" s="69" t="s">
        <v>130</v>
      </c>
      <c r="U8" s="70">
        <v>4477</v>
      </c>
      <c r="V8" s="70">
        <v>95</v>
      </c>
      <c r="W8" s="70">
        <v>400</v>
      </c>
      <c r="X8" s="69" t="s">
        <v>131</v>
      </c>
      <c r="Y8" s="71">
        <v>256.89999999999998</v>
      </c>
      <c r="Z8" s="71">
        <v>285</v>
      </c>
      <c r="AA8" s="71">
        <v>258.5</v>
      </c>
      <c r="AB8" s="71">
        <v>266.3</v>
      </c>
      <c r="AC8" s="71">
        <v>214.7</v>
      </c>
      <c r="AD8" s="71">
        <v>206.5</v>
      </c>
      <c r="AE8" s="71">
        <v>124.4</v>
      </c>
      <c r="AF8" s="71">
        <v>126.3</v>
      </c>
      <c r="AG8" s="71">
        <v>121.8</v>
      </c>
      <c r="AH8" s="71">
        <v>100.6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17.100000000000001</v>
      </c>
      <c r="AP8" s="71">
        <v>16.899999999999999</v>
      </c>
      <c r="AQ8" s="71">
        <v>12.1</v>
      </c>
      <c r="AR8" s="71">
        <v>6.5</v>
      </c>
      <c r="AS8" s="71">
        <v>9.8000000000000007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158</v>
      </c>
      <c r="BA8" s="72">
        <v>117</v>
      </c>
      <c r="BB8" s="72">
        <v>96</v>
      </c>
      <c r="BC8" s="72">
        <v>37</v>
      </c>
      <c r="BD8" s="72">
        <v>9617</v>
      </c>
      <c r="BE8" s="72">
        <v>2345</v>
      </c>
      <c r="BF8" s="71">
        <v>62.9</v>
      </c>
      <c r="BG8" s="71">
        <v>66.8</v>
      </c>
      <c r="BH8" s="71">
        <v>63.3</v>
      </c>
      <c r="BI8" s="71">
        <v>64.8</v>
      </c>
      <c r="BJ8" s="71">
        <v>54.7</v>
      </c>
      <c r="BK8" s="71">
        <v>15</v>
      </c>
      <c r="BL8" s="71">
        <v>11.7</v>
      </c>
      <c r="BM8" s="71">
        <v>9.6</v>
      </c>
      <c r="BN8" s="71">
        <v>2.2000000000000002</v>
      </c>
      <c r="BO8" s="71">
        <v>-74.8</v>
      </c>
      <c r="BP8" s="68">
        <v>-65.900000000000006</v>
      </c>
      <c r="BQ8" s="72">
        <v>59966</v>
      </c>
      <c r="BR8" s="72">
        <v>62018</v>
      </c>
      <c r="BS8" s="72">
        <v>56775</v>
      </c>
      <c r="BT8" s="73">
        <v>44100</v>
      </c>
      <c r="BU8" s="73">
        <v>43366</v>
      </c>
      <c r="BV8" s="72">
        <v>37773</v>
      </c>
      <c r="BW8" s="72">
        <v>33351</v>
      </c>
      <c r="BX8" s="72">
        <v>18755</v>
      </c>
      <c r="BY8" s="72">
        <v>16100</v>
      </c>
      <c r="BZ8" s="72">
        <v>4993</v>
      </c>
      <c r="CA8" s="70">
        <v>3932</v>
      </c>
      <c r="CB8" s="71" t="s">
        <v>123</v>
      </c>
      <c r="CC8" s="71" t="s">
        <v>123</v>
      </c>
      <c r="CD8" s="71" t="s">
        <v>123</v>
      </c>
      <c r="CE8" s="71" t="s">
        <v>123</v>
      </c>
      <c r="CF8" s="71" t="s">
        <v>123</v>
      </c>
      <c r="CG8" s="71" t="s">
        <v>123</v>
      </c>
      <c r="CH8" s="71" t="s">
        <v>123</v>
      </c>
      <c r="CI8" s="71" t="s">
        <v>123</v>
      </c>
      <c r="CJ8" s="71" t="s">
        <v>123</v>
      </c>
      <c r="CK8" s="71" t="s">
        <v>123</v>
      </c>
      <c r="CL8" s="68" t="s">
        <v>123</v>
      </c>
      <c r="CM8" s="70">
        <v>0</v>
      </c>
      <c r="CN8" s="70">
        <v>61060</v>
      </c>
      <c r="CO8" s="71" t="s">
        <v>123</v>
      </c>
      <c r="CP8" s="71" t="s">
        <v>123</v>
      </c>
      <c r="CQ8" s="71" t="s">
        <v>123</v>
      </c>
      <c r="CR8" s="71" t="s">
        <v>123</v>
      </c>
      <c r="CS8" s="71" t="s">
        <v>123</v>
      </c>
      <c r="CT8" s="71" t="s">
        <v>123</v>
      </c>
      <c r="CU8" s="71" t="s">
        <v>123</v>
      </c>
      <c r="CV8" s="71" t="s">
        <v>123</v>
      </c>
      <c r="CW8" s="71" t="s">
        <v>123</v>
      </c>
      <c r="CX8" s="71" t="s">
        <v>123</v>
      </c>
      <c r="CY8" s="68" t="s">
        <v>123</v>
      </c>
      <c r="CZ8" s="71">
        <v>11.6</v>
      </c>
      <c r="DA8" s="71">
        <v>10.1</v>
      </c>
      <c r="DB8" s="71">
        <v>8.5</v>
      </c>
      <c r="DC8" s="71">
        <v>8.8000000000000007</v>
      </c>
      <c r="DD8" s="71">
        <v>5.6</v>
      </c>
      <c r="DE8" s="71">
        <v>320.39999999999998</v>
      </c>
      <c r="DF8" s="71">
        <v>243</v>
      </c>
      <c r="DG8" s="71">
        <v>193.1</v>
      </c>
      <c r="DH8" s="71">
        <v>163.69999999999999</v>
      </c>
      <c r="DI8" s="71">
        <v>117.8</v>
      </c>
      <c r="DJ8" s="68">
        <v>183.4</v>
      </c>
      <c r="DK8" s="71">
        <v>363.2</v>
      </c>
      <c r="DL8" s="71">
        <v>351.6</v>
      </c>
      <c r="DM8" s="71">
        <v>350.5</v>
      </c>
      <c r="DN8" s="71">
        <v>258.89999999999998</v>
      </c>
      <c r="DO8" s="71">
        <v>258.89999999999998</v>
      </c>
      <c r="DP8" s="71">
        <v>184.7</v>
      </c>
      <c r="DQ8" s="71">
        <v>184.1</v>
      </c>
      <c r="DR8" s="71">
        <v>188.2</v>
      </c>
      <c r="DS8" s="71">
        <v>184.2</v>
      </c>
      <c r="DT8" s="71">
        <v>153.80000000000001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132</v>
      </c>
      <c r="C10" s="78" t="s">
        <v>133</v>
      </c>
      <c r="D10" s="78" t="s">
        <v>134</v>
      </c>
      <c r="E10" s="78" t="s">
        <v>135</v>
      </c>
      <c r="F10" s="78" t="s">
        <v>136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 優輝</cp:lastModifiedBy>
  <dcterms:created xsi:type="dcterms:W3CDTF">2021-12-17T06:06:52Z</dcterms:created>
  <dcterms:modified xsi:type="dcterms:W3CDTF">2022-01-25T08:45:24Z</dcterms:modified>
  <cp:category/>
</cp:coreProperties>
</file>