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vzZ3VWshwI5LbK+Lk63nbbW9ycjUyUP9/9VQHoaWhLyNAein4IWtCwdkMmirS7CvkAa71pbxJqQBeDAmlEgKgQ==" workbookSaltValue="Oea/F2J3Oq+Vo62ZPe5n5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FX30" i="4"/>
  <c r="BG30" i="4"/>
  <c r="KO30" i="4"/>
  <c r="HP76" i="4"/>
  <c r="AV76" i="4"/>
  <c r="KO51" i="4"/>
  <c r="LE76" i="4"/>
  <c r="FX51" i="4"/>
  <c r="BG51" i="4"/>
  <c r="KP76" i="4"/>
  <c r="HA76" i="4"/>
  <c r="AN51" i="4"/>
  <c r="FE30" i="4"/>
  <c r="FE51" i="4"/>
  <c r="AN30" i="4"/>
  <c r="AG76" i="4"/>
  <c r="JV51" i="4"/>
  <c r="JV30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<sst xmlns="http://schemas.openxmlformats.org/spreadsheetml/2006/main" count="278" uniqueCount="132">
  <si>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</si>
  <si>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</si>
  <si>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</si>
  <si>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</si>
  <si>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</si>
  <si>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</si>
  <si>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</si>
  <si>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</si>
  <si>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</si>
  <si>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</si>
  <si>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</si>
  <si>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</si>
  <si>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</si>
  <si>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</si>
  <si>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</si>
  <si>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</si>
  <si>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</si>
  <si>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</si>
  <si>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</si>
  <si>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</si>
  <si>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</si>
  <si>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</si>
  <si>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</si>
  <si>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</si>
  <si>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</si>
  <si>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</si>
  <si>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</si>
  <si>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</si>
  <si>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</si>
  <si>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</si>
  <si>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</si>
  <si>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</si>
  <si>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</si>
  <si>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</si>
  <si>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</si>
  <si>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</si>
  <si>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</si>
  <si>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</si>
  <si>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</si>
  <si>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</si>
  <si>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</si>
  <si>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</si>
  <si>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</si>
  <si>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</si>
  <si>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</si>
  <si>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</si>
  <si>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</si>
  <si>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</si>
  <si>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</si>
  <si>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</si>
  <si>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</si>
  <si>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</si>
  <si>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</si>
  <si>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</si>
  <si>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</si>
  <si>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</si>
  <si>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</si>
  <si>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</si>
  <si>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</si>
  <si>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</si>
  <si>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</si>
  <si>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</si>
  <si>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</si>
  <si>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</si>
  <si>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</si>
  <si>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</si>
  <si>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</si>
  <si>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</si>
  <si>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</si>
  <si>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</si>
  <si>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</si>
  <si>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</si>
  <si>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</si>
  <si>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</si>
  <si>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</si>
  <si>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</si>
  <si>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</si>
  <si>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</si>
  <si>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</si>
  <si>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</si>
  <si>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</si>
  <si>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</si>
  <si>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</si>
  <si>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</si>
  <si>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</si>
  <si>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</si>
  <si>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</si>
  <si>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</si>
  <si>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</si>
  <si>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</si>
  <si>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</si>
  <si>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</si>
  <si>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</si>
  <si>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</si>
  <si>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</si>
  <si>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</si>
  <si>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</si>
  <si>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</si>
  <si>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</si>
  <si>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</si>
  <si>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</si>
  <si>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</si>
  <si>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</si>
  <si>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</si>
  <si>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</si>
  <si>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</si>
  <si>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</si>
  <si>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</si>
  <si>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</si>
  <si>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</si>
  <si>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</si>
  <si>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福島町駐車場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</si>
  <si>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</si>
  <si>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</si>
  <si>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</si>
  <si>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</si>
  <si>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</si>
  <si>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</si>
  <si>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</si>
  <si>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</si>
  <si>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</si>
  <si>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</si>
  <si>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</si>
  <si>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</si>
  <si>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</si>
  <si>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</si>
  <si>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</si>
  <si>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</si>
  <si>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</si>
  <si>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</si>
  <si>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81" eb="182">
      <t>タカ</t>
    </rPh>
    <rPh sb="183" eb="186">
      <t>シュウエキセイ</t>
    </rPh>
    <rPh sb="187" eb="189">
      <t>カクホ</t>
    </rPh>
    <phoneticPr fontId="15"/>
  </si>
  <si>
    <t>⑪稼働率
　類似施設平均値を大幅に上回っています。今後も同程度の稼働率が見込まれます。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オオハバ</t>
    </rPh>
    <rPh sb="17" eb="19">
      <t>ウワマワ</t>
    </rPh>
    <rPh sb="25" eb="27">
      <t>コンゴ</t>
    </rPh>
    <rPh sb="28" eb="31">
      <t>ドウテイド</t>
    </rPh>
    <rPh sb="32" eb="34">
      <t>カドウ</t>
    </rPh>
    <rPh sb="34" eb="35">
      <t>リツ</t>
    </rPh>
    <rPh sb="36" eb="38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</si>
</sst>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266.60000000000002</c:v>
                </c:pt>
                <c:pt idx="1">
                  <c:v>244.2</c:v>
                </c:pt>
                <c:pt idx="2">
                  <c:v>203.7</c:v>
                </c:pt>
                <c:pt idx="3">
                  <c:v>220.7</c:v>
                </c:pt>
                <c:pt idx="4">
                  <c:v>226.6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8-472B-9538-09377DF58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8-472B-9538-09377DF58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B-4F9E-95B7-06362AC07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B-4F9E-95B7-06362AC07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F22-46F5-99A9-03F6D0AC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2-46F5-99A9-03F6D0AC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AE0-4088-B232-EB3D1958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E0-4088-B232-EB3D1958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4-4E1D-83E7-2855F258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4-4E1D-83E7-2855F258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1-4937-8EBB-2B28C00AA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1-4937-8EBB-2B28C00AA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276.2</c:v>
                </c:pt>
                <c:pt idx="1">
                  <c:v>252.4</c:v>
                </c:pt>
                <c:pt idx="2">
                  <c:v>238.1</c:v>
                </c:pt>
                <c:pt idx="3">
                  <c:v>252.4</c:v>
                </c:pt>
                <c:pt idx="4">
                  <c:v>285.7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3-4174-8BBC-88CC463F3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3-4174-8BBC-88CC463F3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59</c:v>
                </c:pt>
                <c:pt idx="2">
                  <c:v>50.9</c:v>
                </c:pt>
                <c:pt idx="3">
                  <c:v>54.7</c:v>
                </c:pt>
                <c:pt idx="4">
                  <c:v>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3-431B-8CF5-51CBDCDF6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3-431B-8CF5-51CBDCDF6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5549</c:v>
                </c:pt>
                <c:pt idx="1">
                  <c:v>4675</c:v>
                </c:pt>
                <c:pt idx="2">
                  <c:v>3804</c:v>
                </c:pt>
                <c:pt idx="3">
                  <c:v>4202</c:v>
                </c:pt>
                <c:pt idx="4">
                  <c:v>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9-4E97-B156-98E899801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39-4E97-B156-98E899801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C47" zoomScaleNormal="10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福島町駐車場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304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250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130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266.60000000000002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244.2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203.7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220.7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226.6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276.2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252.4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238.1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252.4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285.7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128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131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62.5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50.9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54.7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55.9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5549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4675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3804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4202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4122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129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iA/nYIZgw7Ev9ViY/VrHuVU+DNiaMOEDFNTj3RtJ8ZVvQlq/+/yT3WJBvadN1lO45xHKA5dChPpJQ9Bbr9oaw==" saltValue="eEl9F8f7+IBFDJTFt/LcE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104</v>
      </c>
      <c r="AW5" s="59" t="s">
        <v>100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103</v>
      </c>
      <c r="BG5" s="59" t="s">
        <v>104</v>
      </c>
      <c r="BH5" s="59" t="s">
        <v>91</v>
      </c>
      <c r="BI5" s="59" t="s">
        <v>101</v>
      </c>
      <c r="BJ5" s="59" t="s">
        <v>102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103</v>
      </c>
      <c r="BR5" s="59" t="s">
        <v>104</v>
      </c>
      <c r="BS5" s="59" t="s">
        <v>100</v>
      </c>
      <c r="BT5" s="59" t="s">
        <v>101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103</v>
      </c>
      <c r="CC5" s="59" t="s">
        <v>104</v>
      </c>
      <c r="CD5" s="59" t="s">
        <v>100</v>
      </c>
      <c r="CE5" s="59" t="s">
        <v>101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104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104</v>
      </c>
      <c r="DB5" s="59" t="s">
        <v>100</v>
      </c>
      <c r="DC5" s="59" t="s">
        <v>92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104</v>
      </c>
      <c r="DM5" s="59" t="s">
        <v>91</v>
      </c>
      <c r="DN5" s="59" t="s">
        <v>101</v>
      </c>
      <c r="DO5" s="59" t="s">
        <v>102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22</v>
      </c>
      <c r="H6" s="60" t="str">
        <f>SUBSTITUTE(H8,"　","")</f>
        <v>広島県広島市</v>
      </c>
      <c r="I6" s="60" t="str">
        <f t="shared" si="1"/>
        <v>福島町駐車場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27</v>
      </c>
      <c r="S6" s="62" t="str">
        <f t="shared" si="1"/>
        <v>公共施設</v>
      </c>
      <c r="T6" s="62" t="str">
        <f t="shared" si="1"/>
        <v>無</v>
      </c>
      <c r="U6" s="63">
        <f t="shared" si="1"/>
        <v>304</v>
      </c>
      <c r="V6" s="63">
        <f t="shared" si="1"/>
        <v>21</v>
      </c>
      <c r="W6" s="63">
        <f t="shared" si="1"/>
        <v>250</v>
      </c>
      <c r="X6" s="62" t="str">
        <f t="shared" si="1"/>
        <v>利用料金制</v>
      </c>
      <c r="Y6" s="64">
        <f>IF(Y8="-",NA(),Y8)</f>
        <v>266.60000000000002</v>
      </c>
      <c r="Z6" s="64">
        <f t="shared" ref="Z6:AH6" si="2">IF(Z8="-",NA(),Z8)</f>
        <v>244.2</v>
      </c>
      <c r="AA6" s="64">
        <f t="shared" si="2"/>
        <v>203.7</v>
      </c>
      <c r="AB6" s="64">
        <f t="shared" si="2"/>
        <v>220.7</v>
      </c>
      <c r="AC6" s="64">
        <f t="shared" si="2"/>
        <v>226.6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62.5</v>
      </c>
      <c r="BG6" s="64">
        <f t="shared" ref="BG6:BO6" si="5">IF(BG8="-",NA(),BG8)</f>
        <v>59</v>
      </c>
      <c r="BH6" s="64">
        <f t="shared" si="5"/>
        <v>50.9</v>
      </c>
      <c r="BI6" s="64">
        <f t="shared" si="5"/>
        <v>54.7</v>
      </c>
      <c r="BJ6" s="64">
        <f t="shared" si="5"/>
        <v>55.9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5549</v>
      </c>
      <c r="BR6" s="65">
        <f t="shared" ref="BR6:BZ6" si="6">IF(BR8="-",NA(),BR8)</f>
        <v>4675</v>
      </c>
      <c r="BS6" s="65">
        <f t="shared" si="6"/>
        <v>3804</v>
      </c>
      <c r="BT6" s="65">
        <f t="shared" si="6"/>
        <v>4202</v>
      </c>
      <c r="BU6" s="65">
        <f t="shared" si="6"/>
        <v>4122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276.2</v>
      </c>
      <c r="DL6" s="64">
        <f t="shared" ref="DL6:DT6" si="9">IF(DL8="-",NA(),DL8)</f>
        <v>252.4</v>
      </c>
      <c r="DM6" s="64">
        <f t="shared" si="9"/>
        <v>238.1</v>
      </c>
      <c r="DN6" s="64">
        <f t="shared" si="9"/>
        <v>252.4</v>
      </c>
      <c r="DO6" s="64">
        <f t="shared" si="9"/>
        <v>285.7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108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22</v>
      </c>
      <c r="H7" s="60" t="str">
        <f t="shared" si="10"/>
        <v>広島県　広島市</v>
      </c>
      <c r="I7" s="60" t="str">
        <f t="shared" si="10"/>
        <v>福島町駐車場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304</v>
      </c>
      <c r="V7" s="63">
        <f t="shared" si="10"/>
        <v>21</v>
      </c>
      <c r="W7" s="63">
        <f t="shared" si="10"/>
        <v>250</v>
      </c>
      <c r="X7" s="62" t="str">
        <f t="shared" si="10"/>
        <v>利用料金制</v>
      </c>
      <c r="Y7" s="64">
        <f>Y8</f>
        <v>266.60000000000002</v>
      </c>
      <c r="Z7" s="64">
        <f t="shared" ref="Z7:AH7" si="11">Z8</f>
        <v>244.2</v>
      </c>
      <c r="AA7" s="64">
        <f t="shared" si="11"/>
        <v>203.7</v>
      </c>
      <c r="AB7" s="64">
        <f t="shared" si="11"/>
        <v>220.7</v>
      </c>
      <c r="AC7" s="64">
        <f t="shared" si="11"/>
        <v>226.6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62.5</v>
      </c>
      <c r="BG7" s="64">
        <f t="shared" ref="BG7:BO7" si="14">BG8</f>
        <v>59</v>
      </c>
      <c r="BH7" s="64">
        <f t="shared" si="14"/>
        <v>50.9</v>
      </c>
      <c r="BI7" s="64">
        <f t="shared" si="14"/>
        <v>54.7</v>
      </c>
      <c r="BJ7" s="64">
        <f t="shared" si="14"/>
        <v>55.9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5549</v>
      </c>
      <c r="BR7" s="65">
        <f t="shared" ref="BR7:BZ7" si="15">BR8</f>
        <v>4675</v>
      </c>
      <c r="BS7" s="65">
        <f t="shared" si="15"/>
        <v>3804</v>
      </c>
      <c r="BT7" s="65">
        <f t="shared" si="15"/>
        <v>4202</v>
      </c>
      <c r="BU7" s="65">
        <f t="shared" si="15"/>
        <v>4122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0</v>
      </c>
      <c r="CN7" s="63">
        <f>CN8</f>
        <v>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276.2</v>
      </c>
      <c r="DL7" s="64">
        <f t="shared" ref="DL7:DT7" si="17">DL8</f>
        <v>252.4</v>
      </c>
      <c r="DM7" s="64">
        <f t="shared" si="17"/>
        <v>238.1</v>
      </c>
      <c r="DN7" s="64">
        <f t="shared" si="17"/>
        <v>252.4</v>
      </c>
      <c r="DO7" s="64">
        <f t="shared" si="17"/>
        <v>285.7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22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27</v>
      </c>
      <c r="S8" s="69" t="s">
        <v>120</v>
      </c>
      <c r="T8" s="69" t="s">
        <v>121</v>
      </c>
      <c r="U8" s="70">
        <v>304</v>
      </c>
      <c r="V8" s="70">
        <v>21</v>
      </c>
      <c r="W8" s="70">
        <v>250</v>
      </c>
      <c r="X8" s="69" t="s">
        <v>122</v>
      </c>
      <c r="Y8" s="71">
        <v>266.60000000000002</v>
      </c>
      <c r="Z8" s="71">
        <v>244.2</v>
      </c>
      <c r="AA8" s="71">
        <v>203.7</v>
      </c>
      <c r="AB8" s="71">
        <v>220.7</v>
      </c>
      <c r="AC8" s="71">
        <v>226.6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62.5</v>
      </c>
      <c r="BG8" s="71">
        <v>59</v>
      </c>
      <c r="BH8" s="71">
        <v>50.9</v>
      </c>
      <c r="BI8" s="71">
        <v>54.7</v>
      </c>
      <c r="BJ8" s="71">
        <v>55.9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5549</v>
      </c>
      <c r="BR8" s="72">
        <v>4675</v>
      </c>
      <c r="BS8" s="72">
        <v>3804</v>
      </c>
      <c r="BT8" s="73">
        <v>4202</v>
      </c>
      <c r="BU8" s="73">
        <v>4122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0</v>
      </c>
      <c r="CN8" s="70">
        <v>0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276.2</v>
      </c>
      <c r="DL8" s="71">
        <v>252.4</v>
      </c>
      <c r="DM8" s="71">
        <v>238.1</v>
      </c>
      <c r="DN8" s="71">
        <v>252.4</v>
      </c>
      <c r="DO8" s="71">
        <v>285.7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dcterms:created xsi:type="dcterms:W3CDTF">2021-12-17T06:06:53Z</dcterms:created>
  <dcterms:modified xsi:type="dcterms:W3CDTF">2022-01-25T08:46:54Z</dcterms:modified>
  <cp:category/>
</cp:coreProperties>
</file>