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3\99公営企業関係\照会\220120_公営企業に係る経営比較分析表（令和２年度決算）の分析等について（依頼）\【経営比較分析表】2020_341002_47_140（駐車場事業）\"/>
    </mc:Choice>
  </mc:AlternateContent>
  <workbookProtection workbookAlgorithmName="SHA-512" workbookHashValue="Ad61ksnEz85QXl26rxkAAnvd5As/x4LUg1UgpcJxZCCgSaxJHbsc6Ja8hKofOW+Av9bOOigxJ5r96bjazj+YJA==" workbookSaltValue="/Sx1/pUqwvNH/JrZvOHgm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BZ76" i="4"/>
  <c r="CS30" i="4"/>
  <c r="C11" i="5"/>
  <c r="D11" i="5"/>
  <c r="E11" i="5"/>
  <c r="B11" i="5"/>
  <c r="BK76" i="4" l="1"/>
  <c r="LH51" i="4"/>
  <c r="GQ30" i="4"/>
  <c r="LT76" i="4"/>
  <c r="GQ51" i="4"/>
  <c r="LH30" i="4"/>
  <c r="BZ51" i="4"/>
  <c r="BZ30" i="4"/>
  <c r="IE76" i="4"/>
  <c r="BG30" i="4"/>
  <c r="HP76" i="4"/>
  <c r="AV76" i="4"/>
  <c r="KO51" i="4"/>
  <c r="LE76" i="4"/>
  <c r="KO30" i="4"/>
  <c r="BG51" i="4"/>
  <c r="FX51" i="4"/>
  <c r="FX30" i="4"/>
  <c r="HA76" i="4"/>
  <c r="AN51" i="4"/>
  <c r="FE30" i="4"/>
  <c r="AG76" i="4"/>
  <c r="JV51" i="4"/>
  <c r="JV30" i="4"/>
  <c r="AN30" i="4"/>
  <c r="KP76" i="4"/>
  <c r="FE51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<sst xmlns="http://schemas.openxmlformats.org/spreadsheetml/2006/main" count="278" uniqueCount="142">
  <si>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</si>
  <si>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</si>
  <si>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</si>
  <si>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</si>
  <si>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</si>
  <si>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</si>
  <si>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</si>
  <si>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</si>
  <si>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</si>
  <si>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</si>
  <si>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</si>
  <si>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</si>
  <si>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</si>
  <si>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</si>
  <si>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</si>
  <si>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</si>
  <si>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</si>
  <si>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</si>
  <si>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</si>
  <si>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</si>
  <si>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</si>
  <si>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</si>
  <si>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</si>
  <si>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</si>
  <si>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</si>
  <si>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</si>
  <si>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</si>
  <si>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</si>
  <si>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</si>
  <si>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</si>
  <si>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</si>
  <si>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</si>
  <si>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</si>
  <si>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</si>
  <si>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</si>
  <si>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</si>
  <si>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</si>
  <si>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</si>
  <si>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</si>
  <si>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</si>
  <si>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</si>
  <si>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</si>
  <si>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</si>
  <si>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</si>
  <si>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</si>
  <si>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</si>
  <si>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</si>
  <si>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</si>
  <si>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</si>
  <si>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</si>
  <si>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</si>
  <si>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</si>
  <si>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</si>
  <si>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</si>
  <si>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</si>
  <si>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</si>
  <si>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</si>
  <si>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</si>
  <si>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</si>
  <si>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</si>
  <si>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</si>
  <si>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</si>
  <si>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</si>
  <si>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</si>
  <si>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</si>
  <si>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</si>
  <si>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</si>
  <si>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</si>
  <si>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</si>
  <si>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</si>
  <si>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</si>
  <si>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</si>
  <si>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</si>
  <si>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</si>
  <si>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</si>
  <si>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</si>
  <si>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</si>
  <si>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</si>
  <si>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</si>
  <si>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</si>
  <si>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</si>
  <si>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</si>
  <si>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</si>
  <si>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</si>
  <si>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</si>
  <si>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</si>
  <si>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</si>
  <si>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</si>
  <si>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</si>
  <si>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</si>
  <si>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</si>
  <si>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</si>
  <si>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</si>
  <si>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</si>
  <si>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</si>
  <si>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</si>
  <si>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</si>
  <si>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</si>
  <si>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</si>
  <si>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</si>
  <si>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</si>
  <si>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</si>
  <si>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</si>
  <si>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</si>
  <si>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</si>
  <si>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</si>
  <si>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</si>
  <si>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</si>
  <si>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</si>
  <si>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</si>
  <si>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</si>
  <si>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</si>
  <si>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</si>
  <si>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</si>
  <si>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</si>
  <si>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</si>
  <si>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</si>
  <si>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</si>
  <si>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</si>
  <si>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</si>
  <si>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</si>
  <si>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西観音町駐車場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</si>
  <si>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</si>
  <si>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</si>
  <si>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</si>
  <si>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</si>
  <si>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</si>
  <si>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</si>
  <si>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</si>
  <si>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</si>
  <si>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</si>
  <si>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</si>
  <si>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</si>
  <si>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</si>
  <si>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</si>
  <si>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</si>
  <si>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</si>
  <si>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</si>
  <si>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</si>
  <si>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⑪稼働率
　類似施設平均値を上回っています。今後も同程度の稼働率が見込まれます。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2">
      <t>カドウリツ</t>
    </rPh>
    <rPh sb="33" eb="35">
      <t>ミコ</t>
    </rPh>
    <phoneticPr fontId="1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</si>
  <si>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</si>
  <si>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類似施設平均値を下回っていますが、収益性を確保しています。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27" eb="129">
      <t>オオハバ</t>
    </rPh>
    <rPh sb="137" eb="138">
      <t>タカ</t>
    </rPh>
    <rPh sb="163" eb="165">
      <t>ルイジ</t>
    </rPh>
    <rPh sb="165" eb="167">
      <t>シセツ</t>
    </rPh>
    <rPh sb="167" eb="170">
      <t>ヘイキンチ</t>
    </rPh>
    <rPh sb="171" eb="173">
      <t>シタマワ</t>
    </rPh>
    <rPh sb="180" eb="183">
      <t>シュウエキセイ</t>
    </rPh>
    <rPh sb="184" eb="186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</si>
</sst>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175.8</c:v>
                </c:pt>
                <c:pt idx="1">
                  <c:v>158.1</c:v>
                </c:pt>
                <c:pt idx="2">
                  <c:v>191.3</c:v>
                </c:pt>
                <c:pt idx="3">
                  <c:v>179.2</c:v>
                </c:pt>
                <c:pt idx="4">
                  <c:v>124.5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9-4214-8716-23C27FFCA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9-4214-8716-23C27FFCA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E-48DC-951F-C8ED595E2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E-48DC-951F-C8ED595E2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8B8-4403-AEEC-218AA41E1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B8-4403-AEEC-218AA41E1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2EF-450A-BF08-3E3E1D478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EF-450A-BF08-3E3E1D478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B-4B79-A0A4-89F9C01BA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8B-4B79-A0A4-89F9C01BA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D-4413-AAD9-B1E5F56B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7D-4413-AAD9-B1E5F56B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237.5</c:v>
                </c:pt>
                <c:pt idx="1">
                  <c:v>225</c:v>
                </c:pt>
                <c:pt idx="2">
                  <c:v>245.8</c:v>
                </c:pt>
                <c:pt idx="3">
                  <c:v>225</c:v>
                </c:pt>
                <c:pt idx="4">
                  <c:v>183.3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8-4B14-9448-451B7E8B1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8-4B14-9448-451B7E8B1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43.1</c:v>
                </c:pt>
                <c:pt idx="1">
                  <c:v>36.700000000000003</c:v>
                </c:pt>
                <c:pt idx="2">
                  <c:v>47.7</c:v>
                </c:pt>
                <c:pt idx="3">
                  <c:v>44.2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F-4B37-8BB1-F289A4E8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F-4B37-8BB1-F289A4E8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2885</c:v>
                </c:pt>
                <c:pt idx="1">
                  <c:v>2152</c:v>
                </c:pt>
                <c:pt idx="2">
                  <c:v>3829</c:v>
                </c:pt>
                <c:pt idx="3">
                  <c:v>3148</c:v>
                </c:pt>
                <c:pt idx="4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5-4A20-91BB-C6B36C4D5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5-4A20-91BB-C6B36C4D5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HJ59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西観音町駐車場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374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2" t="s">
        <v>141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175.8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158.1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191.3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179.2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124.5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237.5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225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245.8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225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183.3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138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139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43.1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36.700000000000003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47.7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44.2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2885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2152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3829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3148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912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2" t="s">
        <v>140</v>
      </c>
      <c r="NE66" s="113"/>
      <c r="NF66" s="113"/>
      <c r="NG66" s="113"/>
      <c r="NH66" s="113"/>
      <c r="NI66" s="113"/>
      <c r="NJ66" s="113"/>
      <c r="NK66" s="113"/>
      <c r="NL66" s="113"/>
      <c r="NM66" s="113"/>
      <c r="NN66" s="113"/>
      <c r="NO66" s="113"/>
      <c r="NP66" s="113"/>
      <c r="NQ66" s="113"/>
      <c r="NR66" s="114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2"/>
      <c r="NE67" s="113"/>
      <c r="NF67" s="113"/>
      <c r="NG67" s="113"/>
      <c r="NH67" s="113"/>
      <c r="NI67" s="113"/>
      <c r="NJ67" s="113"/>
      <c r="NK67" s="113"/>
      <c r="NL67" s="113"/>
      <c r="NM67" s="113"/>
      <c r="NN67" s="113"/>
      <c r="NO67" s="113"/>
      <c r="NP67" s="113"/>
      <c r="NQ67" s="113"/>
      <c r="NR67" s="114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2"/>
      <c r="NE68" s="113"/>
      <c r="NF68" s="113"/>
      <c r="NG68" s="113"/>
      <c r="NH68" s="113"/>
      <c r="NI68" s="113"/>
      <c r="NJ68" s="113"/>
      <c r="NK68" s="113"/>
      <c r="NL68" s="113"/>
      <c r="NM68" s="113"/>
      <c r="NN68" s="113"/>
      <c r="NO68" s="113"/>
      <c r="NP68" s="113"/>
      <c r="NQ68" s="113"/>
      <c r="NR68" s="114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2"/>
      <c r="NE69" s="113"/>
      <c r="NF69" s="113"/>
      <c r="NG69" s="113"/>
      <c r="NH69" s="113"/>
      <c r="NI69" s="113"/>
      <c r="NJ69" s="113"/>
      <c r="NK69" s="113"/>
      <c r="NL69" s="113"/>
      <c r="NM69" s="113"/>
      <c r="NN69" s="113"/>
      <c r="NO69" s="113"/>
      <c r="NP69" s="113"/>
      <c r="NQ69" s="113"/>
      <c r="NR69" s="114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2"/>
      <c r="NE70" s="113"/>
      <c r="NF70" s="113"/>
      <c r="NG70" s="113"/>
      <c r="NH70" s="113"/>
      <c r="NI70" s="113"/>
      <c r="NJ70" s="113"/>
      <c r="NK70" s="113"/>
      <c r="NL70" s="113"/>
      <c r="NM70" s="113"/>
      <c r="NN70" s="113"/>
      <c r="NO70" s="113"/>
      <c r="NP70" s="113"/>
      <c r="NQ70" s="113"/>
      <c r="NR70" s="114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2"/>
      <c r="NE71" s="113"/>
      <c r="NF71" s="113"/>
      <c r="NG71" s="113"/>
      <c r="NH71" s="113"/>
      <c r="NI71" s="113"/>
      <c r="NJ71" s="113"/>
      <c r="NK71" s="113"/>
      <c r="NL71" s="113"/>
      <c r="NM71" s="113"/>
      <c r="NN71" s="113"/>
      <c r="NO71" s="113"/>
      <c r="NP71" s="113"/>
      <c r="NQ71" s="113"/>
      <c r="NR71" s="114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2"/>
      <c r="NE72" s="113"/>
      <c r="NF72" s="113"/>
      <c r="NG72" s="113"/>
      <c r="NH72" s="113"/>
      <c r="NI72" s="113"/>
      <c r="NJ72" s="113"/>
      <c r="NK72" s="113"/>
      <c r="NL72" s="113"/>
      <c r="NM72" s="113"/>
      <c r="NN72" s="113"/>
      <c r="NO72" s="113"/>
      <c r="NP72" s="113"/>
      <c r="NQ72" s="113"/>
      <c r="NR72" s="114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2"/>
      <c r="NE73" s="113"/>
      <c r="NF73" s="113"/>
      <c r="NG73" s="113"/>
      <c r="NH73" s="113"/>
      <c r="NI73" s="113"/>
      <c r="NJ73" s="113"/>
      <c r="NK73" s="113"/>
      <c r="NL73" s="113"/>
      <c r="NM73" s="113"/>
      <c r="NN73" s="113"/>
      <c r="NO73" s="113"/>
      <c r="NP73" s="113"/>
      <c r="NQ73" s="113"/>
      <c r="NR73" s="114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2"/>
      <c r="NE74" s="113"/>
      <c r="NF74" s="113"/>
      <c r="NG74" s="113"/>
      <c r="NH74" s="113"/>
      <c r="NI74" s="113"/>
      <c r="NJ74" s="113"/>
      <c r="NK74" s="113"/>
      <c r="NL74" s="113"/>
      <c r="NM74" s="113"/>
      <c r="NN74" s="113"/>
      <c r="NO74" s="113"/>
      <c r="NP74" s="113"/>
      <c r="NQ74" s="113"/>
      <c r="NR74" s="114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2"/>
      <c r="NE75" s="113"/>
      <c r="NF75" s="113"/>
      <c r="NG75" s="113"/>
      <c r="NH75" s="113"/>
      <c r="NI75" s="113"/>
      <c r="NJ75" s="113"/>
      <c r="NK75" s="113"/>
      <c r="NL75" s="113"/>
      <c r="NM75" s="113"/>
      <c r="NN75" s="113"/>
      <c r="NO75" s="113"/>
      <c r="NP75" s="113"/>
      <c r="NQ75" s="113"/>
      <c r="NR75" s="114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30397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2"/>
      <c r="NE76" s="113"/>
      <c r="NF76" s="113"/>
      <c r="NG76" s="113"/>
      <c r="NH76" s="113"/>
      <c r="NI76" s="113"/>
      <c r="NJ76" s="113"/>
      <c r="NK76" s="113"/>
      <c r="NL76" s="113"/>
      <c r="NM76" s="113"/>
      <c r="NN76" s="113"/>
      <c r="NO76" s="113"/>
      <c r="NP76" s="113"/>
      <c r="NQ76" s="113"/>
      <c r="NR76" s="114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2"/>
      <c r="NE77" s="113"/>
      <c r="NF77" s="113"/>
      <c r="NG77" s="113"/>
      <c r="NH77" s="113"/>
      <c r="NI77" s="113"/>
      <c r="NJ77" s="113"/>
      <c r="NK77" s="113"/>
      <c r="NL77" s="113"/>
      <c r="NM77" s="113"/>
      <c r="NN77" s="113"/>
      <c r="NO77" s="113"/>
      <c r="NP77" s="113"/>
      <c r="NQ77" s="113"/>
      <c r="NR77" s="114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2"/>
      <c r="NE78" s="113"/>
      <c r="NF78" s="113"/>
      <c r="NG78" s="113"/>
      <c r="NH78" s="113"/>
      <c r="NI78" s="113"/>
      <c r="NJ78" s="113"/>
      <c r="NK78" s="113"/>
      <c r="NL78" s="113"/>
      <c r="NM78" s="113"/>
      <c r="NN78" s="113"/>
      <c r="NO78" s="113"/>
      <c r="NP78" s="113"/>
      <c r="NQ78" s="113"/>
      <c r="NR78" s="114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2"/>
      <c r="NE79" s="113"/>
      <c r="NF79" s="113"/>
      <c r="NG79" s="113"/>
      <c r="NH79" s="113"/>
      <c r="NI79" s="113"/>
      <c r="NJ79" s="113"/>
      <c r="NK79" s="113"/>
      <c r="NL79" s="113"/>
      <c r="NM79" s="113"/>
      <c r="NN79" s="113"/>
      <c r="NO79" s="113"/>
      <c r="NP79" s="113"/>
      <c r="NQ79" s="113"/>
      <c r="NR79" s="114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2"/>
      <c r="NE80" s="113"/>
      <c r="NF80" s="113"/>
      <c r="NG80" s="113"/>
      <c r="NH80" s="113"/>
      <c r="NI80" s="113"/>
      <c r="NJ80" s="113"/>
      <c r="NK80" s="113"/>
      <c r="NL80" s="113"/>
      <c r="NM80" s="113"/>
      <c r="NN80" s="113"/>
      <c r="NO80" s="113"/>
      <c r="NP80" s="113"/>
      <c r="NQ80" s="113"/>
      <c r="NR80" s="114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2"/>
      <c r="NE81" s="113"/>
      <c r="NF81" s="113"/>
      <c r="NG81" s="113"/>
      <c r="NH81" s="113"/>
      <c r="NI81" s="113"/>
      <c r="NJ81" s="113"/>
      <c r="NK81" s="113"/>
      <c r="NL81" s="113"/>
      <c r="NM81" s="113"/>
      <c r="NN81" s="113"/>
      <c r="NO81" s="113"/>
      <c r="NP81" s="113"/>
      <c r="NQ81" s="113"/>
      <c r="NR81" s="114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TbVxz8UlGRNB5M5ZOXPHF0KHaTwlitzAkr/O5W9cf8Ds4i3ZO05gjynlbAKRbMM+gtrwXrBqhS398UfXBytbA==" saltValue="v4Hh8h+1eTh4UJc59Lca6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90</v>
      </c>
      <c r="AM5" s="59" t="s">
        <v>101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103</v>
      </c>
      <c r="AW5" s="59" t="s">
        <v>90</v>
      </c>
      <c r="AX5" s="59" t="s">
        <v>104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105</v>
      </c>
      <c r="BG5" s="59" t="s">
        <v>106</v>
      </c>
      <c r="BH5" s="59" t="s">
        <v>90</v>
      </c>
      <c r="BI5" s="59" t="s">
        <v>104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105</v>
      </c>
      <c r="BR5" s="59" t="s">
        <v>106</v>
      </c>
      <c r="BS5" s="59" t="s">
        <v>107</v>
      </c>
      <c r="BT5" s="59" t="s">
        <v>108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106</v>
      </c>
      <c r="CD5" s="59" t="s">
        <v>109</v>
      </c>
      <c r="CE5" s="59" t="s">
        <v>108</v>
      </c>
      <c r="CF5" s="59" t="s">
        <v>110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105</v>
      </c>
      <c r="CP5" s="59" t="s">
        <v>103</v>
      </c>
      <c r="CQ5" s="59" t="s">
        <v>111</v>
      </c>
      <c r="CR5" s="59" t="s">
        <v>104</v>
      </c>
      <c r="CS5" s="59" t="s">
        <v>112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100</v>
      </c>
      <c r="DB5" s="59" t="s">
        <v>109</v>
      </c>
      <c r="DC5" s="59" t="s">
        <v>104</v>
      </c>
      <c r="DD5" s="59" t="s">
        <v>110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113</v>
      </c>
      <c r="DM5" s="59" t="s">
        <v>90</v>
      </c>
      <c r="DN5" s="59" t="s">
        <v>101</v>
      </c>
      <c r="DO5" s="59" t="s">
        <v>110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114</v>
      </c>
      <c r="B6" s="60">
        <f>B8</f>
        <v>2020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23</v>
      </c>
      <c r="H6" s="60" t="str">
        <f>SUBSTITUTE(H8,"　","")</f>
        <v>広島県広島市</v>
      </c>
      <c r="I6" s="60" t="str">
        <f t="shared" si="1"/>
        <v>西観音町駐車場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26</v>
      </c>
      <c r="S6" s="62" t="str">
        <f t="shared" si="1"/>
        <v>公共施設</v>
      </c>
      <c r="T6" s="62" t="str">
        <f t="shared" si="1"/>
        <v>無</v>
      </c>
      <c r="U6" s="63">
        <f t="shared" si="1"/>
        <v>374</v>
      </c>
      <c r="V6" s="63">
        <f t="shared" si="1"/>
        <v>24</v>
      </c>
      <c r="W6" s="63">
        <f t="shared" si="1"/>
        <v>200</v>
      </c>
      <c r="X6" s="62" t="str">
        <f t="shared" si="1"/>
        <v>利用料金制</v>
      </c>
      <c r="Y6" s="64">
        <f>IF(Y8="-",NA(),Y8)</f>
        <v>175.8</v>
      </c>
      <c r="Z6" s="64">
        <f t="shared" ref="Z6:AH6" si="2">IF(Z8="-",NA(),Z8)</f>
        <v>158.1</v>
      </c>
      <c r="AA6" s="64">
        <f t="shared" si="2"/>
        <v>191.3</v>
      </c>
      <c r="AB6" s="64">
        <f t="shared" si="2"/>
        <v>179.2</v>
      </c>
      <c r="AC6" s="64">
        <f t="shared" si="2"/>
        <v>124.5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43.1</v>
      </c>
      <c r="BG6" s="64">
        <f t="shared" ref="BG6:BO6" si="5">IF(BG8="-",NA(),BG8)</f>
        <v>36.700000000000003</v>
      </c>
      <c r="BH6" s="64">
        <f t="shared" si="5"/>
        <v>47.7</v>
      </c>
      <c r="BI6" s="64">
        <f t="shared" si="5"/>
        <v>44.2</v>
      </c>
      <c r="BJ6" s="64">
        <f t="shared" si="5"/>
        <v>20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2885</v>
      </c>
      <c r="BR6" s="65">
        <f t="shared" ref="BR6:BZ6" si="6">IF(BR8="-",NA(),BR8)</f>
        <v>2152</v>
      </c>
      <c r="BS6" s="65">
        <f t="shared" si="6"/>
        <v>3829</v>
      </c>
      <c r="BT6" s="65">
        <f t="shared" si="6"/>
        <v>3148</v>
      </c>
      <c r="BU6" s="65">
        <f t="shared" si="6"/>
        <v>912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115</v>
      </c>
      <c r="CM6" s="63">
        <f t="shared" ref="CM6:CN6" si="7">CM8</f>
        <v>0</v>
      </c>
      <c r="CN6" s="63">
        <f t="shared" si="7"/>
        <v>30397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116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237.5</v>
      </c>
      <c r="DL6" s="64">
        <f t="shared" ref="DL6:DT6" si="9">IF(DL8="-",NA(),DL8)</f>
        <v>225</v>
      </c>
      <c r="DM6" s="64">
        <f t="shared" si="9"/>
        <v>245.8</v>
      </c>
      <c r="DN6" s="64">
        <f t="shared" si="9"/>
        <v>225</v>
      </c>
      <c r="DO6" s="64">
        <f t="shared" si="9"/>
        <v>183.3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117</v>
      </c>
      <c r="B7" s="60">
        <f t="shared" ref="B7:X7" si="10">B8</f>
        <v>2020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23</v>
      </c>
      <c r="H7" s="60" t="str">
        <f t="shared" si="10"/>
        <v>広島県　広島市</v>
      </c>
      <c r="I7" s="60" t="str">
        <f t="shared" si="10"/>
        <v>西観音町駐車場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26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374</v>
      </c>
      <c r="V7" s="63">
        <f t="shared" si="10"/>
        <v>24</v>
      </c>
      <c r="W7" s="63">
        <f t="shared" si="10"/>
        <v>200</v>
      </c>
      <c r="X7" s="62" t="str">
        <f t="shared" si="10"/>
        <v>利用料金制</v>
      </c>
      <c r="Y7" s="64">
        <f>Y8</f>
        <v>175.8</v>
      </c>
      <c r="Z7" s="64">
        <f t="shared" ref="Z7:AH7" si="11">Z8</f>
        <v>158.1</v>
      </c>
      <c r="AA7" s="64">
        <f t="shared" si="11"/>
        <v>191.3</v>
      </c>
      <c r="AB7" s="64">
        <f t="shared" si="11"/>
        <v>179.2</v>
      </c>
      <c r="AC7" s="64">
        <f t="shared" si="11"/>
        <v>124.5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43.1</v>
      </c>
      <c r="BG7" s="64">
        <f t="shared" ref="BG7:BO7" si="14">BG8</f>
        <v>36.700000000000003</v>
      </c>
      <c r="BH7" s="64">
        <f t="shared" si="14"/>
        <v>47.7</v>
      </c>
      <c r="BI7" s="64">
        <f t="shared" si="14"/>
        <v>44.2</v>
      </c>
      <c r="BJ7" s="64">
        <f t="shared" si="14"/>
        <v>20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2885</v>
      </c>
      <c r="BR7" s="65">
        <f t="shared" ref="BR7:BZ7" si="15">BR8</f>
        <v>2152</v>
      </c>
      <c r="BS7" s="65">
        <f t="shared" si="15"/>
        <v>3829</v>
      </c>
      <c r="BT7" s="65">
        <f t="shared" si="15"/>
        <v>3148</v>
      </c>
      <c r="BU7" s="65">
        <f t="shared" si="15"/>
        <v>912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118</v>
      </c>
      <c r="CC7" s="64" t="s">
        <v>118</v>
      </c>
      <c r="CD7" s="64" t="s">
        <v>118</v>
      </c>
      <c r="CE7" s="64" t="s">
        <v>118</v>
      </c>
      <c r="CF7" s="64" t="s">
        <v>118</v>
      </c>
      <c r="CG7" s="64" t="s">
        <v>118</v>
      </c>
      <c r="CH7" s="64" t="s">
        <v>118</v>
      </c>
      <c r="CI7" s="64" t="s">
        <v>118</v>
      </c>
      <c r="CJ7" s="64" t="s">
        <v>118</v>
      </c>
      <c r="CK7" s="64" t="s">
        <v>119</v>
      </c>
      <c r="CL7" s="61"/>
      <c r="CM7" s="63">
        <f>CM8</f>
        <v>0</v>
      </c>
      <c r="CN7" s="63">
        <f>CN8</f>
        <v>30397</v>
      </c>
      <c r="CO7" s="64" t="s">
        <v>118</v>
      </c>
      <c r="CP7" s="64" t="s">
        <v>118</v>
      </c>
      <c r="CQ7" s="64" t="s">
        <v>118</v>
      </c>
      <c r="CR7" s="64" t="s">
        <v>118</v>
      </c>
      <c r="CS7" s="64" t="s">
        <v>118</v>
      </c>
      <c r="CT7" s="64" t="s">
        <v>118</v>
      </c>
      <c r="CU7" s="64" t="s">
        <v>118</v>
      </c>
      <c r="CV7" s="64" t="s">
        <v>118</v>
      </c>
      <c r="CW7" s="64" t="s">
        <v>118</v>
      </c>
      <c r="CX7" s="64" t="s">
        <v>119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237.5</v>
      </c>
      <c r="DL7" s="64">
        <f t="shared" ref="DL7:DT7" si="17">DL8</f>
        <v>225</v>
      </c>
      <c r="DM7" s="64">
        <f t="shared" si="17"/>
        <v>245.8</v>
      </c>
      <c r="DN7" s="64">
        <f t="shared" si="17"/>
        <v>225</v>
      </c>
      <c r="DO7" s="64">
        <f t="shared" si="17"/>
        <v>183.3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341002</v>
      </c>
      <c r="D8" s="67">
        <v>47</v>
      </c>
      <c r="E8" s="67">
        <v>14</v>
      </c>
      <c r="F8" s="67">
        <v>0</v>
      </c>
      <c r="G8" s="67">
        <v>23</v>
      </c>
      <c r="H8" s="67" t="s">
        <v>120</v>
      </c>
      <c r="I8" s="67" t="s">
        <v>121</v>
      </c>
      <c r="J8" s="67" t="s">
        <v>122</v>
      </c>
      <c r="K8" s="67" t="s">
        <v>123</v>
      </c>
      <c r="L8" s="67" t="s">
        <v>124</v>
      </c>
      <c r="M8" s="67" t="s">
        <v>125</v>
      </c>
      <c r="N8" s="67" t="s">
        <v>126</v>
      </c>
      <c r="O8" s="68" t="s">
        <v>127</v>
      </c>
      <c r="P8" s="69" t="s">
        <v>128</v>
      </c>
      <c r="Q8" s="69" t="s">
        <v>129</v>
      </c>
      <c r="R8" s="70">
        <v>26</v>
      </c>
      <c r="S8" s="69" t="s">
        <v>130</v>
      </c>
      <c r="T8" s="69" t="s">
        <v>131</v>
      </c>
      <c r="U8" s="70">
        <v>374</v>
      </c>
      <c r="V8" s="70">
        <v>24</v>
      </c>
      <c r="W8" s="70">
        <v>200</v>
      </c>
      <c r="X8" s="69" t="s">
        <v>132</v>
      </c>
      <c r="Y8" s="71">
        <v>175.8</v>
      </c>
      <c r="Z8" s="71">
        <v>158.1</v>
      </c>
      <c r="AA8" s="71">
        <v>191.3</v>
      </c>
      <c r="AB8" s="71">
        <v>179.2</v>
      </c>
      <c r="AC8" s="71">
        <v>124.5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43.1</v>
      </c>
      <c r="BG8" s="71">
        <v>36.700000000000003</v>
      </c>
      <c r="BH8" s="71">
        <v>47.7</v>
      </c>
      <c r="BI8" s="71">
        <v>44.2</v>
      </c>
      <c r="BJ8" s="71">
        <v>20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2885</v>
      </c>
      <c r="BR8" s="72">
        <v>2152</v>
      </c>
      <c r="BS8" s="72">
        <v>3829</v>
      </c>
      <c r="BT8" s="73">
        <v>3148</v>
      </c>
      <c r="BU8" s="73">
        <v>912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124</v>
      </c>
      <c r="CC8" s="71" t="s">
        <v>124</v>
      </c>
      <c r="CD8" s="71" t="s">
        <v>124</v>
      </c>
      <c r="CE8" s="71" t="s">
        <v>124</v>
      </c>
      <c r="CF8" s="71" t="s">
        <v>124</v>
      </c>
      <c r="CG8" s="71" t="s">
        <v>124</v>
      </c>
      <c r="CH8" s="71" t="s">
        <v>124</v>
      </c>
      <c r="CI8" s="71" t="s">
        <v>124</v>
      </c>
      <c r="CJ8" s="71" t="s">
        <v>124</v>
      </c>
      <c r="CK8" s="71" t="s">
        <v>124</v>
      </c>
      <c r="CL8" s="68" t="s">
        <v>124</v>
      </c>
      <c r="CM8" s="70">
        <v>0</v>
      </c>
      <c r="CN8" s="70">
        <v>30397</v>
      </c>
      <c r="CO8" s="71" t="s">
        <v>124</v>
      </c>
      <c r="CP8" s="71" t="s">
        <v>124</v>
      </c>
      <c r="CQ8" s="71" t="s">
        <v>124</v>
      </c>
      <c r="CR8" s="71" t="s">
        <v>124</v>
      </c>
      <c r="CS8" s="71" t="s">
        <v>124</v>
      </c>
      <c r="CT8" s="71" t="s">
        <v>124</v>
      </c>
      <c r="CU8" s="71" t="s">
        <v>124</v>
      </c>
      <c r="CV8" s="71" t="s">
        <v>124</v>
      </c>
      <c r="CW8" s="71" t="s">
        <v>124</v>
      </c>
      <c r="CX8" s="71" t="s">
        <v>124</v>
      </c>
      <c r="CY8" s="68" t="s">
        <v>124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237.5</v>
      </c>
      <c r="DL8" s="71">
        <v>225</v>
      </c>
      <c r="DM8" s="71">
        <v>245.8</v>
      </c>
      <c r="DN8" s="71">
        <v>225</v>
      </c>
      <c r="DO8" s="71">
        <v>183.3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133</v>
      </c>
      <c r="C10" s="78" t="s">
        <v>134</v>
      </c>
      <c r="D10" s="78" t="s">
        <v>135</v>
      </c>
      <c r="E10" s="78" t="s">
        <v>136</v>
      </c>
      <c r="F10" s="78" t="s">
        <v>137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 優輝</cp:lastModifiedBy>
  <dcterms:created xsi:type="dcterms:W3CDTF">2021-12-17T06:06:54Z</dcterms:created>
  <dcterms:modified xsi:type="dcterms:W3CDTF">2022-01-25T08:48:13Z</dcterms:modified>
  <cp:category/>
</cp:coreProperties>
</file>