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2漁港課\★集落排水係引継データ\令和3年度\99.照会・回答\0105【0121〆】公営企業に係る経営比較分析表（令和２年度決算）の分析等について\回答\"/>
    </mc:Choice>
  </mc:AlternateContent>
  <workbookProtection workbookAlgorithmName="SHA-512" workbookHashValue="FRBd4tAJs4kuft9Wm4RUq3wWz+zpyf+Z6lljr5IMT855lKYOqrqo0EIYIiozRHSwpL0H3CMRVEIv/m4+3fWaqw==" workbookSaltValue="zjdvw94mdViHlafBOETLI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<sst xmlns="http://schemas.openxmlformats.org/spreadsheetml/2006/main" count="236" uniqueCount="120">
  <si>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</si>
  <si>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</si>
  <si>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</si>
  <si>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</si>
  <si>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</si>
  <si>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</si>
  <si>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</si>
  <si>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</si>
  <si>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</si>
  <si>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</si>
  <si>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</si>
  <si>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</si>
  <si>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</si>
  <si>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</si>
  <si>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</si>
  <si>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</si>
  <si>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</si>
  <si>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</si>
  <si>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</si>
  <si>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</si>
  <si>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</si>
  <si>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</si>
  <si>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</si>
  <si>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</si>
  <si>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</si>
  <si>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</si>
  <si>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</si>
  <si>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</si>
  <si>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</si>
  <si>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</si>
  <si>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</si>
  <si>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</si>
  <si>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</si>
  <si>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</si>
  <si>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</si>
  <si>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</si>
  <si>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</si>
  <si>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</si>
  <si>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</si>
  <si>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</si>
  <si>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</si>
  <si>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</si>
  <si>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</si>
  <si>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</si>
  <si>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</si>
  <si>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</si>
  <si>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</si>
  <si>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</si>
  <si>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</si>
  <si>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</si>
  <si>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</si>
  <si>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</si>
  <si>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</si>
  <si>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</si>
  <si>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</si>
  <si>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</si>
  <si>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</si>
  <si>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</si>
  <si>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</si>
  <si>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</si>
  <si>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</si>
  <si>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</si>
  <si>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</si>
  <si>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</si>
  <si>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</si>
  <si>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</si>
  <si>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</si>
  <si>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</si>
  <si>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</si>
  <si>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</si>
  <si>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</si>
  <si>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</si>
  <si>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</si>
  <si>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</si>
  <si>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</si>
  <si>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</si>
  <si>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</si>
  <si>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</si>
  <si>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</si>
  <si>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</si>
  <si>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</si>
  <si>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</si>
  <si>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</si>
  <si>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</si>
  <si>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</si>
  <si>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</si>
  <si>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</si>
  <si>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</si>
  <si>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</si>
  <si>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</si>
  <si>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</si>
  <si>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</si>
  <si>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</si>
  <si>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</si>
  <si>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</si>
  <si>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</si>
  <si>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</si>
  <si>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</si>
  <si>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</si>
  <si>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</si>
  <si>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</si>
  <si>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</si>
  <si>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</si>
  <si>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</si>
  <si>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</si>
  <si>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</si>
  <si>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</si>
  <si>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</si>
  <si>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</si>
  <si>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</si>
  <si>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</si>
  <si>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</si>
  <si>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</si>
  <si>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</si>
  <si>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</si>
  <si>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</si>
  <si>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</si>
  <si>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収益的収支比率」は、年々減少傾向にあります。これは、平成20年度より複数の施設で老朽化に伴う大規模な機能更新を行い、一時的に市債の発行が多大になっていることが要因です。令和元年度に機能更新は完了しましたが、元金償還額が少額になるまでは低水準が続くと考えられます。
「経費回収率」は、ほぼ横ばいで推移しており、類似団体平均を下回る水準にあります。これは、市民サービスの公平性の観点から公共下水道使用料と同じ料金体制をとっているため、集落排水の排水処理にかかる経費に対して、使用料収入が不足していることが要因です。
「汚水処理原価」は、類似団体平均と比べ高い水準にあります。これは処理区域人口の減少による年間有収水量の減少や離島の処理費が高コストになる等の要因によるものと考えられます。
「施設利用率」は、例年、類似団体平均を上回る水準で推移しており、比較的効率的な施設の運用を行っております。
「水洗化率」は、例年、類似団体平均と比べ高い水準ですが、さらなる水洗化率向上を</t>
    </r>
    <r>
      <rPr>
        <sz val="11"/>
        <rFont val="ＭＳ ゴシック"/>
        <family val="3"/>
        <charset val="128"/>
      </rPr>
      <t>図っていきます。</t>
    </r>
    <rPh sb="1" eb="8">
      <t>シュウエキテキシュウシヒリツ</t>
    </rPh>
    <rPh sb="11" eb="13">
      <t>ネンネン</t>
    </rPh>
    <rPh sb="13" eb="17">
      <t>ゲンショウケイコウ</t>
    </rPh>
    <rPh sb="27" eb="29">
      <t>ヘイセイ</t>
    </rPh>
    <rPh sb="31" eb="33">
      <t>ネンド</t>
    </rPh>
    <rPh sb="35" eb="37">
      <t>フクスウ</t>
    </rPh>
    <rPh sb="38" eb="40">
      <t>シセツ</t>
    </rPh>
    <rPh sb="41" eb="44">
      <t>ロウキュウカ</t>
    </rPh>
    <rPh sb="45" eb="46">
      <t>トモナ</t>
    </rPh>
    <rPh sb="47" eb="50">
      <t>ダイキボ</t>
    </rPh>
    <rPh sb="51" eb="55">
      <t>キノウコウシン</t>
    </rPh>
    <rPh sb="56" eb="57">
      <t>オコナ</t>
    </rPh>
    <rPh sb="59" eb="62">
      <t>イチジテキ</t>
    </rPh>
    <rPh sb="63" eb="65">
      <t>シサイ</t>
    </rPh>
    <rPh sb="66" eb="68">
      <t>ハッコウ</t>
    </rPh>
    <rPh sb="69" eb="71">
      <t>タダイ</t>
    </rPh>
    <rPh sb="80" eb="82">
      <t>ヨウイン</t>
    </rPh>
    <rPh sb="85" eb="90">
      <t>レイワガンネンド</t>
    </rPh>
    <rPh sb="91" eb="95">
      <t>キノウコウシン</t>
    </rPh>
    <rPh sb="96" eb="98">
      <t>カンリョウ</t>
    </rPh>
    <rPh sb="104" eb="109">
      <t>ガンキンショウカンガク</t>
    </rPh>
    <rPh sb="110" eb="112">
      <t>ショウガク</t>
    </rPh>
    <rPh sb="118" eb="121">
      <t>テイスイジュン</t>
    </rPh>
    <rPh sb="122" eb="123">
      <t>ツヅ</t>
    </rPh>
    <rPh sb="125" eb="126">
      <t>カンガ</t>
    </rPh>
    <rPh sb="134" eb="139">
      <t>ケイヒカイシュウリツ</t>
    </rPh>
    <rPh sb="144" eb="145">
      <t>ヨコ</t>
    </rPh>
    <rPh sb="148" eb="150">
      <t>スイイ</t>
    </rPh>
    <rPh sb="155" eb="159">
      <t>ルイジダンタイ</t>
    </rPh>
    <rPh sb="159" eb="161">
      <t>ヘイキン</t>
    </rPh>
    <rPh sb="162" eb="164">
      <t>シタマワ</t>
    </rPh>
    <rPh sb="165" eb="167">
      <t>スイジュン</t>
    </rPh>
    <rPh sb="177" eb="179">
      <t>シミン</t>
    </rPh>
    <rPh sb="184" eb="187">
      <t>コウヘイセイ</t>
    </rPh>
    <rPh sb="188" eb="190">
      <t>カンテン</t>
    </rPh>
    <rPh sb="192" eb="197">
      <t>コウキョウゲスイドウ</t>
    </rPh>
    <rPh sb="197" eb="200">
      <t>シヨウリョウ</t>
    </rPh>
    <rPh sb="201" eb="202">
      <t>オナ</t>
    </rPh>
    <rPh sb="203" eb="207">
      <t>リョウキンタイセイ</t>
    </rPh>
    <rPh sb="216" eb="220">
      <t>シュウラクハイスイ</t>
    </rPh>
    <rPh sb="221" eb="225">
      <t>ハイスイショリ</t>
    </rPh>
    <rPh sb="229" eb="231">
      <t>ケイヒ</t>
    </rPh>
    <rPh sb="232" eb="233">
      <t>タイ</t>
    </rPh>
    <rPh sb="236" eb="241">
      <t>シヨウリョウシュウニュウ</t>
    </rPh>
    <rPh sb="242" eb="244">
      <t>フソク</t>
    </rPh>
    <rPh sb="251" eb="253">
      <t>ヨウイン</t>
    </rPh>
    <rPh sb="258" eb="264">
      <t>オスイショリゲンカ</t>
    </rPh>
    <rPh sb="267" eb="273">
      <t>ルイジダンタイヘイキン</t>
    </rPh>
    <rPh sb="274" eb="275">
      <t>クラ</t>
    </rPh>
    <rPh sb="276" eb="277">
      <t>タカ</t>
    </rPh>
    <rPh sb="278" eb="280">
      <t>スイジュン</t>
    </rPh>
    <rPh sb="289" eb="293">
      <t>ショリクイキ</t>
    </rPh>
    <rPh sb="293" eb="295">
      <t>ジンコウ</t>
    </rPh>
    <rPh sb="296" eb="298">
      <t>ゲンショウ</t>
    </rPh>
    <rPh sb="301" eb="303">
      <t>ネンカン</t>
    </rPh>
    <rPh sb="303" eb="307">
      <t>ユウシュウスイリョウ</t>
    </rPh>
    <rPh sb="308" eb="310">
      <t>ゲンショウ</t>
    </rPh>
    <rPh sb="311" eb="313">
      <t>リトウ</t>
    </rPh>
    <rPh sb="314" eb="317">
      <t>ショリヒ</t>
    </rPh>
    <rPh sb="318" eb="319">
      <t>コウ</t>
    </rPh>
    <rPh sb="325" eb="326">
      <t>トウ</t>
    </rPh>
    <rPh sb="335" eb="336">
      <t>カンガ</t>
    </rPh>
    <rPh sb="344" eb="349">
      <t>シセツリヨウリツ</t>
    </rPh>
    <rPh sb="352" eb="354">
      <t>レイネン</t>
    </rPh>
    <rPh sb="355" eb="361">
      <t>ルイジダンタイヘイキン</t>
    </rPh>
    <rPh sb="362" eb="364">
      <t>ウワマワ</t>
    </rPh>
    <rPh sb="365" eb="367">
      <t>スイジュン</t>
    </rPh>
    <rPh sb="368" eb="370">
      <t>スイイ</t>
    </rPh>
    <rPh sb="375" eb="378">
      <t>ヒカクテキ</t>
    </rPh>
    <rPh sb="378" eb="381">
      <t>コウリツテキ</t>
    </rPh>
    <rPh sb="382" eb="384">
      <t>シセツ</t>
    </rPh>
    <rPh sb="385" eb="387">
      <t>ウンヨウ</t>
    </rPh>
    <rPh sb="388" eb="389">
      <t>オコナ</t>
    </rPh>
    <rPh sb="398" eb="402">
      <t>スイセンカリツ</t>
    </rPh>
    <rPh sb="405" eb="407">
      <t>レイネン</t>
    </rPh>
    <rPh sb="408" eb="414">
      <t>ルイジダンタイヘイキン</t>
    </rPh>
    <rPh sb="415" eb="416">
      <t>クラ</t>
    </rPh>
    <rPh sb="417" eb="418">
      <t>タカ</t>
    </rPh>
    <rPh sb="419" eb="421">
      <t>スイジュン</t>
    </rPh>
    <rPh sb="429" eb="432">
      <t>スイセンカ</t>
    </rPh>
    <rPh sb="432" eb="433">
      <t>リツ</t>
    </rPh>
    <rPh sb="433" eb="435">
      <t>コウジョウ</t>
    </rPh>
    <rPh sb="436" eb="437">
      <t>ハカ</t>
    </rPh>
    <phoneticPr fontId="4"/>
  </si>
  <si>
    <t>　排水処理場については、昭和60年から平成16年にかけて順次供用開始しており、近年は老朽化に伴い機器類の不具合が発生しておりました。
　このため、各処理場について機能診断調査を行い、平成22年度から令和元年度にかけて国の補助金を活用し、順次電気・機械機器の更新を行いました。
　また、管路については更新時期を迎えていないことから、更新は未着手であり、改善率は０％となっております。
　今後も長期的視点に立ってアセットマネジメントに取り組み、延命化を図りながら施設の的確な維持管理や運営を行っていきます。</t>
    <rPh sb="1" eb="5">
      <t>ハイスイショリ</t>
    </rPh>
    <rPh sb="5" eb="6">
      <t>バ</t>
    </rPh>
    <rPh sb="12" eb="14">
      <t>ショウワ</t>
    </rPh>
    <rPh sb="16" eb="17">
      <t>ネン</t>
    </rPh>
    <rPh sb="19" eb="21">
      <t>ヘイセイ</t>
    </rPh>
    <rPh sb="23" eb="24">
      <t>ネン</t>
    </rPh>
    <rPh sb="28" eb="34">
      <t>ジュウンジキョウヨウカイシ</t>
    </rPh>
    <rPh sb="39" eb="41">
      <t>キンネン</t>
    </rPh>
    <rPh sb="42" eb="45">
      <t>ロウキュウカ</t>
    </rPh>
    <rPh sb="46" eb="47">
      <t>トモナ</t>
    </rPh>
    <rPh sb="48" eb="50">
      <t>キキ</t>
    </rPh>
    <rPh sb="50" eb="51">
      <t>ルイ</t>
    </rPh>
    <rPh sb="52" eb="55">
      <t>フグアイ</t>
    </rPh>
    <rPh sb="56" eb="58">
      <t>ハッセイ</t>
    </rPh>
    <rPh sb="73" eb="74">
      <t>カク</t>
    </rPh>
    <rPh sb="74" eb="77">
      <t>ショリバ</t>
    </rPh>
    <rPh sb="81" eb="87">
      <t>キノウシンダンチョウサ</t>
    </rPh>
    <rPh sb="88" eb="89">
      <t>オコナ</t>
    </rPh>
    <rPh sb="91" eb="93">
      <t>ヘイセイ</t>
    </rPh>
    <rPh sb="95" eb="97">
      <t>ネンド</t>
    </rPh>
    <rPh sb="99" eb="101">
      <t>レイワ</t>
    </rPh>
    <rPh sb="101" eb="104">
      <t>ガンネンド</t>
    </rPh>
    <rPh sb="108" eb="109">
      <t>クニ</t>
    </rPh>
    <rPh sb="110" eb="113">
      <t>ホジョキン</t>
    </rPh>
    <rPh sb="114" eb="116">
      <t>カツヨウ</t>
    </rPh>
    <rPh sb="118" eb="120">
      <t>ジュンジ</t>
    </rPh>
    <rPh sb="120" eb="122">
      <t>デンキ</t>
    </rPh>
    <rPh sb="123" eb="125">
      <t>キカイ</t>
    </rPh>
    <rPh sb="125" eb="127">
      <t>キキ</t>
    </rPh>
    <rPh sb="128" eb="130">
      <t>コウシン</t>
    </rPh>
    <rPh sb="131" eb="132">
      <t>オコナ</t>
    </rPh>
    <rPh sb="142" eb="144">
      <t>カンロ</t>
    </rPh>
    <rPh sb="149" eb="153">
      <t>コウシンジキ</t>
    </rPh>
    <rPh sb="154" eb="155">
      <t>ムカ</t>
    </rPh>
    <rPh sb="165" eb="167">
      <t>コウシン</t>
    </rPh>
    <rPh sb="168" eb="171">
      <t>ミチャクシュ</t>
    </rPh>
    <rPh sb="175" eb="178">
      <t>カイゼンリツ</t>
    </rPh>
    <rPh sb="192" eb="194">
      <t>コンゴ</t>
    </rPh>
    <rPh sb="195" eb="198">
      <t>チョウキテキ</t>
    </rPh>
    <rPh sb="198" eb="200">
      <t>シテン</t>
    </rPh>
    <rPh sb="201" eb="202">
      <t>タ</t>
    </rPh>
    <rPh sb="215" eb="216">
      <t>ト</t>
    </rPh>
    <rPh sb="217" eb="218">
      <t>ク</t>
    </rPh>
    <rPh sb="220" eb="223">
      <t>エンメイカ</t>
    </rPh>
    <rPh sb="224" eb="225">
      <t>ハカ</t>
    </rPh>
    <rPh sb="229" eb="231">
      <t>シセツ</t>
    </rPh>
    <rPh sb="232" eb="234">
      <t>テキカク</t>
    </rPh>
    <rPh sb="235" eb="239">
      <t>イジカンリ</t>
    </rPh>
    <rPh sb="240" eb="242">
      <t>ウンエイ</t>
    </rPh>
    <rPh sb="243" eb="244">
      <t>オコナ</t>
    </rPh>
    <phoneticPr fontId="4"/>
  </si>
  <si>
    <r>
      <t>　集落排水事業の経営状況については、収益的収支比率の減少傾向が継続しています。老朽化に伴う排水処理施設の機器更新のため、一時的に市債の発行が多大となっていることから、今後も減少傾向が続くものと思われます。
　また、経費回収率も類似団体平均より低い状況にあります。
　今後、経営手法の見直しや維持管理費などの歳出削減等について検討し、経営の健全化・効率化に向けた取り組みを</t>
    </r>
    <r>
      <rPr>
        <sz val="11"/>
        <rFont val="ＭＳ ゴシック"/>
        <family val="3"/>
        <charset val="128"/>
      </rPr>
      <t>行っていきます</t>
    </r>
    <r>
      <rPr>
        <sz val="11"/>
        <color theme="1"/>
        <rFont val="ＭＳ ゴシック"/>
        <family val="3"/>
        <charset val="128"/>
      </rPr>
      <t>。</t>
    </r>
    <rPh sb="1" eb="3">
      <t>シュウラク</t>
    </rPh>
    <rPh sb="3" eb="5">
      <t>ハイスイ</t>
    </rPh>
    <rPh sb="5" eb="7">
      <t>ジギョウ</t>
    </rPh>
    <rPh sb="8" eb="12">
      <t>ケイエイジョウキョウ</t>
    </rPh>
    <rPh sb="18" eb="25">
      <t>シュウエキテキシュウシヒリツ</t>
    </rPh>
    <rPh sb="26" eb="31">
      <t>ゲンショウ</t>
    </rPh>
    <rPh sb="31" eb="33">
      <t>ケイゾク</t>
    </rPh>
    <rPh sb="39" eb="42">
      <t>ロウキュウカ</t>
    </rPh>
    <rPh sb="43" eb="44">
      <t>トモナ</t>
    </rPh>
    <rPh sb="45" eb="51">
      <t>ハイスイショリシセツ</t>
    </rPh>
    <rPh sb="52" eb="56">
      <t>キキコウシン</t>
    </rPh>
    <rPh sb="60" eb="63">
      <t>イチジテキ</t>
    </rPh>
    <rPh sb="64" eb="66">
      <t>シサイ</t>
    </rPh>
    <rPh sb="67" eb="69">
      <t>ハッコウ</t>
    </rPh>
    <rPh sb="70" eb="72">
      <t>タダイ</t>
    </rPh>
    <rPh sb="83" eb="85">
      <t>コンゴ</t>
    </rPh>
    <rPh sb="86" eb="90">
      <t>ゲンショウケイコウ</t>
    </rPh>
    <rPh sb="91" eb="92">
      <t>ツヅ</t>
    </rPh>
    <rPh sb="96" eb="97">
      <t>オモ</t>
    </rPh>
    <rPh sb="133" eb="135">
      <t>コンゴ</t>
    </rPh>
    <rPh sb="136" eb="140">
      <t>ケイエイシュホウ</t>
    </rPh>
    <rPh sb="141" eb="143">
      <t>ミナオ</t>
    </rPh>
    <rPh sb="145" eb="150">
      <t>イジカンリヒ</t>
    </rPh>
    <rPh sb="153" eb="155">
      <t>サイシュツ</t>
    </rPh>
    <rPh sb="155" eb="157">
      <t>サクゲン</t>
    </rPh>
    <rPh sb="157" eb="158">
      <t>トウ</t>
    </rPh>
    <rPh sb="162" eb="164">
      <t>ケントウ</t>
    </rPh>
    <rPh sb="166" eb="168">
      <t>ケイエイ</t>
    </rPh>
    <rPh sb="169" eb="172">
      <t>ケンゼンカ</t>
    </rPh>
    <rPh sb="173" eb="176">
      <t>コウリツカ</t>
    </rPh>
    <rPh sb="177" eb="178">
      <t>ム</t>
    </rPh>
    <rPh sb="180" eb="181">
      <t>ト</t>
    </rPh>
    <rPh sb="182" eb="183">
      <t>ク</t>
    </rPh>
    <rPh sb="185" eb="18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</si>
</sst>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AA-418F-9014-92C29CEF8D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0.12</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64AA-418F-9014-92C29CEF8D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53.47</c:v>
                </c:pt>
                <c:pt idx="1">
                  <c:v>40.43</c:v>
                </c:pt>
                <c:pt idx="2">
                  <c:v>47.94</c:v>
                </c:pt>
                <c:pt idx="3">
                  <c:v>48.41</c:v>
                </c:pt>
                <c:pt idx="4">
                  <c:v>47.56</c:v>
                </c:pt>
              </c:numCache>
            </c:numRef>
          </c:val>
          <c:extLst>
            <c:ext xmlns:c16="http://schemas.microsoft.com/office/drawing/2014/chart" uri="{C3380CC4-5D6E-409C-BE32-E72D297353CC}">
              <c16:uniqueId val="{00000000-BEED-4B12-8889-7A8E1A862F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c:v>
                </c:pt>
                <c:pt idx="1">
                  <c:v>39.799999999999997</c:v>
                </c:pt>
                <c:pt idx="2">
                  <c:v>40.83</c:v>
                </c:pt>
                <c:pt idx="3">
                  <c:v>39.130000000000003</c:v>
                </c:pt>
                <c:pt idx="4">
                  <c:v>40.29</c:v>
                </c:pt>
              </c:numCache>
            </c:numRef>
          </c:val>
          <c:smooth val="0"/>
          <c:extLst>
            <c:ext xmlns:c16="http://schemas.microsoft.com/office/drawing/2014/chart" uri="{C3380CC4-5D6E-409C-BE32-E72D297353CC}">
              <c16:uniqueId val="{00000001-BEED-4B12-8889-7A8E1A862F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87.96</c:v>
                </c:pt>
                <c:pt idx="1">
                  <c:v>89.77</c:v>
                </c:pt>
                <c:pt idx="2">
                  <c:v>89.53</c:v>
                </c:pt>
                <c:pt idx="3">
                  <c:v>90.25</c:v>
                </c:pt>
                <c:pt idx="4">
                  <c:v>90.11</c:v>
                </c:pt>
              </c:numCache>
            </c:numRef>
          </c:val>
          <c:extLst>
            <c:ext xmlns:c16="http://schemas.microsoft.com/office/drawing/2014/chart" uri="{C3380CC4-5D6E-409C-BE32-E72D297353CC}">
              <c16:uniqueId val="{00000000-31A3-4A0B-BF78-89BDD19477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85.72</c:v>
                </c:pt>
                <c:pt idx="1">
                  <c:v>85.32</c:v>
                </c:pt>
                <c:pt idx="2">
                  <c:v>86</c:v>
                </c:pt>
                <c:pt idx="3">
                  <c:v>86.33</c:v>
                </c:pt>
                <c:pt idx="4">
                  <c:v>87.49</c:v>
                </c:pt>
              </c:numCache>
            </c:numRef>
          </c:val>
          <c:smooth val="0"/>
          <c:extLst>
            <c:ext xmlns:c16="http://schemas.microsoft.com/office/drawing/2014/chart" uri="{C3380CC4-5D6E-409C-BE32-E72D297353CC}">
              <c16:uniqueId val="{00000001-31A3-4A0B-BF78-89BDD19477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75.989999999999995</c:v>
                </c:pt>
                <c:pt idx="1">
                  <c:v>74.37</c:v>
                </c:pt>
                <c:pt idx="2">
                  <c:v>70.540000000000006</c:v>
                </c:pt>
                <c:pt idx="3">
                  <c:v>65.680000000000007</c:v>
                </c:pt>
                <c:pt idx="4">
                  <c:v>60.24</c:v>
                </c:pt>
              </c:numCache>
            </c:numRef>
          </c:val>
          <c:extLst>
            <c:ext xmlns:c16="http://schemas.microsoft.com/office/drawing/2014/chart" uri="{C3380CC4-5D6E-409C-BE32-E72D297353CC}">
              <c16:uniqueId val="{00000000-3653-49FD-BF37-949F83ED37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53-49FD-BF37-949F83ED37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64-4FCF-A0B7-3328102C7B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64-4FCF-A0B7-3328102C7B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E4-44DB-A40D-87F546B65C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E4-44DB-A40D-87F546B65C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1C-42C5-8337-E38075113A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1C-42C5-8337-E38075113A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4D-41BC-96CC-80158E9915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4D-41BC-96CC-80158E9915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5B-4180-B898-C5077754EE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238.95</c:v>
                </c:pt>
                <c:pt idx="1">
                  <c:v>169.47</c:v>
                </c:pt>
                <c:pt idx="2">
                  <c:v>512.88</c:v>
                </c:pt>
                <c:pt idx="3">
                  <c:v>641.42999999999995</c:v>
                </c:pt>
                <c:pt idx="4">
                  <c:v>807.81</c:v>
                </c:pt>
              </c:numCache>
            </c:numRef>
          </c:val>
          <c:smooth val="0"/>
          <c:extLst>
            <c:ext xmlns:c16="http://schemas.microsoft.com/office/drawing/2014/chart" uri="{C3380CC4-5D6E-409C-BE32-E72D297353CC}">
              <c16:uniqueId val="{00000001-385B-4180-B898-C5077754EE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20.059999999999999</c:v>
                </c:pt>
                <c:pt idx="1">
                  <c:v>19.32</c:v>
                </c:pt>
                <c:pt idx="2">
                  <c:v>18.3</c:v>
                </c:pt>
                <c:pt idx="3">
                  <c:v>17.010000000000002</c:v>
                </c:pt>
                <c:pt idx="4">
                  <c:v>17.66</c:v>
                </c:pt>
              </c:numCache>
            </c:numRef>
          </c:val>
          <c:extLst>
            <c:ext xmlns:c16="http://schemas.microsoft.com/office/drawing/2014/chart" uri="{C3380CC4-5D6E-409C-BE32-E72D297353CC}">
              <c16:uniqueId val="{00000000-5610-4C32-AD2D-2EFB5EFE11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53.03</c:v>
                </c:pt>
                <c:pt idx="2">
                  <c:v>51.07</c:v>
                </c:pt>
                <c:pt idx="3">
                  <c:v>56.93</c:v>
                </c:pt>
                <c:pt idx="4">
                  <c:v>49.44</c:v>
                </c:pt>
              </c:numCache>
            </c:numRef>
          </c:val>
          <c:smooth val="0"/>
          <c:extLst>
            <c:ext xmlns:c16="http://schemas.microsoft.com/office/drawing/2014/chart" uri="{C3380CC4-5D6E-409C-BE32-E72D297353CC}">
              <c16:uniqueId val="{00000001-5610-4C32-AD2D-2EFB5EFE11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768.27</c:v>
                </c:pt>
                <c:pt idx="1">
                  <c:v>795.75</c:v>
                </c:pt>
                <c:pt idx="2">
                  <c:v>828.17</c:v>
                </c:pt>
                <c:pt idx="3">
                  <c:v>869.08</c:v>
                </c:pt>
                <c:pt idx="4">
                  <c:v>875</c:v>
                </c:pt>
              </c:numCache>
            </c:numRef>
          </c:val>
          <c:extLst>
            <c:ext xmlns:c16="http://schemas.microsoft.com/office/drawing/2014/chart" uri="{C3380CC4-5D6E-409C-BE32-E72D297353CC}">
              <c16:uniqueId val="{00000000-A4C2-4589-8AE4-37267A523B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310.41000000000003</c:v>
                </c:pt>
                <c:pt idx="1">
                  <c:v>301.77</c:v>
                </c:pt>
                <c:pt idx="2">
                  <c:v>314.68</c:v>
                </c:pt>
                <c:pt idx="3">
                  <c:v>300.17</c:v>
                </c:pt>
                <c:pt idx="4">
                  <c:v>343.49</c:v>
                </c:pt>
              </c:numCache>
            </c:numRef>
          </c:val>
          <c:smooth val="0"/>
          <c:extLst>
            <c:ext xmlns:c16="http://schemas.microsoft.com/office/drawing/2014/chart" uri="{C3380CC4-5D6E-409C-BE32-E72D297353CC}">
              <c16:uniqueId val="{00000001-A4C2-4589-8AE4-37267A523B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I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福岡市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tr">
        <f>データ!$M$6</f>
        <v>非設置</v>
      </c>
      <c r="AE8" s="73"/>
      <c r="AF8" s="73"/>
      <c r="AG8" s="73"/>
      <c r="AH8" s="73"/>
      <c r="AI8" s="73"/>
      <c r="AJ8" s="73"/>
      <c r="AK8" s="3"/>
      <c r="AL8" s="69">
        <f>データ!S6</f>
        <v>1562767</v>
      </c>
      <c r="AM8" s="69"/>
      <c r="AN8" s="69"/>
      <c r="AO8" s="69"/>
      <c r="AP8" s="69"/>
      <c r="AQ8" s="69"/>
      <c r="AR8" s="69"/>
      <c r="AS8" s="69"/>
      <c r="AT8" s="68">
        <f>データ!T6</f>
        <v>343.46</v>
      </c>
      <c r="AU8" s="68"/>
      <c r="AV8" s="68"/>
      <c r="AW8" s="68"/>
      <c r="AX8" s="68"/>
      <c r="AY8" s="68"/>
      <c r="AZ8" s="68"/>
      <c r="BA8" s="68"/>
      <c r="BB8" s="68">
        <f>データ!U6</f>
        <v>4550.07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0.12</v>
      </c>
      <c r="Q10" s="68"/>
      <c r="R10" s="68"/>
      <c r="S10" s="68"/>
      <c r="T10" s="68"/>
      <c r="U10" s="68"/>
      <c r="V10" s="68"/>
      <c r="W10" s="68">
        <f>データ!Q6</f>
        <v>75.459999999999994</v>
      </c>
      <c r="X10" s="68"/>
      <c r="Y10" s="68"/>
      <c r="Z10" s="68"/>
      <c r="AA10" s="68"/>
      <c r="AB10" s="68"/>
      <c r="AC10" s="68"/>
      <c r="AD10" s="69">
        <f>データ!R6</f>
        <v>2651</v>
      </c>
      <c r="AE10" s="69"/>
      <c r="AF10" s="69"/>
      <c r="AG10" s="69"/>
      <c r="AH10" s="69"/>
      <c r="AI10" s="69"/>
      <c r="AJ10" s="69"/>
      <c r="AK10" s="2"/>
      <c r="AL10" s="69">
        <f>データ!V6</f>
        <v>1840</v>
      </c>
      <c r="AM10" s="69"/>
      <c r="AN10" s="69"/>
      <c r="AO10" s="69"/>
      <c r="AP10" s="69"/>
      <c r="AQ10" s="69"/>
      <c r="AR10" s="69"/>
      <c r="AS10" s="69"/>
      <c r="AT10" s="68">
        <f>データ!W6</f>
        <v>0.51</v>
      </c>
      <c r="AU10" s="68"/>
      <c r="AV10" s="68"/>
      <c r="AW10" s="68"/>
      <c r="AX10" s="68"/>
      <c r="AY10" s="68"/>
      <c r="AZ10" s="68"/>
      <c r="BA10" s="68"/>
      <c r="BB10" s="68">
        <f>データ!X6</f>
        <v>3607.84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qlzdTfXIdbSv+VgPFhU2LaLzxoREx2S/hPoMW6q0PTgLm6eR4P/UOA0+wfd62heOXCAzbxJupkzef7JfLkeoug==" saltValue="V3hKPQCoo/GXugj2Lu6I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401307</v>
      </c>
      <c r="D6" s="33">
        <f t="shared" si="3"/>
        <v>47</v>
      </c>
      <c r="E6" s="33">
        <f t="shared" si="3"/>
        <v>17</v>
      </c>
      <c r="F6" s="33">
        <f t="shared" si="3"/>
        <v>6</v>
      </c>
      <c r="G6" s="33">
        <f t="shared" si="3"/>
        <v>0</v>
      </c>
      <c r="H6" s="33" t="str">
        <f t="shared" si="3"/>
        <v>福岡県　福岡市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0.12</v>
      </c>
      <c r="Q6" s="34">
        <f t="shared" si="3"/>
        <v>75.459999999999994</v>
      </c>
      <c r="R6" s="34">
        <f t="shared" si="3"/>
        <v>2651</v>
      </c>
      <c r="S6" s="34">
        <f t="shared" si="3"/>
        <v>1562767</v>
      </c>
      <c r="T6" s="34">
        <f t="shared" si="3"/>
        <v>343.46</v>
      </c>
      <c r="U6" s="34">
        <f t="shared" si="3"/>
        <v>4550.07</v>
      </c>
      <c r="V6" s="34">
        <f t="shared" si="3"/>
        <v>1840</v>
      </c>
      <c r="W6" s="34">
        <f t="shared" si="3"/>
        <v>0.51</v>
      </c>
      <c r="X6" s="34">
        <f t="shared" si="3"/>
        <v>3607.84</v>
      </c>
      <c r="Y6" s="35">
        <f>IF(Y7="",NA(),Y7)</f>
        <v>75.989999999999995</v>
      </c>
      <c r="Z6" s="35">
        <f t="shared" ref="Z6:AH6" si="4">IF(Z7="",NA(),Z7)</f>
        <v>74.37</v>
      </c>
      <c r="AA6" s="35">
        <f t="shared" si="4"/>
        <v>70.540000000000006</v>
      </c>
      <c r="AB6" s="35">
        <f t="shared" si="4"/>
        <v>65.680000000000007</v>
      </c>
      <c r="AC6" s="35">
        <f t="shared" si="4"/>
        <v>60.24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238.95</v>
      </c>
      <c r="BL6" s="35">
        <f t="shared" si="7"/>
        <v>169.47</v>
      </c>
      <c r="BM6" s="35">
        <f t="shared" si="7"/>
        <v>512.88</v>
      </c>
      <c r="BN6" s="35">
        <f t="shared" si="7"/>
        <v>641.42999999999995</v>
      </c>
      <c r="BO6" s="35">
        <f t="shared" si="7"/>
        <v>807.81</v>
      </c>
      <c r="BP6" s="34" t="str">
        <f>IF(BP7="","",IF(BP7="-","【-】","【"&amp;SUBSTITUTE(TEXT(BP7,"#,##0.00"),"-","△")&amp;"】"))</f>
        <v>【1,042.34】</v>
      </c>
      <c r="BQ6" s="35">
        <f>IF(BQ7="",NA(),BQ7)</f>
        <v>20.059999999999999</v>
      </c>
      <c r="BR6" s="35">
        <f t="shared" ref="BR6:BZ6" si="8">IF(BR7="",NA(),BR7)</f>
        <v>19.32</v>
      </c>
      <c r="BS6" s="35">
        <f t="shared" si="8"/>
        <v>18.3</v>
      </c>
      <c r="BT6" s="35">
        <f t="shared" si="8"/>
        <v>17.010000000000002</v>
      </c>
      <c r="BU6" s="35">
        <f t="shared" si="8"/>
        <v>17.66</v>
      </c>
      <c r="BV6" s="35">
        <f t="shared" si="8"/>
        <v>53.57</v>
      </c>
      <c r="BW6" s="35">
        <f t="shared" si="8"/>
        <v>53.03</v>
      </c>
      <c r="BX6" s="35">
        <f t="shared" si="8"/>
        <v>51.07</v>
      </c>
      <c r="BY6" s="35">
        <f t="shared" si="8"/>
        <v>56.93</v>
      </c>
      <c r="BZ6" s="35">
        <f t="shared" si="8"/>
        <v>49.44</v>
      </c>
      <c r="CA6" s="34" t="str">
        <f>IF(CA7="","",IF(CA7="-","【-】","【"&amp;SUBSTITUTE(TEXT(CA7,"#,##0.00"),"-","△")&amp;"】"))</f>
        <v>【42.60】</v>
      </c>
      <c r="CB6" s="35">
        <f>IF(CB7="",NA(),CB7)</f>
        <v>768.27</v>
      </c>
      <c r="CC6" s="35">
        <f t="shared" ref="CC6:CK6" si="9">IF(CC7="",NA(),CC7)</f>
        <v>795.75</v>
      </c>
      <c r="CD6" s="35">
        <f t="shared" si="9"/>
        <v>828.17</v>
      </c>
      <c r="CE6" s="35">
        <f t="shared" si="9"/>
        <v>869.08</v>
      </c>
      <c r="CF6" s="35">
        <f t="shared" si="9"/>
        <v>875</v>
      </c>
      <c r="CG6" s="35">
        <f t="shared" si="9"/>
        <v>310.41000000000003</v>
      </c>
      <c r="CH6" s="35">
        <f t="shared" si="9"/>
        <v>301.77</v>
      </c>
      <c r="CI6" s="35">
        <f t="shared" si="9"/>
        <v>314.68</v>
      </c>
      <c r="CJ6" s="35">
        <f t="shared" si="9"/>
        <v>300.17</v>
      </c>
      <c r="CK6" s="35">
        <f t="shared" si="9"/>
        <v>343.49</v>
      </c>
      <c r="CL6" s="34" t="str">
        <f>IF(CL7="","",IF(CL7="-","【-】","【"&amp;SUBSTITUTE(TEXT(CL7,"#,##0.00"),"-","△")&amp;"】"))</f>
        <v>【410.22】</v>
      </c>
      <c r="CM6" s="35">
        <f>IF(CM7="",NA(),CM7)</f>
        <v>53.47</v>
      </c>
      <c r="CN6" s="35">
        <f t="shared" ref="CN6:CV6" si="10">IF(CN7="",NA(),CN7)</f>
        <v>40.43</v>
      </c>
      <c r="CO6" s="35">
        <f t="shared" si="10"/>
        <v>47.94</v>
      </c>
      <c r="CP6" s="35">
        <f t="shared" si="10"/>
        <v>48.41</v>
      </c>
      <c r="CQ6" s="35">
        <f t="shared" si="10"/>
        <v>47.56</v>
      </c>
      <c r="CR6" s="35">
        <f t="shared" si="10"/>
        <v>39.9</v>
      </c>
      <c r="CS6" s="35">
        <f t="shared" si="10"/>
        <v>39.799999999999997</v>
      </c>
      <c r="CT6" s="35">
        <f t="shared" si="10"/>
        <v>40.83</v>
      </c>
      <c r="CU6" s="35">
        <f t="shared" si="10"/>
        <v>39.130000000000003</v>
      </c>
      <c r="CV6" s="35">
        <f t="shared" si="10"/>
        <v>40.29</v>
      </c>
      <c r="CW6" s="34" t="str">
        <f>IF(CW7="","",IF(CW7="-","【-】","【"&amp;SUBSTITUTE(TEXT(CW7,"#,##0.00"),"-","△")&amp;"】"))</f>
        <v>【32.98】</v>
      </c>
      <c r="CX6" s="35">
        <f>IF(CX7="",NA(),CX7)</f>
        <v>87.96</v>
      </c>
      <c r="CY6" s="35">
        <f t="shared" ref="CY6:DG6" si="11">IF(CY7="",NA(),CY7)</f>
        <v>89.77</v>
      </c>
      <c r="CZ6" s="35">
        <f t="shared" si="11"/>
        <v>89.53</v>
      </c>
      <c r="DA6" s="35">
        <f t="shared" si="11"/>
        <v>90.25</v>
      </c>
      <c r="DB6" s="35">
        <f t="shared" si="11"/>
        <v>90.11</v>
      </c>
      <c r="DC6" s="35">
        <f t="shared" si="11"/>
        <v>85.72</v>
      </c>
      <c r="DD6" s="35">
        <f t="shared" si="11"/>
        <v>85.32</v>
      </c>
      <c r="DE6" s="35">
        <f t="shared" si="11"/>
        <v>86</v>
      </c>
      <c r="DF6" s="35">
        <f t="shared" si="11"/>
        <v>86.33</v>
      </c>
      <c r="DG6" s="35">
        <f t="shared" si="11"/>
        <v>87.49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4">
        <f t="shared" si="14"/>
        <v>0</v>
      </c>
      <c r="EL6" s="34">
        <f t="shared" si="14"/>
        <v>0</v>
      </c>
      <c r="EM6" s="34">
        <f t="shared" si="14"/>
        <v>0</v>
      </c>
      <c r="EN6" s="35">
        <f t="shared" si="14"/>
        <v>0.01</v>
      </c>
      <c r="EO6" s="34" t="str">
        <f>IF(EO7="","",IF(EO7="-","【-】","【"&amp;SUBSTITUTE(TEXT(EO7,"#,##0.00"),"-","△")&amp;"】"))</f>
        <v>【1.09】</v>
      </c>
    </row>
    <row r="7" spans="1:145" s="36" customFormat="1" x14ac:dyDescent="0.15">
      <c r="A7" s="28"/>
      <c r="B7" s="37">
        <v>2020</v>
      </c>
      <c r="C7" s="37">
        <v>401307</v>
      </c>
      <c r="D7" s="37">
        <v>47</v>
      </c>
      <c r="E7" s="37">
        <v>17</v>
      </c>
      <c r="F7" s="37">
        <v>6</v>
      </c>
      <c r="G7" s="37">
        <v>0</v>
      </c>
      <c r="H7" s="37" t="s">
        <v>98</v>
      </c>
      <c r="I7" s="37" t="s">
        <v>99</v>
      </c>
      <c r="J7" s="37" t="s">
        <v>100</v>
      </c>
      <c r="K7" s="37" t="s">
        <v>101</v>
      </c>
      <c r="L7" s="37" t="s">
        <v>102</v>
      </c>
      <c r="M7" s="37" t="s">
        <v>103</v>
      </c>
      <c r="N7" s="38" t="s">
        <v>104</v>
      </c>
      <c r="O7" s="38" t="s">
        <v>105</v>
      </c>
      <c r="P7" s="38">
        <v>0.12</v>
      </c>
      <c r="Q7" s="38">
        <v>75.459999999999994</v>
      </c>
      <c r="R7" s="38">
        <v>2651</v>
      </c>
      <c r="S7" s="38">
        <v>1562767</v>
      </c>
      <c r="T7" s="38">
        <v>343.46</v>
      </c>
      <c r="U7" s="38">
        <v>4550.07</v>
      </c>
      <c r="V7" s="38">
        <v>1840</v>
      </c>
      <c r="W7" s="38">
        <v>0.51</v>
      </c>
      <c r="X7" s="38">
        <v>3607.84</v>
      </c>
      <c r="Y7" s="38">
        <v>75.989999999999995</v>
      </c>
      <c r="Z7" s="38">
        <v>74.37</v>
      </c>
      <c r="AA7" s="38">
        <v>70.540000000000006</v>
      </c>
      <c r="AB7" s="38">
        <v>65.680000000000007</v>
      </c>
      <c r="AC7" s="38">
        <v>60.24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238.95</v>
      </c>
      <c r="BL7" s="38">
        <v>169.47</v>
      </c>
      <c r="BM7" s="38">
        <v>512.88</v>
      </c>
      <c r="BN7" s="38">
        <v>641.42999999999995</v>
      </c>
      <c r="BO7" s="38">
        <v>807.81</v>
      </c>
      <c r="BP7" s="38">
        <v>1042.3399999999999</v>
      </c>
      <c r="BQ7" s="38">
        <v>20.059999999999999</v>
      </c>
      <c r="BR7" s="38">
        <v>19.32</v>
      </c>
      <c r="BS7" s="38">
        <v>18.3</v>
      </c>
      <c r="BT7" s="38">
        <v>17.010000000000002</v>
      </c>
      <c r="BU7" s="38">
        <v>17.66</v>
      </c>
      <c r="BV7" s="38">
        <v>53.57</v>
      </c>
      <c r="BW7" s="38">
        <v>53.03</v>
      </c>
      <c r="BX7" s="38">
        <v>51.07</v>
      </c>
      <c r="BY7" s="38">
        <v>56.93</v>
      </c>
      <c r="BZ7" s="38">
        <v>49.44</v>
      </c>
      <c r="CA7" s="38">
        <v>42.6</v>
      </c>
      <c r="CB7" s="38">
        <v>768.27</v>
      </c>
      <c r="CC7" s="38">
        <v>795.75</v>
      </c>
      <c r="CD7" s="38">
        <v>828.17</v>
      </c>
      <c r="CE7" s="38">
        <v>869.08</v>
      </c>
      <c r="CF7" s="38">
        <v>875</v>
      </c>
      <c r="CG7" s="38">
        <v>310.41000000000003</v>
      </c>
      <c r="CH7" s="38">
        <v>301.77</v>
      </c>
      <c r="CI7" s="38">
        <v>314.68</v>
      </c>
      <c r="CJ7" s="38">
        <v>300.17</v>
      </c>
      <c r="CK7" s="38">
        <v>343.49</v>
      </c>
      <c r="CL7" s="38">
        <v>410.22</v>
      </c>
      <c r="CM7" s="38">
        <v>53.47</v>
      </c>
      <c r="CN7" s="38">
        <v>40.43</v>
      </c>
      <c r="CO7" s="38">
        <v>47.94</v>
      </c>
      <c r="CP7" s="38">
        <v>48.41</v>
      </c>
      <c r="CQ7" s="38">
        <v>47.56</v>
      </c>
      <c r="CR7" s="38">
        <v>39.9</v>
      </c>
      <c r="CS7" s="38">
        <v>39.799999999999997</v>
      </c>
      <c r="CT7" s="38">
        <v>40.83</v>
      </c>
      <c r="CU7" s="38">
        <v>39.130000000000003</v>
      </c>
      <c r="CV7" s="38">
        <v>40.29</v>
      </c>
      <c r="CW7" s="38">
        <v>32.979999999999997</v>
      </c>
      <c r="CX7" s="38">
        <v>87.96</v>
      </c>
      <c r="CY7" s="38">
        <v>89.77</v>
      </c>
      <c r="CZ7" s="38">
        <v>89.53</v>
      </c>
      <c r="DA7" s="38">
        <v>90.25</v>
      </c>
      <c r="DB7" s="38">
        <v>90.11</v>
      </c>
      <c r="DC7" s="38">
        <v>85.72</v>
      </c>
      <c r="DD7" s="38">
        <v>85.32</v>
      </c>
      <c r="DE7" s="38">
        <v>86</v>
      </c>
      <c r="DF7" s="38">
        <v>86.33</v>
      </c>
      <c r="DG7" s="38">
        <v>87.49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0</v>
      </c>
      <c r="EL7" s="38">
        <v>0</v>
      </c>
      <c r="EM7" s="38">
        <v>0</v>
      </c>
      <c r="EN7" s="38">
        <v>0.01</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dcterms:created xsi:type="dcterms:W3CDTF">2021-12-03T08:06:11Z</dcterms:created>
  <dcterms:modified xsi:type="dcterms:W3CDTF">2022-01-11T02:37:03Z</dcterms:modified>
  <cp:category/>
</cp:coreProperties>
</file>