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2.財政調整課\1.決算\R2決算フォルダ（過去分はDドラ保存）\03.地方公営企業決算状況調査（決算係長）\01 通知照会関連\1 総務省 → 財政\040105経営比較分析表の分析等について（依頼）\4.総務省へ回答\保福\市民\"/>
    </mc:Choice>
  </mc:AlternateContent>
  <workbookProtection workbookAlgorithmName="SHA-512" workbookHashValue="psBMVIZ6JDJm/Yv+whWnuoJi2B/Abp/WPfFVkjky4apBAhLi7faKEsBC3bgjXgjL4USW2EMagU1NMwdfT9TKDw==" workbookSaltValue="qhSL9soG5ODrRIuJ6HhA2w=="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MH78" i="4" l="1"/>
  <c r="IZ54" i="4"/>
  <c r="IZ32" i="4"/>
  <c r="FL54" i="4"/>
  <c r="HM78" i="4"/>
  <c r="BX32" i="4"/>
  <c r="CS78" i="4"/>
  <c r="BX54" i="4"/>
  <c r="MN54" i="4"/>
  <c r="MN32" i="4"/>
  <c r="FL32" i="4"/>
  <c r="C11" i="5"/>
  <c r="D11" i="5"/>
  <c r="E11" i="5"/>
  <c r="B11" i="5"/>
  <c r="FH78" i="4" l="1"/>
  <c r="DS54" i="4"/>
  <c r="DS32" i="4"/>
  <c r="AE54" i="4"/>
  <c r="AE32" i="4"/>
  <c r="AN78" i="4"/>
  <c r="KU54" i="4"/>
  <c r="KC78" i="4"/>
  <c r="HG54" i="4"/>
  <c r="HG32" i="4"/>
  <c r="KU32" i="4"/>
  <c r="JJ78" i="4"/>
  <c r="GR54" i="4"/>
  <c r="GR32" i="4"/>
  <c r="EO78" i="4"/>
  <c r="U78" i="4"/>
  <c r="P54" i="4"/>
  <c r="DD54" i="4"/>
  <c r="DD32" i="4"/>
  <c r="P32" i="4"/>
  <c r="KF54" i="4"/>
  <c r="KF32" i="4"/>
  <c r="LY54" i="4"/>
  <c r="LY32" i="4"/>
  <c r="LO78" i="4"/>
  <c r="IK32" i="4"/>
  <c r="BZ78" i="4"/>
  <c r="BI54" i="4"/>
  <c r="BI32" i="4"/>
  <c r="IK54" i="4"/>
  <c r="GT78" i="4"/>
  <c r="EW54" i="4"/>
  <c r="EW32" i="4"/>
  <c r="BG78" i="4"/>
  <c r="AT54" i="4"/>
  <c r="AT32" i="4"/>
  <c r="LJ54" i="4"/>
  <c r="HV54" i="4"/>
  <c r="HV32" i="4"/>
  <c r="LJ32" i="4"/>
  <c r="KV78" i="4"/>
  <c r="GA78" i="4"/>
  <c r="EH54" i="4"/>
  <c r="EH32" i="4"/>
</calcChain>
</file>

<file path=xl/sharedStrings.xml><?xml version="1.0" encoding="utf-8"?>
<sst xmlns="http://schemas.openxmlformats.org/spreadsheetml/2006/main" count="326" uniqueCount="215">
  <si>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</si>
  <si>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</si>
  <si>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</si>
  <si>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</si>
  <si>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</si>
  <si>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</si>
  <si>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</si>
  <si>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</si>
  <si>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</si>
  <si>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</si>
  <si>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</si>
  <si>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</si>
  <si>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</si>
  <si>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</si>
  <si>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</si>
  <si>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</si>
  <si>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</si>
  <si>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</si>
  <si>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</si>
  <si>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</si>
  <si>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</si>
  <si>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</si>
  <si>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</si>
  <si>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</si>
  <si>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</si>
  <si>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</si>
  <si>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</si>
  <si>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</si>
  <si>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</si>
  <si>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</si>
  <si>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</si>
  <si>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</si>
  <si>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</si>
  <si>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</si>
  <si>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</si>
  <si>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</si>
  <si>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</si>
  <si>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</si>
  <si>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</si>
  <si>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</si>
  <si>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</si>
  <si>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</si>
  <si>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</si>
  <si>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</si>
  <si>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</si>
  <si>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</si>
  <si>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</si>
  <si>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</si>
  <si>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</si>
  <si>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</si>
  <si>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</si>
  <si>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</si>
  <si>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</si>
  <si>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</si>
  <si>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</si>
  <si>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</si>
  <si>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</si>
  <si>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</si>
  <si>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</si>
  <si>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</si>
  <si>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</si>
  <si>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</si>
  <si>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</si>
  <si>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</si>
  <si>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</si>
  <si>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</si>
  <si>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</si>
  <si>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</si>
  <si>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</si>
  <si>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</si>
  <si>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</si>
  <si>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</si>
  <si>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</si>
  <si>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</si>
  <si>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</si>
  <si>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</si>
  <si>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</si>
  <si>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</si>
  <si>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</si>
  <si>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</si>
  <si>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</si>
  <si>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</si>
  <si>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</si>
  <si>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</si>
  <si>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</si>
  <si>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</si>
  <si>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</si>
  <si>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</si>
  <si>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</si>
  <si>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</si>
  <si>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</si>
  <si>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</si>
  <si>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</si>
  <si>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</si>
  <si>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</si>
  <si>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</si>
  <si>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</si>
  <si>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</si>
  <si>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</si>
  <si>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</si>
  <si>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</si>
  <si>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</si>
  <si>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</si>
  <si>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</si>
  <si>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</si>
  <si>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</si>
  <si>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</si>
  <si>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</si>
  <si>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</si>
  <si>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</si>
  <si>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</si>
  <si>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</si>
  <si>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</si>
  <si>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</si>
  <si>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</si>
  <si>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</si>
  <si>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</si>
  <si>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</si>
  <si>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</si>
  <si>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</si>
  <si>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</si>
  <si>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</si>
  <si>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</si>
  <si>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</si>
  <si>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</si>
  <si>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</si>
  <si>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</si>
  <si>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</si>
  <si>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</si>
  <si>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</si>
  <si>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</si>
  <si>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</si>
  <si>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</si>
  <si>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</si>
  <si>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</si>
  <si>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</si>
  <si>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</si>
  <si>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</si>
  <si>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</si>
  <si>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</si>
  <si>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</si>
  <si>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</si>
  <si>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</si>
  <si>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</si>
  <si>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</si>
  <si>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</si>
  <si>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</si>
  <si>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</si>
  <si>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</si>
  <si>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</si>
  <si>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</si>
  <si>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</si>
  <si>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</si>
  <si>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</si>
  <si>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</si>
  <si>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</si>
  <si>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</si>
  <si>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</si>
  <si>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</si>
  <si>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</si>
  <si>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</si>
  <si>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</si>
  <si>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</si>
  <si>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</si>
  <si>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</si>
  <si>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</si>
  <si>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</si>
  <si>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</si>
  <si>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</si>
  <si>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</si>
  <si>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</si>
  <si>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</si>
  <si>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</si>
  <si>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</si>
  <si>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</si>
  <si>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</si>
  <si>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</si>
  <si>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</si>
  <si>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</si>
  <si>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</si>
  <si>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</si>
  <si>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</si>
  <si>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</si>
  <si>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当該値(N-4)</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</si>
  <si>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</si>
  <si>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</si>
  <si>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</si>
  <si>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</si>
  <si>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</si>
  <si>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</si>
  <si>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</si>
  <si>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</si>
  <si>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</si>
  <si>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</si>
  <si>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福岡市民病院</t>
  </si>
  <si>
    <t>地方独立行政法人</t>
  </si>
  <si>
    <t>病院事業</t>
  </si>
  <si>
    <t>一般病院</t>
  </si>
  <si>
    <t>200床以上～300床未満</t>
  </si>
  <si>
    <t>非設置</t>
  </si>
  <si>
    <t>直営</t>
  </si>
  <si>
    <t>対象</t>
  </si>
  <si>
    <t>ド 透 I 訓</t>
  </si>
  <si>
    <t>救 臨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</si>
  <si>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</si>
  <si>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</si>
  <si>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</si>
  <si>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</si>
  <si>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</si>
  <si>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</si>
  <si>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</si>
  <si>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福岡市における医療施策として求められている救急医療、高度専門医療等を提供すること等により、市内の医療水準の向上を図り、もって市民の健康の維持及び増進に寄与する。</t>
    <phoneticPr fontId="5"/>
  </si>
  <si>
    <t>健全性・効率性について、県のCOVID-19重点医療機関として、許可病床数の27.9%をCOVID-19専用に確保し、中等症以上を中心に患者を受入れたことから、病床利用率は低下し、また一時的な手術制限や、患者の受診控え、救急搬送の減少等により、医業収益・医業収支比率ともに前年度より悪化した。しかし、類似病院平均値と比較し、ほぼすべての指標で高い水準となっている。特に入院単価は、COVID-19特例措置による診療報酬加算を除いても70,000円を超えており、COVID-19対応を継続しつつ、新たな手術手技の導入にも取り組む等、通常医療を途切れさせなかった成果である。
　また、材料費対医業収益比率については、コロナ補助金により収益が大幅増となったため、結果的に類似病院平均値並となった。</t>
    <rPh sb="4" eb="7">
      <t>コウリツセイ</t>
    </rPh>
    <rPh sb="12" eb="13">
      <t>ケン</t>
    </rPh>
    <rPh sb="22" eb="24">
      <t>ジュウテン</t>
    </rPh>
    <rPh sb="24" eb="26">
      <t>イリョウ</t>
    </rPh>
    <rPh sb="26" eb="28">
      <t>キカン</t>
    </rPh>
    <rPh sb="32" eb="34">
      <t>キョカ</t>
    </rPh>
    <rPh sb="34" eb="37">
      <t>ビョウショウスウ</t>
    </rPh>
    <rPh sb="52" eb="54">
      <t>センヨウ</t>
    </rPh>
    <rPh sb="55" eb="57">
      <t>カクホ</t>
    </rPh>
    <rPh sb="59" eb="61">
      <t>チュウトウ</t>
    </rPh>
    <rPh sb="61" eb="62">
      <t>ショウ</t>
    </rPh>
    <rPh sb="62" eb="64">
      <t>イジョウ</t>
    </rPh>
    <rPh sb="65" eb="67">
      <t>チュウシン</t>
    </rPh>
    <rPh sb="68" eb="70">
      <t>カンジャ</t>
    </rPh>
    <rPh sb="71" eb="73">
      <t>ウケイ</t>
    </rPh>
    <rPh sb="80" eb="82">
      <t>ビョウショウ</t>
    </rPh>
    <rPh sb="82" eb="84">
      <t>リヨウ</t>
    </rPh>
    <rPh sb="84" eb="85">
      <t>リツ</t>
    </rPh>
    <rPh sb="86" eb="88">
      <t>テイカ</t>
    </rPh>
    <rPh sb="92" eb="95">
      <t>イチジテキ</t>
    </rPh>
    <rPh sb="96" eb="98">
      <t>シュジュツ</t>
    </rPh>
    <rPh sb="98" eb="100">
      <t>セイゲン</t>
    </rPh>
    <rPh sb="102" eb="104">
      <t>カンジャ</t>
    </rPh>
    <rPh sb="105" eb="107">
      <t>ジュシン</t>
    </rPh>
    <rPh sb="107" eb="108">
      <t>ヒカ</t>
    </rPh>
    <rPh sb="110" eb="112">
      <t>キュウキュウ</t>
    </rPh>
    <rPh sb="112" eb="114">
      <t>ハンソウ</t>
    </rPh>
    <rPh sb="115" eb="117">
      <t>ゲンショウ</t>
    </rPh>
    <rPh sb="117" eb="118">
      <t>ナド</t>
    </rPh>
    <rPh sb="122" eb="124">
      <t>イギョウ</t>
    </rPh>
    <rPh sb="124" eb="126">
      <t>シュウエキ</t>
    </rPh>
    <rPh sb="127" eb="129">
      <t>イギョウ</t>
    </rPh>
    <rPh sb="129" eb="131">
      <t>シュウシ</t>
    </rPh>
    <rPh sb="131" eb="133">
      <t>ヒリツ</t>
    </rPh>
    <rPh sb="136" eb="139">
      <t>ゼンネンド</t>
    </rPh>
    <rPh sb="141" eb="143">
      <t>アッカ</t>
    </rPh>
    <rPh sb="150" eb="152">
      <t>ルイジ</t>
    </rPh>
    <rPh sb="152" eb="157">
      <t>ビョウインヘイキンチ</t>
    </rPh>
    <rPh sb="158" eb="160">
      <t>ヒカク</t>
    </rPh>
    <rPh sb="168" eb="170">
      <t>シヒョウ</t>
    </rPh>
    <rPh sb="171" eb="172">
      <t>タカ</t>
    </rPh>
    <rPh sb="173" eb="175">
      <t>スイジュン</t>
    </rPh>
    <rPh sb="182" eb="183">
      <t>トク</t>
    </rPh>
    <rPh sb="184" eb="186">
      <t>ニュウイン</t>
    </rPh>
    <rPh sb="186" eb="188">
      <t>タンカ</t>
    </rPh>
    <rPh sb="198" eb="200">
      <t>トクレイ</t>
    </rPh>
    <rPh sb="200" eb="202">
      <t>ソチ</t>
    </rPh>
    <rPh sb="205" eb="207">
      <t>シンリョウ</t>
    </rPh>
    <rPh sb="207" eb="209">
      <t>ホウシュウ</t>
    </rPh>
    <rPh sb="209" eb="211">
      <t>カサン</t>
    </rPh>
    <rPh sb="212" eb="213">
      <t>ノゾ</t>
    </rPh>
    <rPh sb="222" eb="223">
      <t>エン</t>
    </rPh>
    <rPh sb="224" eb="225">
      <t>コ</t>
    </rPh>
    <rPh sb="238" eb="240">
      <t>タイオウ</t>
    </rPh>
    <rPh sb="241" eb="243">
      <t>ケイゾク</t>
    </rPh>
    <rPh sb="247" eb="248">
      <t>アラ</t>
    </rPh>
    <rPh sb="250" eb="252">
      <t>シュジュツ</t>
    </rPh>
    <rPh sb="252" eb="254">
      <t>シュギ</t>
    </rPh>
    <rPh sb="255" eb="257">
      <t>ドウニュウ</t>
    </rPh>
    <rPh sb="259" eb="260">
      <t>ト</t>
    </rPh>
    <rPh sb="261" eb="262">
      <t>ク</t>
    </rPh>
    <rPh sb="263" eb="264">
      <t>ナド</t>
    </rPh>
    <rPh sb="265" eb="267">
      <t>ツウジョウ</t>
    </rPh>
    <rPh sb="267" eb="269">
      <t>イリョウ</t>
    </rPh>
    <rPh sb="270" eb="272">
      <t>トギ</t>
    </rPh>
    <rPh sb="279" eb="281">
      <t>セイカ</t>
    </rPh>
    <rPh sb="296" eb="298">
      <t>シュウエキ</t>
    </rPh>
    <rPh sb="309" eb="312">
      <t>ホジョキン</t>
    </rPh>
    <rPh sb="315" eb="317">
      <t>シュウエキ</t>
    </rPh>
    <rPh sb="318" eb="320">
      <t>オオハバ</t>
    </rPh>
    <rPh sb="320" eb="321">
      <t>ゾウ</t>
    </rPh>
    <rPh sb="334" eb="339">
      <t>ビョウインヘイキンチ</t>
    </rPh>
    <rPh sb="339" eb="340">
      <t>ナミ</t>
    </rPh>
    <phoneticPr fontId="5"/>
  </si>
  <si>
    <r>
      <rPr>
        <sz val="10"/>
        <rFont val="ＭＳ ゴシック"/>
        <family val="3"/>
        <charset val="128"/>
      </rPr>
      <t>有形固定資産減価償却率については、平成元年４月竣工から30年余が経過し、減価償却も進んだことから、類似病院平均値と比べて高率であり、また同平均値との乖離が年々拡大していたが、電子カルテや心カテ装置等高額機器の更新を行ったことにより、依然、同平均値よりは上回っているものの、直近5年間で初めて減少した。また、器械備品減価償却率については、近年類似病院平均値より上回って推移していたが、有形固定資産減価</t>
    </r>
    <r>
      <rPr>
        <sz val="11"/>
        <rFont val="ＭＳ ゴシック"/>
        <family val="3"/>
        <charset val="128"/>
      </rPr>
      <t>償</t>
    </r>
    <r>
      <rPr>
        <sz val="10"/>
        <rFont val="ＭＳ ゴシック"/>
        <family val="3"/>
        <charset val="128"/>
      </rPr>
      <t>却率と同様に初めて減少した。
　なお、１床当たりの有形固定資産については、類似病院平均値よりも低額で推移している。</t>
    </r>
    <rPh sb="51" eb="56">
      <t>ビョウインヘイキンチ</t>
    </rPh>
    <rPh sb="57" eb="58">
      <t>クラ</t>
    </rPh>
    <rPh sb="68" eb="69">
      <t>ドウ</t>
    </rPh>
    <rPh sb="69" eb="72">
      <t>ヘイキンチ</t>
    </rPh>
    <rPh sb="74" eb="76">
      <t>カイリ</t>
    </rPh>
    <rPh sb="77" eb="79">
      <t>ネンネン</t>
    </rPh>
    <rPh sb="79" eb="81">
      <t>カクダイ</t>
    </rPh>
    <rPh sb="87" eb="89">
      <t>デンシ</t>
    </rPh>
    <rPh sb="93" eb="94">
      <t>シン</t>
    </rPh>
    <rPh sb="96" eb="98">
      <t>ソウチ</t>
    </rPh>
    <rPh sb="98" eb="99">
      <t>ナド</t>
    </rPh>
    <rPh sb="99" eb="101">
      <t>コウガク</t>
    </rPh>
    <rPh sb="101" eb="103">
      <t>キキ</t>
    </rPh>
    <rPh sb="104" eb="106">
      <t>コウシン</t>
    </rPh>
    <rPh sb="107" eb="108">
      <t>オコナ</t>
    </rPh>
    <rPh sb="116" eb="118">
      <t>イゼン</t>
    </rPh>
    <rPh sb="119" eb="120">
      <t>ドウ</t>
    </rPh>
    <rPh sb="120" eb="123">
      <t>ヘイキンチ</t>
    </rPh>
    <rPh sb="136" eb="138">
      <t>チョッキン</t>
    </rPh>
    <rPh sb="139" eb="141">
      <t>ネンカン</t>
    </rPh>
    <rPh sb="142" eb="143">
      <t>ハジ</t>
    </rPh>
    <rPh sb="145" eb="147">
      <t>ゲンショウ</t>
    </rPh>
    <rPh sb="168" eb="170">
      <t>キンネン</t>
    </rPh>
    <rPh sb="172" eb="174">
      <t>ビョウイン</t>
    </rPh>
    <rPh sb="174" eb="177">
      <t>ヘイキンチ</t>
    </rPh>
    <rPh sb="183" eb="185">
      <t>スイイ</t>
    </rPh>
    <rPh sb="239" eb="241">
      <t>ビョウイン</t>
    </rPh>
    <rPh sb="247" eb="249">
      <t>テイガク</t>
    </rPh>
    <phoneticPr fontId="5"/>
  </si>
  <si>
    <t>COVID-19禍という特殊な状況でありながら、経営の健全性・効率性を表す指標は、類似病院平均値と比較すると概ね良好に推移している。しかしながら、COVID-19の影響による患者数減少の回復や、材料費比率、給与費比率の適正化など、COVID-19後の経営改善において取り組むべき課題は多い。
　また、地域医療構想及び医療計画において求められる高度専門医療並びに救急医療体制を提供するために必要な取組を継続して行うとともに、災害や新型コロナウィルス感染症等の新興感染症の発生、その他の緊急時には、事業継続計画（ＢＣＰ）に基づき、福岡市及び関係機関との連携の下、市立病院として求められる役割を果たす必要がある。</t>
    <rPh sb="8" eb="9">
      <t>カ</t>
    </rPh>
    <rPh sb="12" eb="14">
      <t>トクシュ</t>
    </rPh>
    <rPh sb="15" eb="17">
      <t>ジョウキョウ</t>
    </rPh>
    <rPh sb="43" eb="45">
      <t>ビョウイン</t>
    </rPh>
    <rPh sb="45" eb="48">
      <t>ヘイキンチ</t>
    </rPh>
    <rPh sb="82" eb="84">
      <t>エイキョウ</t>
    </rPh>
    <rPh sb="87" eb="90">
      <t>カンジャスウ</t>
    </rPh>
    <rPh sb="90" eb="92">
      <t>ゲンショウ</t>
    </rPh>
    <rPh sb="93" eb="95">
      <t>カイフク</t>
    </rPh>
    <rPh sb="97" eb="99">
      <t>ザイリョウ</t>
    </rPh>
    <rPh sb="99" eb="100">
      <t>ヒ</t>
    </rPh>
    <rPh sb="100" eb="102">
      <t>ヒリツ</t>
    </rPh>
    <rPh sb="103" eb="105">
      <t>キュウヨ</t>
    </rPh>
    <rPh sb="105" eb="106">
      <t>ヒ</t>
    </rPh>
    <rPh sb="106" eb="108">
      <t>ヒリツ</t>
    </rPh>
    <rPh sb="109" eb="112">
      <t>テキセイカ</t>
    </rPh>
    <rPh sb="123" eb="124">
      <t>ゴ</t>
    </rPh>
    <rPh sb="125" eb="127">
      <t>ケイエイ</t>
    </rPh>
    <rPh sb="127" eb="129">
      <t>カイゼン</t>
    </rPh>
    <rPh sb="133" eb="134">
      <t>ト</t>
    </rPh>
    <rPh sb="135" eb="136">
      <t>ク</t>
    </rPh>
    <rPh sb="139" eb="141">
      <t>カダイ</t>
    </rPh>
    <rPh sb="142" eb="143">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</si>
</sst>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88.9</c:v>
                </c:pt>
                <c:pt idx="1">
                  <c:v>93</c:v>
                </c:pt>
                <c:pt idx="2">
                  <c:v>93.7</c:v>
                </c:pt>
                <c:pt idx="3">
                  <c:v>90.2</c:v>
                </c:pt>
                <c:pt idx="4">
                  <c:v>78.400000000000006</c:v>
                </c:pt>
              </c:numCache>
            </c:numRef>
          </c:val>
          <c:extLst>
            <c:ext xmlns:c16="http://schemas.microsoft.com/office/drawing/2014/chart" uri="{C3380CC4-5D6E-409C-BE32-E72D297353CC}">
              <c16:uniqueId val="{00000000-8786-4F68-A4B7-FA8A4814529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8786-4F68-A4B7-FA8A4814529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22997</c:v>
                </c:pt>
                <c:pt idx="1">
                  <c:v>20907</c:v>
                </c:pt>
                <c:pt idx="2">
                  <c:v>22569</c:v>
                </c:pt>
                <c:pt idx="3">
                  <c:v>22965</c:v>
                </c:pt>
                <c:pt idx="4">
                  <c:v>24077</c:v>
                </c:pt>
              </c:numCache>
            </c:numRef>
          </c:val>
          <c:extLst>
            <c:ext xmlns:c16="http://schemas.microsoft.com/office/drawing/2014/chart" uri="{C3380CC4-5D6E-409C-BE32-E72D297353CC}">
              <c16:uniqueId val="{00000000-BD87-4B22-83C6-BC1BCA3AD57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BD87-4B22-83C6-BC1BCA3AD57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62434</c:v>
                </c:pt>
                <c:pt idx="1">
                  <c:v>64141</c:v>
                </c:pt>
                <c:pt idx="2">
                  <c:v>67382</c:v>
                </c:pt>
                <c:pt idx="3">
                  <c:v>64081</c:v>
                </c:pt>
                <c:pt idx="4">
                  <c:v>73748</c:v>
                </c:pt>
              </c:numCache>
            </c:numRef>
          </c:val>
          <c:extLst>
            <c:ext xmlns:c16="http://schemas.microsoft.com/office/drawing/2014/chart" uri="{C3380CC4-5D6E-409C-BE32-E72D297353CC}">
              <c16:uniqueId val="{00000000-4C05-416F-9E6B-2E49797DA75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4C05-416F-9E6B-2E49797DA75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4.4000000000000004</c:v>
                </c:pt>
                <c:pt idx="4">
                  <c:v>0</c:v>
                </c:pt>
              </c:numCache>
            </c:numRef>
          </c:val>
          <c:extLst>
            <c:ext xmlns:c16="http://schemas.microsoft.com/office/drawing/2014/chart" uri="{C3380CC4-5D6E-409C-BE32-E72D297353CC}">
              <c16:uniqueId val="{00000000-5A57-44FE-BA39-0B568E60074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5A57-44FE-BA39-0B568E60074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92.3</c:v>
                </c:pt>
                <c:pt idx="1">
                  <c:v>95.8</c:v>
                </c:pt>
                <c:pt idx="2">
                  <c:v>94.3</c:v>
                </c:pt>
                <c:pt idx="3">
                  <c:v>90.7</c:v>
                </c:pt>
                <c:pt idx="4">
                  <c:v>83.4</c:v>
                </c:pt>
              </c:numCache>
            </c:numRef>
          </c:val>
          <c:extLst>
            <c:ext xmlns:c16="http://schemas.microsoft.com/office/drawing/2014/chart" uri="{C3380CC4-5D6E-409C-BE32-E72D297353CC}">
              <c16:uniqueId val="{00000000-7484-4D9C-BE8A-91B284C8C56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7484-4D9C-BE8A-91B284C8C56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100.1</c:v>
                </c:pt>
                <c:pt idx="1">
                  <c:v>102.4</c:v>
                </c:pt>
                <c:pt idx="2">
                  <c:v>100.6</c:v>
                </c:pt>
                <c:pt idx="3">
                  <c:v>95.8</c:v>
                </c:pt>
                <c:pt idx="4">
                  <c:v>109.5</c:v>
                </c:pt>
              </c:numCache>
            </c:numRef>
          </c:val>
          <c:extLst>
            <c:ext xmlns:c16="http://schemas.microsoft.com/office/drawing/2014/chart" uri="{C3380CC4-5D6E-409C-BE32-E72D297353CC}">
              <c16:uniqueId val="{00000000-5BCB-4A9C-B589-13616341AE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5BCB-4A9C-B589-13616341AEC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46.4</c:v>
                </c:pt>
                <c:pt idx="1">
                  <c:v>52.2</c:v>
                </c:pt>
                <c:pt idx="2">
                  <c:v>56</c:v>
                </c:pt>
                <c:pt idx="3">
                  <c:v>59.3</c:v>
                </c:pt>
                <c:pt idx="4">
                  <c:v>57.8</c:v>
                </c:pt>
              </c:numCache>
            </c:numRef>
          </c:val>
          <c:extLst>
            <c:ext xmlns:c16="http://schemas.microsoft.com/office/drawing/2014/chart" uri="{C3380CC4-5D6E-409C-BE32-E72D297353CC}">
              <c16:uniqueId val="{00000000-E30C-436E-ADB5-8A72C49A48D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E30C-436E-ADB5-8A72C49A48D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63.5</c:v>
                </c:pt>
                <c:pt idx="1">
                  <c:v>70.400000000000006</c:v>
                </c:pt>
                <c:pt idx="2">
                  <c:v>73.3</c:v>
                </c:pt>
                <c:pt idx="3">
                  <c:v>77</c:v>
                </c:pt>
                <c:pt idx="4">
                  <c:v>71</c:v>
                </c:pt>
              </c:numCache>
            </c:numRef>
          </c:val>
          <c:extLst>
            <c:ext xmlns:c16="http://schemas.microsoft.com/office/drawing/2014/chart" uri="{C3380CC4-5D6E-409C-BE32-E72D297353CC}">
              <c16:uniqueId val="{00000000-D564-47C7-920F-91652F3C03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D564-47C7-920F-91652F3C03C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24506691</c:v>
                </c:pt>
                <c:pt idx="1">
                  <c:v>25363642</c:v>
                </c:pt>
                <c:pt idx="2">
                  <c:v>25903515</c:v>
                </c:pt>
                <c:pt idx="3">
                  <c:v>27255686</c:v>
                </c:pt>
                <c:pt idx="4">
                  <c:v>27894495</c:v>
                </c:pt>
              </c:numCache>
            </c:numRef>
          </c:val>
          <c:extLst>
            <c:ext xmlns:c16="http://schemas.microsoft.com/office/drawing/2014/chart" uri="{C3380CC4-5D6E-409C-BE32-E72D297353CC}">
              <c16:uniqueId val="{00000000-97D1-425E-968D-38DC98DE78C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97D1-425E-968D-38DC98DE78C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25.8</c:v>
                </c:pt>
                <c:pt idx="1">
                  <c:v>25.3</c:v>
                </c:pt>
                <c:pt idx="2">
                  <c:v>26.6</c:v>
                </c:pt>
                <c:pt idx="3">
                  <c:v>24.6</c:v>
                </c:pt>
                <c:pt idx="4">
                  <c:v>20</c:v>
                </c:pt>
              </c:numCache>
            </c:numRef>
          </c:val>
          <c:extLst>
            <c:ext xmlns:c16="http://schemas.microsoft.com/office/drawing/2014/chart" uri="{C3380CC4-5D6E-409C-BE32-E72D297353CC}">
              <c16:uniqueId val="{00000000-644C-420F-9E0A-F84CA0FAFA9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644C-420F-9E0A-F84CA0FAFA9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53.9</c:v>
                </c:pt>
                <c:pt idx="1">
                  <c:v>50.7</c:v>
                </c:pt>
                <c:pt idx="2">
                  <c:v>52.8</c:v>
                </c:pt>
                <c:pt idx="3">
                  <c:v>58</c:v>
                </c:pt>
                <c:pt idx="4">
                  <c:v>51.7</c:v>
                </c:pt>
              </c:numCache>
            </c:numRef>
          </c:val>
          <c:extLst>
            <c:ext xmlns:c16="http://schemas.microsoft.com/office/drawing/2014/chart" uri="{C3380CC4-5D6E-409C-BE32-E72D297353CC}">
              <c16:uniqueId val="{00000000-6D8D-4C63-AC67-9A0C4140BA7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6D8D-4C63-AC67-9A0C4140BA7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32" zoomScaleNormal="100" zoomScaleSheetLayoutView="70" workbookViewId="0">
      <selection activeCell="NZ61" sqref="NZ6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499999999999993"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9499999999999993"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9499999999999993"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94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福岡県地方独立行政法人福岡市立病院機構　福岡市民病院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4" t="s">
        <v>1</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6"/>
      <c r="AU7" s="154" t="s">
        <v>2</v>
      </c>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6"/>
      <c r="CN7" s="154" t="s">
        <v>3</v>
      </c>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6"/>
      <c r="EG7" s="154" t="s">
        <v>4</v>
      </c>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6"/>
      <c r="FZ7" s="154" t="s">
        <v>5</v>
      </c>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6"/>
      <c r="ID7" s="154" t="s">
        <v>6</v>
      </c>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6"/>
      <c r="JW7" s="154" t="s">
        <v>7</v>
      </c>
      <c r="JX7" s="155"/>
      <c r="JY7" s="155"/>
      <c r="JZ7" s="155"/>
      <c r="KA7" s="155"/>
      <c r="KB7" s="155"/>
      <c r="KC7" s="155"/>
      <c r="KD7" s="155"/>
      <c r="KE7" s="155"/>
      <c r="KF7" s="155"/>
      <c r="KG7" s="155"/>
      <c r="KH7" s="155"/>
      <c r="KI7" s="155"/>
      <c r="KJ7" s="155"/>
      <c r="KK7" s="155"/>
      <c r="KL7" s="155"/>
      <c r="KM7" s="155"/>
      <c r="KN7" s="155"/>
      <c r="KO7" s="155"/>
      <c r="KP7" s="155"/>
      <c r="KQ7" s="155"/>
      <c r="KR7" s="155"/>
      <c r="KS7" s="155"/>
      <c r="KT7" s="155"/>
      <c r="KU7" s="155"/>
      <c r="KV7" s="155"/>
      <c r="KW7" s="155"/>
      <c r="KX7" s="155"/>
      <c r="KY7" s="155"/>
      <c r="KZ7" s="155"/>
      <c r="LA7" s="155"/>
      <c r="LB7" s="155"/>
      <c r="LC7" s="155"/>
      <c r="LD7" s="155"/>
      <c r="LE7" s="155"/>
      <c r="LF7" s="155"/>
      <c r="LG7" s="155"/>
      <c r="LH7" s="155"/>
      <c r="LI7" s="155"/>
      <c r="LJ7" s="155"/>
      <c r="LK7" s="155"/>
      <c r="LL7" s="155"/>
      <c r="LM7" s="155"/>
      <c r="LN7" s="155"/>
      <c r="LO7" s="156"/>
      <c r="LP7" s="154" t="s">
        <v>8</v>
      </c>
      <c r="LQ7" s="155"/>
      <c r="LR7" s="155"/>
      <c r="LS7" s="155"/>
      <c r="LT7" s="155"/>
      <c r="LU7" s="155"/>
      <c r="LV7" s="155"/>
      <c r="LW7" s="155"/>
      <c r="LX7" s="155"/>
      <c r="LY7" s="155"/>
      <c r="LZ7" s="155"/>
      <c r="MA7" s="155"/>
      <c r="MB7" s="155"/>
      <c r="MC7" s="155"/>
      <c r="MD7" s="155"/>
      <c r="ME7" s="155"/>
      <c r="MF7" s="155"/>
      <c r="MG7" s="155"/>
      <c r="MH7" s="155"/>
      <c r="MI7" s="155"/>
      <c r="MJ7" s="155"/>
      <c r="MK7" s="155"/>
      <c r="ML7" s="155"/>
      <c r="MM7" s="155"/>
      <c r="MN7" s="155"/>
      <c r="MO7" s="155"/>
      <c r="MP7" s="155"/>
      <c r="MQ7" s="155"/>
      <c r="MR7" s="155"/>
      <c r="MS7" s="155"/>
      <c r="MT7" s="155"/>
      <c r="MU7" s="155"/>
      <c r="MV7" s="155"/>
      <c r="MW7" s="155"/>
      <c r="MX7" s="155"/>
      <c r="MY7" s="155"/>
      <c r="MZ7" s="155"/>
      <c r="NA7" s="155"/>
      <c r="NB7" s="155"/>
      <c r="NC7" s="155"/>
      <c r="ND7" s="155"/>
      <c r="NE7" s="155"/>
      <c r="NF7" s="155"/>
      <c r="NG7" s="155"/>
      <c r="NH7" s="156"/>
      <c r="NI7" s="3"/>
      <c r="NJ7" s="6" t="s">
        <v>9</v>
      </c>
      <c r="NK7" s="7"/>
      <c r="NL7" s="7"/>
      <c r="NM7" s="7"/>
      <c r="NN7" s="7"/>
      <c r="NO7" s="7"/>
      <c r="NP7" s="7"/>
      <c r="NQ7" s="7"/>
      <c r="NR7" s="7"/>
      <c r="NS7" s="7"/>
      <c r="NT7" s="7"/>
      <c r="NU7" s="7"/>
      <c r="NV7" s="7"/>
      <c r="NW7" s="8"/>
      <c r="NX7" s="3"/>
    </row>
    <row r="8" spans="1:388" ht="18.75" customHeight="1" x14ac:dyDescent="0.15">
      <c r="A8" s="2"/>
      <c r="B8" s="151" t="str">
        <f>データ!K6</f>
        <v>地方独立行政法人</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200床以上～300床未満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非設置</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データ!Z6</f>
        <v>200</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データ!AA6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データ!AB6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59" t="s">
        <v>10</v>
      </c>
      <c r="NK8" s="160"/>
      <c r="NL8" s="9" t="s">
        <v>11</v>
      </c>
      <c r="NM8" s="10"/>
      <c r="NN8" s="10"/>
      <c r="NO8" s="10"/>
      <c r="NP8" s="10"/>
      <c r="NQ8" s="10"/>
      <c r="NR8" s="10"/>
      <c r="NS8" s="10"/>
      <c r="NT8" s="10"/>
      <c r="NU8" s="10"/>
      <c r="NV8" s="10"/>
      <c r="NW8" s="11"/>
      <c r="NX8" s="3"/>
    </row>
    <row r="9" spans="1:388" ht="18.75" customHeight="1" x14ac:dyDescent="0.15">
      <c r="A9" s="2"/>
      <c r="B9" s="154" t="s">
        <v>12</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6"/>
      <c r="AU9" s="154" t="s">
        <v>13</v>
      </c>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6"/>
      <c r="CN9" s="154" t="s">
        <v>14</v>
      </c>
      <c r="CO9" s="155"/>
      <c r="CP9" s="155"/>
      <c r="CQ9" s="155"/>
      <c r="CR9" s="155"/>
      <c r="CS9" s="155"/>
      <c r="CT9" s="155"/>
      <c r="CU9" s="155"/>
      <c r="CV9" s="155"/>
      <c r="CW9" s="155"/>
      <c r="CX9" s="155"/>
      <c r="CY9" s="155"/>
      <c r="CZ9" s="155"/>
      <c r="DA9" s="155"/>
      <c r="DB9" s="155"/>
      <c r="DC9" s="155"/>
      <c r="DD9" s="155"/>
      <c r="DE9" s="155"/>
      <c r="DF9" s="155"/>
      <c r="DG9" s="155"/>
      <c r="DH9" s="155"/>
      <c r="DI9" s="155"/>
      <c r="DJ9" s="155"/>
      <c r="DK9" s="155"/>
      <c r="DL9" s="155"/>
      <c r="DM9" s="155"/>
      <c r="DN9" s="155"/>
      <c r="DO9" s="155"/>
      <c r="DP9" s="155"/>
      <c r="DQ9" s="155"/>
      <c r="DR9" s="155"/>
      <c r="DS9" s="155"/>
      <c r="DT9" s="155"/>
      <c r="DU9" s="155"/>
      <c r="DV9" s="155"/>
      <c r="DW9" s="155"/>
      <c r="DX9" s="155"/>
      <c r="DY9" s="155"/>
      <c r="DZ9" s="155"/>
      <c r="EA9" s="155"/>
      <c r="EB9" s="155"/>
      <c r="EC9" s="155"/>
      <c r="ED9" s="155"/>
      <c r="EE9" s="155"/>
      <c r="EF9" s="156"/>
      <c r="EG9" s="154" t="s">
        <v>15</v>
      </c>
      <c r="EH9" s="155"/>
      <c r="EI9" s="155"/>
      <c r="EJ9" s="155"/>
      <c r="EK9" s="155"/>
      <c r="EL9" s="155"/>
      <c r="EM9" s="155"/>
      <c r="EN9" s="155"/>
      <c r="EO9" s="155"/>
      <c r="EP9" s="155"/>
      <c r="EQ9" s="155"/>
      <c r="ER9" s="155"/>
      <c r="ES9" s="155"/>
      <c r="ET9" s="155"/>
      <c r="EU9" s="155"/>
      <c r="EV9" s="155"/>
      <c r="EW9" s="155"/>
      <c r="EX9" s="155"/>
      <c r="EY9" s="155"/>
      <c r="EZ9" s="155"/>
      <c r="FA9" s="155"/>
      <c r="FB9" s="155"/>
      <c r="FC9" s="155"/>
      <c r="FD9" s="155"/>
      <c r="FE9" s="155"/>
      <c r="FF9" s="155"/>
      <c r="FG9" s="155"/>
      <c r="FH9" s="155"/>
      <c r="FI9" s="155"/>
      <c r="FJ9" s="155"/>
      <c r="FK9" s="155"/>
      <c r="FL9" s="155"/>
      <c r="FM9" s="155"/>
      <c r="FN9" s="155"/>
      <c r="FO9" s="155"/>
      <c r="FP9" s="155"/>
      <c r="FQ9" s="155"/>
      <c r="FR9" s="155"/>
      <c r="FS9" s="155"/>
      <c r="FT9" s="155"/>
      <c r="FU9" s="155"/>
      <c r="FV9" s="155"/>
      <c r="FW9" s="155"/>
      <c r="FX9" s="155"/>
      <c r="FY9" s="156"/>
      <c r="FZ9" s="154" t="s">
        <v>16</v>
      </c>
      <c r="GA9" s="155"/>
      <c r="GB9" s="155"/>
      <c r="GC9" s="155"/>
      <c r="GD9" s="155"/>
      <c r="GE9" s="155"/>
      <c r="GF9" s="155"/>
      <c r="GG9" s="155"/>
      <c r="GH9" s="155"/>
      <c r="GI9" s="155"/>
      <c r="GJ9" s="155"/>
      <c r="GK9" s="155"/>
      <c r="GL9" s="155"/>
      <c r="GM9" s="155"/>
      <c r="GN9" s="155"/>
      <c r="GO9" s="155"/>
      <c r="GP9" s="155"/>
      <c r="GQ9" s="155"/>
      <c r="GR9" s="155"/>
      <c r="GS9" s="155"/>
      <c r="GT9" s="155"/>
      <c r="GU9" s="155"/>
      <c r="GV9" s="155"/>
      <c r="GW9" s="155"/>
      <c r="GX9" s="155"/>
      <c r="GY9" s="155"/>
      <c r="GZ9" s="155"/>
      <c r="HA9" s="155"/>
      <c r="HB9" s="155"/>
      <c r="HC9" s="155"/>
      <c r="HD9" s="155"/>
      <c r="HE9" s="155"/>
      <c r="HF9" s="155"/>
      <c r="HG9" s="155"/>
      <c r="HH9" s="155"/>
      <c r="HI9" s="155"/>
      <c r="HJ9" s="155"/>
      <c r="HK9" s="155"/>
      <c r="HL9" s="155"/>
      <c r="HM9" s="155"/>
      <c r="HN9" s="155"/>
      <c r="HO9" s="155"/>
      <c r="HP9" s="155"/>
      <c r="HQ9" s="155"/>
      <c r="HR9" s="156"/>
      <c r="ID9" s="154" t="s">
        <v>17</v>
      </c>
      <c r="IE9" s="155"/>
      <c r="IF9" s="155"/>
      <c r="IG9" s="155"/>
      <c r="IH9" s="155"/>
      <c r="II9" s="155"/>
      <c r="IJ9" s="155"/>
      <c r="IK9" s="155"/>
      <c r="IL9" s="155"/>
      <c r="IM9" s="155"/>
      <c r="IN9" s="155"/>
      <c r="IO9" s="155"/>
      <c r="IP9" s="155"/>
      <c r="IQ9" s="155"/>
      <c r="IR9" s="155"/>
      <c r="IS9" s="155"/>
      <c r="IT9" s="155"/>
      <c r="IU9" s="155"/>
      <c r="IV9" s="155"/>
      <c r="IW9" s="155"/>
      <c r="IX9" s="155"/>
      <c r="IY9" s="155"/>
      <c r="IZ9" s="155"/>
      <c r="JA9" s="155"/>
      <c r="JB9" s="155"/>
      <c r="JC9" s="155"/>
      <c r="JD9" s="155"/>
      <c r="JE9" s="155"/>
      <c r="JF9" s="155"/>
      <c r="JG9" s="155"/>
      <c r="JH9" s="155"/>
      <c r="JI9" s="155"/>
      <c r="JJ9" s="155"/>
      <c r="JK9" s="155"/>
      <c r="JL9" s="155"/>
      <c r="JM9" s="155"/>
      <c r="JN9" s="155"/>
      <c r="JO9" s="155"/>
      <c r="JP9" s="155"/>
      <c r="JQ9" s="155"/>
      <c r="JR9" s="155"/>
      <c r="JS9" s="155"/>
      <c r="JT9" s="155"/>
      <c r="JU9" s="155"/>
      <c r="JV9" s="156"/>
      <c r="JW9" s="154" t="s">
        <v>18</v>
      </c>
      <c r="JX9" s="155"/>
      <c r="JY9" s="155"/>
      <c r="JZ9" s="155"/>
      <c r="KA9" s="155"/>
      <c r="KB9" s="155"/>
      <c r="KC9" s="155"/>
      <c r="KD9" s="155"/>
      <c r="KE9" s="155"/>
      <c r="KF9" s="155"/>
      <c r="KG9" s="155"/>
      <c r="KH9" s="155"/>
      <c r="KI9" s="155"/>
      <c r="KJ9" s="155"/>
      <c r="KK9" s="155"/>
      <c r="KL9" s="155"/>
      <c r="KM9" s="155"/>
      <c r="KN9" s="155"/>
      <c r="KO9" s="155"/>
      <c r="KP9" s="155"/>
      <c r="KQ9" s="155"/>
      <c r="KR9" s="155"/>
      <c r="KS9" s="155"/>
      <c r="KT9" s="155"/>
      <c r="KU9" s="155"/>
      <c r="KV9" s="155"/>
      <c r="KW9" s="155"/>
      <c r="KX9" s="155"/>
      <c r="KY9" s="155"/>
      <c r="KZ9" s="155"/>
      <c r="LA9" s="155"/>
      <c r="LB9" s="155"/>
      <c r="LC9" s="155"/>
      <c r="LD9" s="155"/>
      <c r="LE9" s="155"/>
      <c r="LF9" s="155"/>
      <c r="LG9" s="155"/>
      <c r="LH9" s="155"/>
      <c r="LI9" s="155"/>
      <c r="LJ9" s="155"/>
      <c r="LK9" s="155"/>
      <c r="LL9" s="155"/>
      <c r="LM9" s="155"/>
      <c r="LN9" s="155"/>
      <c r="LO9" s="156"/>
      <c r="LP9" s="154" t="s">
        <v>19</v>
      </c>
      <c r="LQ9" s="155"/>
      <c r="LR9" s="155"/>
      <c r="LS9" s="155"/>
      <c r="LT9" s="155"/>
      <c r="LU9" s="155"/>
      <c r="LV9" s="155"/>
      <c r="LW9" s="155"/>
      <c r="LX9" s="155"/>
      <c r="LY9" s="155"/>
      <c r="LZ9" s="155"/>
      <c r="MA9" s="155"/>
      <c r="MB9" s="155"/>
      <c r="MC9" s="155"/>
      <c r="MD9" s="155"/>
      <c r="ME9" s="155"/>
      <c r="MF9" s="155"/>
      <c r="MG9" s="155"/>
      <c r="MH9" s="155"/>
      <c r="MI9" s="155"/>
      <c r="MJ9" s="155"/>
      <c r="MK9" s="155"/>
      <c r="ML9" s="155"/>
      <c r="MM9" s="155"/>
      <c r="MN9" s="155"/>
      <c r="MO9" s="155"/>
      <c r="MP9" s="155"/>
      <c r="MQ9" s="155"/>
      <c r="MR9" s="155"/>
      <c r="MS9" s="155"/>
      <c r="MT9" s="155"/>
      <c r="MU9" s="155"/>
      <c r="MV9" s="155"/>
      <c r="MW9" s="155"/>
      <c r="MX9" s="155"/>
      <c r="MY9" s="155"/>
      <c r="MZ9" s="155"/>
      <c r="NA9" s="155"/>
      <c r="NB9" s="155"/>
      <c r="NC9" s="155"/>
      <c r="ND9" s="155"/>
      <c r="NE9" s="155"/>
      <c r="NF9" s="155"/>
      <c r="NG9" s="155"/>
      <c r="NH9" s="156"/>
      <c r="NI9" s="3"/>
      <c r="NJ9" s="161" t="s">
        <v>20</v>
      </c>
      <c r="NK9" s="162"/>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19</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透 I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臨 感 地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データ!AC6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f>データ!AD6</f>
        <v>4</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データ!AE6</f>
        <v>204</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7" t="s">
        <v>22</v>
      </c>
      <c r="NK10" s="158"/>
      <c r="NL10" s="16" t="s">
        <v>23</v>
      </c>
      <c r="NM10" s="17"/>
      <c r="NN10" s="17"/>
      <c r="NO10" s="17"/>
      <c r="NP10" s="17"/>
      <c r="NQ10" s="17"/>
      <c r="NR10" s="17"/>
      <c r="NS10" s="17"/>
      <c r="NT10" s="17"/>
      <c r="NU10" s="17"/>
      <c r="NV10" s="17"/>
      <c r="NW10" s="18"/>
      <c r="NX10" s="3"/>
    </row>
    <row r="11" spans="1:388" ht="18.75" customHeight="1" x14ac:dyDescent="0.15">
      <c r="A11" s="2"/>
      <c r="B11" s="154" t="s">
        <v>24</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6"/>
      <c r="AU11" s="154" t="s">
        <v>25</v>
      </c>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6"/>
      <c r="CN11" s="154" t="s">
        <v>26</v>
      </c>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6"/>
      <c r="EG11" s="154" t="s">
        <v>27</v>
      </c>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6"/>
      <c r="FZ11" s="154" t="s">
        <v>28</v>
      </c>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6"/>
      <c r="ID11" s="154" t="s">
        <v>29</v>
      </c>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6"/>
      <c r="JW11" s="154" t="s">
        <v>30</v>
      </c>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6"/>
      <c r="LP11" s="154" t="s">
        <v>31</v>
      </c>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6"/>
      <c r="NI11" s="19"/>
      <c r="NJ11" s="3"/>
      <c r="NK11" s="3"/>
      <c r="NL11" s="3"/>
      <c r="NM11" s="3"/>
      <c r="NN11" s="3"/>
      <c r="NO11" s="3"/>
      <c r="NP11" s="3"/>
      <c r="NQ11" s="3"/>
      <c r="NR11" s="3"/>
      <c r="NS11" s="3"/>
      <c r="NT11" s="3"/>
      <c r="NU11" s="3"/>
      <c r="NV11" s="3"/>
      <c r="NW11" s="3"/>
      <c r="NX11" s="3"/>
    </row>
    <row r="12" spans="1:388" ht="18.75" customHeight="1" x14ac:dyDescent="0.15">
      <c r="A12" s="2"/>
      <c r="B12" s="140" t="str">
        <f>データ!U6</f>
        <v>-</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14731</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非該当</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FZ12" s="151" t="str">
        <f>データ!Y6</f>
        <v>７：１</v>
      </c>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3"/>
      <c r="ID12" s="140">
        <f>データ!AF6</f>
        <v>200</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データ!AG6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データ!AH6</f>
        <v>200</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32</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33</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34</v>
      </c>
      <c r="NK14" s="144"/>
      <c r="NL14" s="144"/>
      <c r="NM14" s="144"/>
      <c r="NN14" s="144"/>
      <c r="NO14" s="144"/>
      <c r="NP14" s="144"/>
      <c r="NQ14" s="144"/>
      <c r="NR14" s="144"/>
      <c r="NS14" s="144"/>
      <c r="NT14" s="144"/>
      <c r="NU14" s="144"/>
      <c r="NV14" s="144"/>
      <c r="NW14" s="144"/>
      <c r="NX14" s="144"/>
    </row>
    <row r="15" spans="1:388" ht="9.9499999999999993"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36</v>
      </c>
      <c r="NK16" s="146"/>
      <c r="NL16" s="146"/>
      <c r="NM16" s="146"/>
      <c r="NN16" s="147"/>
      <c r="NO16" s="145" t="s">
        <v>37</v>
      </c>
      <c r="NP16" s="146"/>
      <c r="NQ16" s="146"/>
      <c r="NR16" s="146"/>
      <c r="NS16" s="147"/>
      <c r="NT16" s="145" t="s">
        <v>38</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6" t="s">
        <v>39</v>
      </c>
      <c r="NK18" s="137"/>
      <c r="NL18" s="137"/>
      <c r="NM18" s="132" t="s">
        <v>40</v>
      </c>
      <c r="NN18" s="133"/>
      <c r="NO18" s="136" t="s">
        <v>39</v>
      </c>
      <c r="NP18" s="137"/>
      <c r="NQ18" s="137"/>
      <c r="NR18" s="132" t="s">
        <v>40</v>
      </c>
      <c r="NS18" s="133"/>
      <c r="NT18" s="136" t="s">
        <v>39</v>
      </c>
      <c r="NU18" s="137"/>
      <c r="NV18" s="137"/>
      <c r="NW18" s="132" t="s">
        <v>40</v>
      </c>
      <c r="NX18" s="133"/>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8"/>
      <c r="NK19" s="139"/>
      <c r="NL19" s="139"/>
      <c r="NM19" s="134"/>
      <c r="NN19" s="135"/>
      <c r="NO19" s="138"/>
      <c r="NP19" s="139"/>
      <c r="NQ19" s="139"/>
      <c r="NR19" s="134"/>
      <c r="NS19" s="135"/>
      <c r="NT19" s="138"/>
      <c r="NU19" s="139"/>
      <c r="NV19" s="139"/>
      <c r="NW19" s="134"/>
      <c r="NX19" s="135"/>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211</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100.1</v>
      </c>
      <c r="Q33" s="86"/>
      <c r="R33" s="86"/>
      <c r="S33" s="86"/>
      <c r="T33" s="86"/>
      <c r="U33" s="86"/>
      <c r="V33" s="86"/>
      <c r="W33" s="86"/>
      <c r="X33" s="86"/>
      <c r="Y33" s="86"/>
      <c r="Z33" s="86"/>
      <c r="AA33" s="86"/>
      <c r="AB33" s="86"/>
      <c r="AC33" s="86"/>
      <c r="AD33" s="87"/>
      <c r="AE33" s="85">
        <f>データ!AJ7</f>
        <v>102.4</v>
      </c>
      <c r="AF33" s="86"/>
      <c r="AG33" s="86"/>
      <c r="AH33" s="86"/>
      <c r="AI33" s="86"/>
      <c r="AJ33" s="86"/>
      <c r="AK33" s="86"/>
      <c r="AL33" s="86"/>
      <c r="AM33" s="86"/>
      <c r="AN33" s="86"/>
      <c r="AO33" s="86"/>
      <c r="AP33" s="86"/>
      <c r="AQ33" s="86"/>
      <c r="AR33" s="86"/>
      <c r="AS33" s="87"/>
      <c r="AT33" s="85">
        <f>データ!AK7</f>
        <v>100.6</v>
      </c>
      <c r="AU33" s="86"/>
      <c r="AV33" s="86"/>
      <c r="AW33" s="86"/>
      <c r="AX33" s="86"/>
      <c r="AY33" s="86"/>
      <c r="AZ33" s="86"/>
      <c r="BA33" s="86"/>
      <c r="BB33" s="86"/>
      <c r="BC33" s="86"/>
      <c r="BD33" s="86"/>
      <c r="BE33" s="86"/>
      <c r="BF33" s="86"/>
      <c r="BG33" s="86"/>
      <c r="BH33" s="87"/>
      <c r="BI33" s="85">
        <f>データ!AL7</f>
        <v>95.8</v>
      </c>
      <c r="BJ33" s="86"/>
      <c r="BK33" s="86"/>
      <c r="BL33" s="86"/>
      <c r="BM33" s="86"/>
      <c r="BN33" s="86"/>
      <c r="BO33" s="86"/>
      <c r="BP33" s="86"/>
      <c r="BQ33" s="86"/>
      <c r="BR33" s="86"/>
      <c r="BS33" s="86"/>
      <c r="BT33" s="86"/>
      <c r="BU33" s="86"/>
      <c r="BV33" s="86"/>
      <c r="BW33" s="87"/>
      <c r="BX33" s="85">
        <f>データ!AM7</f>
        <v>109.5</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92.3</v>
      </c>
      <c r="DE33" s="86"/>
      <c r="DF33" s="86"/>
      <c r="DG33" s="86"/>
      <c r="DH33" s="86"/>
      <c r="DI33" s="86"/>
      <c r="DJ33" s="86"/>
      <c r="DK33" s="86"/>
      <c r="DL33" s="86"/>
      <c r="DM33" s="86"/>
      <c r="DN33" s="86"/>
      <c r="DO33" s="86"/>
      <c r="DP33" s="86"/>
      <c r="DQ33" s="86"/>
      <c r="DR33" s="87"/>
      <c r="DS33" s="85">
        <f>データ!AU7</f>
        <v>95.8</v>
      </c>
      <c r="DT33" s="86"/>
      <c r="DU33" s="86"/>
      <c r="DV33" s="86"/>
      <c r="DW33" s="86"/>
      <c r="DX33" s="86"/>
      <c r="DY33" s="86"/>
      <c r="DZ33" s="86"/>
      <c r="EA33" s="86"/>
      <c r="EB33" s="86"/>
      <c r="EC33" s="86"/>
      <c r="ED33" s="86"/>
      <c r="EE33" s="86"/>
      <c r="EF33" s="86"/>
      <c r="EG33" s="87"/>
      <c r="EH33" s="85">
        <f>データ!AV7</f>
        <v>94.3</v>
      </c>
      <c r="EI33" s="86"/>
      <c r="EJ33" s="86"/>
      <c r="EK33" s="86"/>
      <c r="EL33" s="86"/>
      <c r="EM33" s="86"/>
      <c r="EN33" s="86"/>
      <c r="EO33" s="86"/>
      <c r="EP33" s="86"/>
      <c r="EQ33" s="86"/>
      <c r="ER33" s="86"/>
      <c r="ES33" s="86"/>
      <c r="ET33" s="86"/>
      <c r="EU33" s="86"/>
      <c r="EV33" s="87"/>
      <c r="EW33" s="85">
        <f>データ!AW7</f>
        <v>90.7</v>
      </c>
      <c r="EX33" s="86"/>
      <c r="EY33" s="86"/>
      <c r="EZ33" s="86"/>
      <c r="FA33" s="86"/>
      <c r="FB33" s="86"/>
      <c r="FC33" s="86"/>
      <c r="FD33" s="86"/>
      <c r="FE33" s="86"/>
      <c r="FF33" s="86"/>
      <c r="FG33" s="86"/>
      <c r="FH33" s="86"/>
      <c r="FI33" s="86"/>
      <c r="FJ33" s="86"/>
      <c r="FK33" s="87"/>
      <c r="FL33" s="85">
        <f>データ!AX7</f>
        <v>83.4</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4.4000000000000004</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88.9</v>
      </c>
      <c r="KG33" s="86"/>
      <c r="KH33" s="86"/>
      <c r="KI33" s="86"/>
      <c r="KJ33" s="86"/>
      <c r="KK33" s="86"/>
      <c r="KL33" s="86"/>
      <c r="KM33" s="86"/>
      <c r="KN33" s="86"/>
      <c r="KO33" s="86"/>
      <c r="KP33" s="86"/>
      <c r="KQ33" s="86"/>
      <c r="KR33" s="86"/>
      <c r="KS33" s="86"/>
      <c r="KT33" s="87"/>
      <c r="KU33" s="85">
        <f>データ!BQ7</f>
        <v>93</v>
      </c>
      <c r="KV33" s="86"/>
      <c r="KW33" s="86"/>
      <c r="KX33" s="86"/>
      <c r="KY33" s="86"/>
      <c r="KZ33" s="86"/>
      <c r="LA33" s="86"/>
      <c r="LB33" s="86"/>
      <c r="LC33" s="86"/>
      <c r="LD33" s="86"/>
      <c r="LE33" s="86"/>
      <c r="LF33" s="86"/>
      <c r="LG33" s="86"/>
      <c r="LH33" s="86"/>
      <c r="LI33" s="87"/>
      <c r="LJ33" s="85">
        <f>データ!BR7</f>
        <v>93.7</v>
      </c>
      <c r="LK33" s="86"/>
      <c r="LL33" s="86"/>
      <c r="LM33" s="86"/>
      <c r="LN33" s="86"/>
      <c r="LO33" s="86"/>
      <c r="LP33" s="86"/>
      <c r="LQ33" s="86"/>
      <c r="LR33" s="86"/>
      <c r="LS33" s="86"/>
      <c r="LT33" s="86"/>
      <c r="LU33" s="86"/>
      <c r="LV33" s="86"/>
      <c r="LW33" s="86"/>
      <c r="LX33" s="87"/>
      <c r="LY33" s="85">
        <f>データ!BS7</f>
        <v>90.2</v>
      </c>
      <c r="LZ33" s="86"/>
      <c r="MA33" s="86"/>
      <c r="MB33" s="86"/>
      <c r="MC33" s="86"/>
      <c r="MD33" s="86"/>
      <c r="ME33" s="86"/>
      <c r="MF33" s="86"/>
      <c r="MG33" s="86"/>
      <c r="MH33" s="86"/>
      <c r="MI33" s="86"/>
      <c r="MJ33" s="86"/>
      <c r="MK33" s="86"/>
      <c r="ML33" s="86"/>
      <c r="MM33" s="87"/>
      <c r="MN33" s="85">
        <f>データ!BT7</f>
        <v>78.400000000000006</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212</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213</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62434</v>
      </c>
      <c r="Q55" s="104"/>
      <c r="R55" s="104"/>
      <c r="S55" s="104"/>
      <c r="T55" s="104"/>
      <c r="U55" s="104"/>
      <c r="V55" s="104"/>
      <c r="W55" s="104"/>
      <c r="X55" s="104"/>
      <c r="Y55" s="104"/>
      <c r="Z55" s="104"/>
      <c r="AA55" s="104"/>
      <c r="AB55" s="104"/>
      <c r="AC55" s="104"/>
      <c r="AD55" s="105"/>
      <c r="AE55" s="103">
        <f>データ!CB7</f>
        <v>64141</v>
      </c>
      <c r="AF55" s="104"/>
      <c r="AG55" s="104"/>
      <c r="AH55" s="104"/>
      <c r="AI55" s="104"/>
      <c r="AJ55" s="104"/>
      <c r="AK55" s="104"/>
      <c r="AL55" s="104"/>
      <c r="AM55" s="104"/>
      <c r="AN55" s="104"/>
      <c r="AO55" s="104"/>
      <c r="AP55" s="104"/>
      <c r="AQ55" s="104"/>
      <c r="AR55" s="104"/>
      <c r="AS55" s="105"/>
      <c r="AT55" s="103">
        <f>データ!CC7</f>
        <v>67382</v>
      </c>
      <c r="AU55" s="104"/>
      <c r="AV55" s="104"/>
      <c r="AW55" s="104"/>
      <c r="AX55" s="104"/>
      <c r="AY55" s="104"/>
      <c r="AZ55" s="104"/>
      <c r="BA55" s="104"/>
      <c r="BB55" s="104"/>
      <c r="BC55" s="104"/>
      <c r="BD55" s="104"/>
      <c r="BE55" s="104"/>
      <c r="BF55" s="104"/>
      <c r="BG55" s="104"/>
      <c r="BH55" s="105"/>
      <c r="BI55" s="103">
        <f>データ!CD7</f>
        <v>64081</v>
      </c>
      <c r="BJ55" s="104"/>
      <c r="BK55" s="104"/>
      <c r="BL55" s="104"/>
      <c r="BM55" s="104"/>
      <c r="BN55" s="104"/>
      <c r="BO55" s="104"/>
      <c r="BP55" s="104"/>
      <c r="BQ55" s="104"/>
      <c r="BR55" s="104"/>
      <c r="BS55" s="104"/>
      <c r="BT55" s="104"/>
      <c r="BU55" s="104"/>
      <c r="BV55" s="104"/>
      <c r="BW55" s="105"/>
      <c r="BX55" s="103">
        <f>データ!CE7</f>
        <v>73748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22997</v>
      </c>
      <c r="DE55" s="104"/>
      <c r="DF55" s="104"/>
      <c r="DG55" s="104"/>
      <c r="DH55" s="104"/>
      <c r="DI55" s="104"/>
      <c r="DJ55" s="104"/>
      <c r="DK55" s="104"/>
      <c r="DL55" s="104"/>
      <c r="DM55" s="104"/>
      <c r="DN55" s="104"/>
      <c r="DO55" s="104"/>
      <c r="DP55" s="104"/>
      <c r="DQ55" s="104"/>
      <c r="DR55" s="105"/>
      <c r="DS55" s="103">
        <f>データ!CM7</f>
        <v>20907</v>
      </c>
      <c r="DT55" s="104"/>
      <c r="DU55" s="104"/>
      <c r="DV55" s="104"/>
      <c r="DW55" s="104"/>
      <c r="DX55" s="104"/>
      <c r="DY55" s="104"/>
      <c r="DZ55" s="104"/>
      <c r="EA55" s="104"/>
      <c r="EB55" s="104"/>
      <c r="EC55" s="104"/>
      <c r="ED55" s="104"/>
      <c r="EE55" s="104"/>
      <c r="EF55" s="104"/>
      <c r="EG55" s="105"/>
      <c r="EH55" s="103">
        <f>データ!CN7</f>
        <v>22569</v>
      </c>
      <c r="EI55" s="104"/>
      <c r="EJ55" s="104"/>
      <c r="EK55" s="104"/>
      <c r="EL55" s="104"/>
      <c r="EM55" s="104"/>
      <c r="EN55" s="104"/>
      <c r="EO55" s="104"/>
      <c r="EP55" s="104"/>
      <c r="EQ55" s="104"/>
      <c r="ER55" s="104"/>
      <c r="ES55" s="104"/>
      <c r="ET55" s="104"/>
      <c r="EU55" s="104"/>
      <c r="EV55" s="105"/>
      <c r="EW55" s="103">
        <f>データ!CO7</f>
        <v>22965</v>
      </c>
      <c r="EX55" s="104"/>
      <c r="EY55" s="104"/>
      <c r="EZ55" s="104"/>
      <c r="FA55" s="104"/>
      <c r="FB55" s="104"/>
      <c r="FC55" s="104"/>
      <c r="FD55" s="104"/>
      <c r="FE55" s="104"/>
      <c r="FF55" s="104"/>
      <c r="FG55" s="104"/>
      <c r="FH55" s="104"/>
      <c r="FI55" s="104"/>
      <c r="FJ55" s="104"/>
      <c r="FK55" s="105"/>
      <c r="FL55" s="103">
        <f>データ!CP7</f>
        <v>24077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53.9</v>
      </c>
      <c r="GS55" s="86"/>
      <c r="GT55" s="86"/>
      <c r="GU55" s="86"/>
      <c r="GV55" s="86"/>
      <c r="GW55" s="86"/>
      <c r="GX55" s="86"/>
      <c r="GY55" s="86"/>
      <c r="GZ55" s="86"/>
      <c r="HA55" s="86"/>
      <c r="HB55" s="86"/>
      <c r="HC55" s="86"/>
      <c r="HD55" s="86"/>
      <c r="HE55" s="86"/>
      <c r="HF55" s="87"/>
      <c r="HG55" s="85">
        <f>データ!CX7</f>
        <v>50.7</v>
      </c>
      <c r="HH55" s="86"/>
      <c r="HI55" s="86"/>
      <c r="HJ55" s="86"/>
      <c r="HK55" s="86"/>
      <c r="HL55" s="86"/>
      <c r="HM55" s="86"/>
      <c r="HN55" s="86"/>
      <c r="HO55" s="86"/>
      <c r="HP55" s="86"/>
      <c r="HQ55" s="86"/>
      <c r="HR55" s="86"/>
      <c r="HS55" s="86"/>
      <c r="HT55" s="86"/>
      <c r="HU55" s="87"/>
      <c r="HV55" s="85">
        <f>データ!CY7</f>
        <v>52.8</v>
      </c>
      <c r="HW55" s="86"/>
      <c r="HX55" s="86"/>
      <c r="HY55" s="86"/>
      <c r="HZ55" s="86"/>
      <c r="IA55" s="86"/>
      <c r="IB55" s="86"/>
      <c r="IC55" s="86"/>
      <c r="ID55" s="86"/>
      <c r="IE55" s="86"/>
      <c r="IF55" s="86"/>
      <c r="IG55" s="86"/>
      <c r="IH55" s="86"/>
      <c r="II55" s="86"/>
      <c r="IJ55" s="87"/>
      <c r="IK55" s="85">
        <f>データ!CZ7</f>
        <v>58</v>
      </c>
      <c r="IL55" s="86"/>
      <c r="IM55" s="86"/>
      <c r="IN55" s="86"/>
      <c r="IO55" s="86"/>
      <c r="IP55" s="86"/>
      <c r="IQ55" s="86"/>
      <c r="IR55" s="86"/>
      <c r="IS55" s="86"/>
      <c r="IT55" s="86"/>
      <c r="IU55" s="86"/>
      <c r="IV55" s="86"/>
      <c r="IW55" s="86"/>
      <c r="IX55" s="86"/>
      <c r="IY55" s="87"/>
      <c r="IZ55" s="85">
        <f>データ!DA7</f>
        <v>51.7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25.8</v>
      </c>
      <c r="KG55" s="86"/>
      <c r="KH55" s="86"/>
      <c r="KI55" s="86"/>
      <c r="KJ55" s="86"/>
      <c r="KK55" s="86"/>
      <c r="KL55" s="86"/>
      <c r="KM55" s="86"/>
      <c r="KN55" s="86"/>
      <c r="KO55" s="86"/>
      <c r="KP55" s="86"/>
      <c r="KQ55" s="86"/>
      <c r="KR55" s="86"/>
      <c r="KS55" s="86"/>
      <c r="KT55" s="87"/>
      <c r="KU55" s="85">
        <f>データ!DI7</f>
        <v>25.3</v>
      </c>
      <c r="KV55" s="86"/>
      <c r="KW55" s="86"/>
      <c r="KX55" s="86"/>
      <c r="KY55" s="86"/>
      <c r="KZ55" s="86"/>
      <c r="LA55" s="86"/>
      <c r="LB55" s="86"/>
      <c r="LC55" s="86"/>
      <c r="LD55" s="86"/>
      <c r="LE55" s="86"/>
      <c r="LF55" s="86"/>
      <c r="LG55" s="86"/>
      <c r="LH55" s="86"/>
      <c r="LI55" s="87"/>
      <c r="LJ55" s="85">
        <f>データ!DJ7</f>
        <v>26.6</v>
      </c>
      <c r="LK55" s="86"/>
      <c r="LL55" s="86"/>
      <c r="LM55" s="86"/>
      <c r="LN55" s="86"/>
      <c r="LO55" s="86"/>
      <c r="LP55" s="86"/>
      <c r="LQ55" s="86"/>
      <c r="LR55" s="86"/>
      <c r="LS55" s="86"/>
      <c r="LT55" s="86"/>
      <c r="LU55" s="86"/>
      <c r="LV55" s="86"/>
      <c r="LW55" s="86"/>
      <c r="LX55" s="87"/>
      <c r="LY55" s="85">
        <f>データ!DK7</f>
        <v>24.6</v>
      </c>
      <c r="LZ55" s="86"/>
      <c r="MA55" s="86"/>
      <c r="MB55" s="86"/>
      <c r="MC55" s="86"/>
      <c r="MD55" s="86"/>
      <c r="ME55" s="86"/>
      <c r="MF55" s="86"/>
      <c r="MG55" s="86"/>
      <c r="MH55" s="86"/>
      <c r="MI55" s="86"/>
      <c r="MJ55" s="86"/>
      <c r="MK55" s="86"/>
      <c r="ML55" s="86"/>
      <c r="MM55" s="87"/>
      <c r="MN55" s="85">
        <f>データ!DL7</f>
        <v>20</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214</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46.4</v>
      </c>
      <c r="V79" s="80"/>
      <c r="W79" s="80"/>
      <c r="X79" s="80"/>
      <c r="Y79" s="80"/>
      <c r="Z79" s="80"/>
      <c r="AA79" s="80"/>
      <c r="AB79" s="80"/>
      <c r="AC79" s="80"/>
      <c r="AD79" s="80"/>
      <c r="AE79" s="80"/>
      <c r="AF79" s="80"/>
      <c r="AG79" s="80"/>
      <c r="AH79" s="80"/>
      <c r="AI79" s="80"/>
      <c r="AJ79" s="80"/>
      <c r="AK79" s="80"/>
      <c r="AL79" s="80"/>
      <c r="AM79" s="80"/>
      <c r="AN79" s="80">
        <f>データ!DT7</f>
        <v>52.2</v>
      </c>
      <c r="AO79" s="80"/>
      <c r="AP79" s="80"/>
      <c r="AQ79" s="80"/>
      <c r="AR79" s="80"/>
      <c r="AS79" s="80"/>
      <c r="AT79" s="80"/>
      <c r="AU79" s="80"/>
      <c r="AV79" s="80"/>
      <c r="AW79" s="80"/>
      <c r="AX79" s="80"/>
      <c r="AY79" s="80"/>
      <c r="AZ79" s="80"/>
      <c r="BA79" s="80"/>
      <c r="BB79" s="80"/>
      <c r="BC79" s="80"/>
      <c r="BD79" s="80"/>
      <c r="BE79" s="80"/>
      <c r="BF79" s="80"/>
      <c r="BG79" s="80">
        <f>データ!DU7</f>
        <v>56</v>
      </c>
      <c r="BH79" s="80"/>
      <c r="BI79" s="80"/>
      <c r="BJ79" s="80"/>
      <c r="BK79" s="80"/>
      <c r="BL79" s="80"/>
      <c r="BM79" s="80"/>
      <c r="BN79" s="80"/>
      <c r="BO79" s="80"/>
      <c r="BP79" s="80"/>
      <c r="BQ79" s="80"/>
      <c r="BR79" s="80"/>
      <c r="BS79" s="80"/>
      <c r="BT79" s="80"/>
      <c r="BU79" s="80"/>
      <c r="BV79" s="80"/>
      <c r="BW79" s="80"/>
      <c r="BX79" s="80"/>
      <c r="BY79" s="80"/>
      <c r="BZ79" s="80">
        <f>データ!DV7</f>
        <v>59.3</v>
      </c>
      <c r="CA79" s="80"/>
      <c r="CB79" s="80"/>
      <c r="CC79" s="80"/>
      <c r="CD79" s="80"/>
      <c r="CE79" s="80"/>
      <c r="CF79" s="80"/>
      <c r="CG79" s="80"/>
      <c r="CH79" s="80"/>
      <c r="CI79" s="80"/>
      <c r="CJ79" s="80"/>
      <c r="CK79" s="80"/>
      <c r="CL79" s="80"/>
      <c r="CM79" s="80"/>
      <c r="CN79" s="80"/>
      <c r="CO79" s="80"/>
      <c r="CP79" s="80"/>
      <c r="CQ79" s="80"/>
      <c r="CR79" s="80"/>
      <c r="CS79" s="80">
        <f>データ!DW7</f>
        <v>57.8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63.5</v>
      </c>
      <c r="EP79" s="80"/>
      <c r="EQ79" s="80"/>
      <c r="ER79" s="80"/>
      <c r="ES79" s="80"/>
      <c r="ET79" s="80"/>
      <c r="EU79" s="80"/>
      <c r="EV79" s="80"/>
      <c r="EW79" s="80"/>
      <c r="EX79" s="80"/>
      <c r="EY79" s="80"/>
      <c r="EZ79" s="80"/>
      <c r="FA79" s="80"/>
      <c r="FB79" s="80"/>
      <c r="FC79" s="80"/>
      <c r="FD79" s="80"/>
      <c r="FE79" s="80"/>
      <c r="FF79" s="80"/>
      <c r="FG79" s="80"/>
      <c r="FH79" s="80">
        <f>データ!EE7</f>
        <v>70.400000000000006</v>
      </c>
      <c r="FI79" s="80"/>
      <c r="FJ79" s="80"/>
      <c r="FK79" s="80"/>
      <c r="FL79" s="80"/>
      <c r="FM79" s="80"/>
      <c r="FN79" s="80"/>
      <c r="FO79" s="80"/>
      <c r="FP79" s="80"/>
      <c r="FQ79" s="80"/>
      <c r="FR79" s="80"/>
      <c r="FS79" s="80"/>
      <c r="FT79" s="80"/>
      <c r="FU79" s="80"/>
      <c r="FV79" s="80"/>
      <c r="FW79" s="80"/>
      <c r="FX79" s="80"/>
      <c r="FY79" s="80"/>
      <c r="FZ79" s="80"/>
      <c r="GA79" s="80">
        <f>データ!EF7</f>
        <v>73.3</v>
      </c>
      <c r="GB79" s="80"/>
      <c r="GC79" s="80"/>
      <c r="GD79" s="80"/>
      <c r="GE79" s="80"/>
      <c r="GF79" s="80"/>
      <c r="GG79" s="80"/>
      <c r="GH79" s="80"/>
      <c r="GI79" s="80"/>
      <c r="GJ79" s="80"/>
      <c r="GK79" s="80"/>
      <c r="GL79" s="80"/>
      <c r="GM79" s="80"/>
      <c r="GN79" s="80"/>
      <c r="GO79" s="80"/>
      <c r="GP79" s="80"/>
      <c r="GQ79" s="80"/>
      <c r="GR79" s="80"/>
      <c r="GS79" s="80"/>
      <c r="GT79" s="80">
        <f>データ!EG7</f>
        <v>77</v>
      </c>
      <c r="GU79" s="80"/>
      <c r="GV79" s="80"/>
      <c r="GW79" s="80"/>
      <c r="GX79" s="80"/>
      <c r="GY79" s="80"/>
      <c r="GZ79" s="80"/>
      <c r="HA79" s="80"/>
      <c r="HB79" s="80"/>
      <c r="HC79" s="80"/>
      <c r="HD79" s="80"/>
      <c r="HE79" s="80"/>
      <c r="HF79" s="80"/>
      <c r="HG79" s="80"/>
      <c r="HH79" s="80"/>
      <c r="HI79" s="80"/>
      <c r="HJ79" s="80"/>
      <c r="HK79" s="80"/>
      <c r="HL79" s="80"/>
      <c r="HM79" s="80">
        <f>データ!EH7</f>
        <v>71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24506691</v>
      </c>
      <c r="JK79" s="79"/>
      <c r="JL79" s="79"/>
      <c r="JM79" s="79"/>
      <c r="JN79" s="79"/>
      <c r="JO79" s="79"/>
      <c r="JP79" s="79"/>
      <c r="JQ79" s="79"/>
      <c r="JR79" s="79"/>
      <c r="JS79" s="79"/>
      <c r="JT79" s="79"/>
      <c r="JU79" s="79"/>
      <c r="JV79" s="79"/>
      <c r="JW79" s="79"/>
      <c r="JX79" s="79"/>
      <c r="JY79" s="79"/>
      <c r="JZ79" s="79"/>
      <c r="KA79" s="79"/>
      <c r="KB79" s="79"/>
      <c r="KC79" s="79">
        <f>データ!EP7</f>
        <v>25363642</v>
      </c>
      <c r="KD79" s="79"/>
      <c r="KE79" s="79"/>
      <c r="KF79" s="79"/>
      <c r="KG79" s="79"/>
      <c r="KH79" s="79"/>
      <c r="KI79" s="79"/>
      <c r="KJ79" s="79"/>
      <c r="KK79" s="79"/>
      <c r="KL79" s="79"/>
      <c r="KM79" s="79"/>
      <c r="KN79" s="79"/>
      <c r="KO79" s="79"/>
      <c r="KP79" s="79"/>
      <c r="KQ79" s="79"/>
      <c r="KR79" s="79"/>
      <c r="KS79" s="79"/>
      <c r="KT79" s="79"/>
      <c r="KU79" s="79"/>
      <c r="KV79" s="79">
        <f>データ!EQ7</f>
        <v>25903515</v>
      </c>
      <c r="KW79" s="79"/>
      <c r="KX79" s="79"/>
      <c r="KY79" s="79"/>
      <c r="KZ79" s="79"/>
      <c r="LA79" s="79"/>
      <c r="LB79" s="79"/>
      <c r="LC79" s="79"/>
      <c r="LD79" s="79"/>
      <c r="LE79" s="79"/>
      <c r="LF79" s="79"/>
      <c r="LG79" s="79"/>
      <c r="LH79" s="79"/>
      <c r="LI79" s="79"/>
      <c r="LJ79" s="79"/>
      <c r="LK79" s="79"/>
      <c r="LL79" s="79"/>
      <c r="LM79" s="79"/>
      <c r="LN79" s="79"/>
      <c r="LO79" s="79">
        <f>データ!ER7</f>
        <v>27255686</v>
      </c>
      <c r="LP79" s="79"/>
      <c r="LQ79" s="79"/>
      <c r="LR79" s="79"/>
      <c r="LS79" s="79"/>
      <c r="LT79" s="79"/>
      <c r="LU79" s="79"/>
      <c r="LV79" s="79"/>
      <c r="LW79" s="79"/>
      <c r="LX79" s="79"/>
      <c r="LY79" s="79"/>
      <c r="LZ79" s="79"/>
      <c r="MA79" s="79"/>
      <c r="MB79" s="79"/>
      <c r="MC79" s="79"/>
      <c r="MD79" s="79"/>
      <c r="ME79" s="79"/>
      <c r="MF79" s="79"/>
      <c r="MG79" s="79"/>
      <c r="MH79" s="79">
        <f>データ!ES7</f>
        <v>27894495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cWYcNad0mUNXe6kkgGzjcWJR1MQ1aFHf5JE9LvZcdA85loAvFdcPh0+/lUKGoAkI+W8c6LzVSliDc17jY4Xog==" saltValue="mtC57aCkrr6EItYYGby3a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6" t="s">
        <v>108</v>
      </c>
      <c r="AJ4" s="167"/>
      <c r="AK4" s="167"/>
      <c r="AL4" s="167"/>
      <c r="AM4" s="167"/>
      <c r="AN4" s="167"/>
      <c r="AO4" s="167"/>
      <c r="AP4" s="167"/>
      <c r="AQ4" s="167"/>
      <c r="AR4" s="167"/>
      <c r="AS4" s="168"/>
      <c r="AT4" s="169" t="s">
        <v>109</v>
      </c>
      <c r="AU4" s="165"/>
      <c r="AV4" s="165"/>
      <c r="AW4" s="165"/>
      <c r="AX4" s="165"/>
      <c r="AY4" s="165"/>
      <c r="AZ4" s="165"/>
      <c r="BA4" s="165"/>
      <c r="BB4" s="165"/>
      <c r="BC4" s="165"/>
      <c r="BD4" s="165"/>
      <c r="BE4" s="169" t="s">
        <v>110</v>
      </c>
      <c r="BF4" s="165"/>
      <c r="BG4" s="165"/>
      <c r="BH4" s="165"/>
      <c r="BI4" s="165"/>
      <c r="BJ4" s="165"/>
      <c r="BK4" s="165"/>
      <c r="BL4" s="165"/>
      <c r="BM4" s="165"/>
      <c r="BN4" s="165"/>
      <c r="BO4" s="165"/>
      <c r="BP4" s="166" t="s">
        <v>111</v>
      </c>
      <c r="BQ4" s="167"/>
      <c r="BR4" s="167"/>
      <c r="BS4" s="167"/>
      <c r="BT4" s="167"/>
      <c r="BU4" s="167"/>
      <c r="BV4" s="167"/>
      <c r="BW4" s="167"/>
      <c r="BX4" s="167"/>
      <c r="BY4" s="167"/>
      <c r="BZ4" s="168"/>
      <c r="CA4" s="165" t="s">
        <v>112</v>
      </c>
      <c r="CB4" s="165"/>
      <c r="CC4" s="165"/>
      <c r="CD4" s="165"/>
      <c r="CE4" s="165"/>
      <c r="CF4" s="165"/>
      <c r="CG4" s="165"/>
      <c r="CH4" s="165"/>
      <c r="CI4" s="165"/>
      <c r="CJ4" s="165"/>
      <c r="CK4" s="165"/>
      <c r="CL4" s="169"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66" t="s">
        <v>116</v>
      </c>
      <c r="DT4" s="167"/>
      <c r="DU4" s="167"/>
      <c r="DV4" s="167"/>
      <c r="DW4" s="167"/>
      <c r="DX4" s="167"/>
      <c r="DY4" s="167"/>
      <c r="DZ4" s="167"/>
      <c r="EA4" s="167"/>
      <c r="EB4" s="167"/>
      <c r="EC4" s="168"/>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145</v>
      </c>
      <c r="AW5" s="62" t="s">
        <v>156</v>
      </c>
      <c r="AX5" s="62" t="s">
        <v>157</v>
      </c>
      <c r="AY5" s="62" t="s">
        <v>148</v>
      </c>
      <c r="AZ5" s="62" t="s">
        <v>149</v>
      </c>
      <c r="BA5" s="62" t="s">
        <v>150</v>
      </c>
      <c r="BB5" s="62" t="s">
        <v>151</v>
      </c>
      <c r="BC5" s="62" t="s">
        <v>152</v>
      </c>
      <c r="BD5" s="62" t="s">
        <v>153</v>
      </c>
      <c r="BE5" s="62" t="s">
        <v>158</v>
      </c>
      <c r="BF5" s="62" t="s">
        <v>159</v>
      </c>
      <c r="BG5" s="62" t="s">
        <v>160</v>
      </c>
      <c r="BH5" s="62" t="s">
        <v>161</v>
      </c>
      <c r="BI5" s="62" t="s">
        <v>162</v>
      </c>
      <c r="BJ5" s="62" t="s">
        <v>148</v>
      </c>
      <c r="BK5" s="62" t="s">
        <v>149</v>
      </c>
      <c r="BL5" s="62" t="s">
        <v>150</v>
      </c>
      <c r="BM5" s="62" t="s">
        <v>151</v>
      </c>
      <c r="BN5" s="62" t="s">
        <v>152</v>
      </c>
      <c r="BO5" s="62" t="s">
        <v>153</v>
      </c>
      <c r="BP5" s="62" t="s">
        <v>158</v>
      </c>
      <c r="BQ5" s="62" t="s">
        <v>163</v>
      </c>
      <c r="BR5" s="62" t="s">
        <v>164</v>
      </c>
      <c r="BS5" s="62" t="s">
        <v>146</v>
      </c>
      <c r="BT5" s="62" t="s">
        <v>165</v>
      </c>
      <c r="BU5" s="62" t="s">
        <v>148</v>
      </c>
      <c r="BV5" s="62" t="s">
        <v>149</v>
      </c>
      <c r="BW5" s="62" t="s">
        <v>150</v>
      </c>
      <c r="BX5" s="62" t="s">
        <v>151</v>
      </c>
      <c r="BY5" s="62" t="s">
        <v>152</v>
      </c>
      <c r="BZ5" s="62" t="s">
        <v>153</v>
      </c>
      <c r="CA5" s="62" t="s">
        <v>166</v>
      </c>
      <c r="CB5" s="62" t="s">
        <v>167</v>
      </c>
      <c r="CC5" s="62" t="s">
        <v>168</v>
      </c>
      <c r="CD5" s="62" t="s">
        <v>169</v>
      </c>
      <c r="CE5" s="62" t="s">
        <v>147</v>
      </c>
      <c r="CF5" s="62" t="s">
        <v>148</v>
      </c>
      <c r="CG5" s="62" t="s">
        <v>149</v>
      </c>
      <c r="CH5" s="62" t="s">
        <v>150</v>
      </c>
      <c r="CI5" s="62" t="s">
        <v>151</v>
      </c>
      <c r="CJ5" s="62" t="s">
        <v>152</v>
      </c>
      <c r="CK5" s="62" t="s">
        <v>153</v>
      </c>
      <c r="CL5" s="62" t="s">
        <v>143</v>
      </c>
      <c r="CM5" s="62" t="s">
        <v>159</v>
      </c>
      <c r="CN5" s="62" t="s">
        <v>170</v>
      </c>
      <c r="CO5" s="62" t="s">
        <v>171</v>
      </c>
      <c r="CP5" s="62" t="s">
        <v>172</v>
      </c>
      <c r="CQ5" s="62" t="s">
        <v>148</v>
      </c>
      <c r="CR5" s="62" t="s">
        <v>149</v>
      </c>
      <c r="CS5" s="62" t="s">
        <v>150</v>
      </c>
      <c r="CT5" s="62" t="s">
        <v>151</v>
      </c>
      <c r="CU5" s="62" t="s">
        <v>152</v>
      </c>
      <c r="CV5" s="62" t="s">
        <v>153</v>
      </c>
      <c r="CW5" s="62" t="s">
        <v>173</v>
      </c>
      <c r="CX5" s="62" t="s">
        <v>174</v>
      </c>
      <c r="CY5" s="62" t="s">
        <v>164</v>
      </c>
      <c r="CZ5" s="62" t="s">
        <v>171</v>
      </c>
      <c r="DA5" s="62" t="s">
        <v>175</v>
      </c>
      <c r="DB5" s="62" t="s">
        <v>148</v>
      </c>
      <c r="DC5" s="62" t="s">
        <v>149</v>
      </c>
      <c r="DD5" s="62" t="s">
        <v>150</v>
      </c>
      <c r="DE5" s="62" t="s">
        <v>151</v>
      </c>
      <c r="DF5" s="62" t="s">
        <v>152</v>
      </c>
      <c r="DG5" s="62" t="s">
        <v>153</v>
      </c>
      <c r="DH5" s="62" t="s">
        <v>176</v>
      </c>
      <c r="DI5" s="62" t="s">
        <v>177</v>
      </c>
      <c r="DJ5" s="62" t="s">
        <v>178</v>
      </c>
      <c r="DK5" s="62" t="s">
        <v>179</v>
      </c>
      <c r="DL5" s="62" t="s">
        <v>180</v>
      </c>
      <c r="DM5" s="62" t="s">
        <v>148</v>
      </c>
      <c r="DN5" s="62" t="s">
        <v>149</v>
      </c>
      <c r="DO5" s="62" t="s">
        <v>150</v>
      </c>
      <c r="DP5" s="62" t="s">
        <v>151</v>
      </c>
      <c r="DQ5" s="62" t="s">
        <v>152</v>
      </c>
      <c r="DR5" s="62" t="s">
        <v>153</v>
      </c>
      <c r="DS5" s="62" t="s">
        <v>154</v>
      </c>
      <c r="DT5" s="62" t="s">
        <v>181</v>
      </c>
      <c r="DU5" s="62" t="s">
        <v>182</v>
      </c>
      <c r="DV5" s="62" t="s">
        <v>146</v>
      </c>
      <c r="DW5" s="62" t="s">
        <v>175</v>
      </c>
      <c r="DX5" s="62" t="s">
        <v>148</v>
      </c>
      <c r="DY5" s="62" t="s">
        <v>149</v>
      </c>
      <c r="DZ5" s="62" t="s">
        <v>150</v>
      </c>
      <c r="EA5" s="62" t="s">
        <v>151</v>
      </c>
      <c r="EB5" s="62" t="s">
        <v>152</v>
      </c>
      <c r="EC5" s="62" t="s">
        <v>153</v>
      </c>
      <c r="ED5" s="62" t="s">
        <v>183</v>
      </c>
      <c r="EE5" s="62" t="s">
        <v>177</v>
      </c>
      <c r="EF5" s="62" t="s">
        <v>182</v>
      </c>
      <c r="EG5" s="62" t="s">
        <v>156</v>
      </c>
      <c r="EH5" s="62" t="s">
        <v>184</v>
      </c>
      <c r="EI5" s="62" t="s">
        <v>148</v>
      </c>
      <c r="EJ5" s="62" t="s">
        <v>149</v>
      </c>
      <c r="EK5" s="62" t="s">
        <v>150</v>
      </c>
      <c r="EL5" s="62" t="s">
        <v>151</v>
      </c>
      <c r="EM5" s="62" t="s">
        <v>152</v>
      </c>
      <c r="EN5" s="62" t="s">
        <v>185</v>
      </c>
      <c r="EO5" s="62" t="s">
        <v>186</v>
      </c>
      <c r="EP5" s="62" t="s">
        <v>187</v>
      </c>
      <c r="EQ5" s="62" t="s">
        <v>188</v>
      </c>
      <c r="ER5" s="62" t="s">
        <v>146</v>
      </c>
      <c r="ES5" s="62" t="s">
        <v>189</v>
      </c>
      <c r="ET5" s="62" t="s">
        <v>148</v>
      </c>
      <c r="EU5" s="62" t="s">
        <v>149</v>
      </c>
      <c r="EV5" s="62" t="s">
        <v>150</v>
      </c>
      <c r="EW5" s="62" t="s">
        <v>151</v>
      </c>
      <c r="EX5" s="62" t="s">
        <v>152</v>
      </c>
      <c r="EY5" s="62" t="s">
        <v>153</v>
      </c>
    </row>
    <row r="6" spans="1:155" s="67" customFormat="1" x14ac:dyDescent="0.15">
      <c r="A6" s="48" t="s">
        <v>190</v>
      </c>
      <c r="B6" s="63">
        <f>B8</f>
        <v>2020</v>
      </c>
      <c r="C6" s="63">
        <f t="shared" ref="C6:M6" si="2">C8</f>
        <v>407500</v>
      </c>
      <c r="D6" s="63">
        <f t="shared" si="2"/>
        <v>46</v>
      </c>
      <c r="E6" s="63">
        <f t="shared" si="2"/>
        <v>6</v>
      </c>
      <c r="F6" s="63">
        <f t="shared" si="2"/>
        <v>0</v>
      </c>
      <c r="G6" s="63">
        <f t="shared" si="2"/>
        <v>2</v>
      </c>
      <c r="H6" s="170" t="str">
        <f>IF(H8&lt;&gt;I8,H8,"")&amp;IF(I8&lt;&gt;J8,I8,"")&amp;"　"&amp;J8</f>
        <v>福岡県地方独立行政法人福岡市立病院機構　福岡市民病院</v>
      </c>
      <c r="I6" s="171"/>
      <c r="J6" s="172"/>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H6" si="3">Q8</f>
        <v>19</v>
      </c>
      <c r="R6" s="63" t="str">
        <f t="shared" si="3"/>
        <v>対象</v>
      </c>
      <c r="S6" s="63" t="str">
        <f t="shared" si="3"/>
        <v>ド 透 I 訓</v>
      </c>
      <c r="T6" s="63" t="str">
        <f t="shared" si="3"/>
        <v>救 臨 感 地 輪</v>
      </c>
      <c r="U6" s="64" t="str">
        <f>U8</f>
        <v>-</v>
      </c>
      <c r="V6" s="64">
        <f>V8</f>
        <v>14731</v>
      </c>
      <c r="W6" s="63" t="str">
        <f>W8</f>
        <v>非該当</v>
      </c>
      <c r="X6" s="63" t="str">
        <f t="shared" ref="X6" si="4">X8</f>
        <v>非該当</v>
      </c>
      <c r="Y6" s="63" t="str">
        <f t="shared" si="3"/>
        <v>７：１</v>
      </c>
      <c r="Z6" s="64">
        <f t="shared" si="3"/>
        <v>200</v>
      </c>
      <c r="AA6" s="64" t="str">
        <f t="shared" si="3"/>
        <v>-</v>
      </c>
      <c r="AB6" s="64" t="str">
        <f t="shared" si="3"/>
        <v>-</v>
      </c>
      <c r="AC6" s="64" t="str">
        <f t="shared" si="3"/>
        <v>-</v>
      </c>
      <c r="AD6" s="64">
        <f t="shared" si="3"/>
        <v>4</v>
      </c>
      <c r="AE6" s="64">
        <f t="shared" si="3"/>
        <v>204</v>
      </c>
      <c r="AF6" s="64">
        <f t="shared" si="3"/>
        <v>200</v>
      </c>
      <c r="AG6" s="64" t="str">
        <f t="shared" si="3"/>
        <v>-</v>
      </c>
      <c r="AH6" s="64">
        <f t="shared" si="3"/>
        <v>200</v>
      </c>
      <c r="AI6" s="65">
        <f>IF(AI8="-",NA(),AI8)</f>
        <v>100.1</v>
      </c>
      <c r="AJ6" s="65">
        <f t="shared" ref="AJ6:AR6" si="5">IF(AJ8="-",NA(),AJ8)</f>
        <v>102.4</v>
      </c>
      <c r="AK6" s="65">
        <f t="shared" si="5"/>
        <v>100.6</v>
      </c>
      <c r="AL6" s="65">
        <f t="shared" si="5"/>
        <v>95.8</v>
      </c>
      <c r="AM6" s="65">
        <f t="shared" si="5"/>
        <v>109.5</v>
      </c>
      <c r="AN6" s="65">
        <f t="shared" si="5"/>
        <v>96.2</v>
      </c>
      <c r="AO6" s="65">
        <f t="shared" si="5"/>
        <v>97.2</v>
      </c>
      <c r="AP6" s="65">
        <f t="shared" si="5"/>
        <v>97.5</v>
      </c>
      <c r="AQ6" s="65">
        <f t="shared" si="5"/>
        <v>96.9</v>
      </c>
      <c r="AR6" s="65">
        <f t="shared" si="5"/>
        <v>101.8</v>
      </c>
      <c r="AS6" s="65" t="str">
        <f>IF(AS8="-","【-】","【"&amp;SUBSTITUTE(TEXT(AS8,"#,##0.0"),"-","△")&amp;"】")</f>
        <v>【102.5】</v>
      </c>
      <c r="AT6" s="65">
        <f>IF(AT8="-",NA(),AT8)</f>
        <v>92.3</v>
      </c>
      <c r="AU6" s="65">
        <f t="shared" ref="AU6:BC6" si="6">IF(AU8="-",NA(),AU8)</f>
        <v>95.8</v>
      </c>
      <c r="AV6" s="65">
        <f t="shared" si="6"/>
        <v>94.3</v>
      </c>
      <c r="AW6" s="65">
        <f t="shared" si="6"/>
        <v>90.7</v>
      </c>
      <c r="AX6" s="65">
        <f t="shared" si="6"/>
        <v>83.4</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0</v>
      </c>
      <c r="BH6" s="65">
        <f t="shared" si="7"/>
        <v>4.4000000000000004</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88.9</v>
      </c>
      <c r="BQ6" s="65">
        <f t="shared" ref="BQ6:BY6" si="8">IF(BQ8="-",NA(),BQ8)</f>
        <v>93</v>
      </c>
      <c r="BR6" s="65">
        <f t="shared" si="8"/>
        <v>93.7</v>
      </c>
      <c r="BS6" s="65">
        <f t="shared" si="8"/>
        <v>90.2</v>
      </c>
      <c r="BT6" s="65">
        <f t="shared" si="8"/>
        <v>78.400000000000006</v>
      </c>
      <c r="BU6" s="65">
        <f t="shared" si="8"/>
        <v>71.2</v>
      </c>
      <c r="BV6" s="65">
        <f t="shared" si="8"/>
        <v>73</v>
      </c>
      <c r="BW6" s="65">
        <f t="shared" si="8"/>
        <v>72.099999999999994</v>
      </c>
      <c r="BX6" s="65">
        <f t="shared" si="8"/>
        <v>72.900000000000006</v>
      </c>
      <c r="BY6" s="65">
        <f t="shared" si="8"/>
        <v>64.5</v>
      </c>
      <c r="BZ6" s="65" t="str">
        <f>IF(BZ8="-","【-】","【"&amp;SUBSTITUTE(TEXT(BZ8,"#,##0.0"),"-","△")&amp;"】")</f>
        <v>【67.2】</v>
      </c>
      <c r="CA6" s="66">
        <f>IF(CA8="-",NA(),CA8)</f>
        <v>62434</v>
      </c>
      <c r="CB6" s="66">
        <f t="shared" ref="CB6:CJ6" si="9">IF(CB8="-",NA(),CB8)</f>
        <v>64141</v>
      </c>
      <c r="CC6" s="66">
        <f t="shared" si="9"/>
        <v>67382</v>
      </c>
      <c r="CD6" s="66">
        <f t="shared" si="9"/>
        <v>64081</v>
      </c>
      <c r="CE6" s="66">
        <f t="shared" si="9"/>
        <v>73748</v>
      </c>
      <c r="CF6" s="66">
        <f t="shared" si="9"/>
        <v>44825</v>
      </c>
      <c r="CG6" s="66">
        <f t="shared" si="9"/>
        <v>45494</v>
      </c>
      <c r="CH6" s="66">
        <f t="shared" si="9"/>
        <v>47924</v>
      </c>
      <c r="CI6" s="66">
        <f t="shared" si="9"/>
        <v>48807</v>
      </c>
      <c r="CJ6" s="66">
        <f t="shared" si="9"/>
        <v>51594</v>
      </c>
      <c r="CK6" s="65" t="str">
        <f>IF(CK8="-","【-】","【"&amp;SUBSTITUTE(TEXT(CK8,"#,##0"),"-","△")&amp;"】")</f>
        <v>【56,733】</v>
      </c>
      <c r="CL6" s="66">
        <f>IF(CL8="-",NA(),CL8)</f>
        <v>22997</v>
      </c>
      <c r="CM6" s="66">
        <f t="shared" ref="CM6:CU6" si="10">IF(CM8="-",NA(),CM8)</f>
        <v>20907</v>
      </c>
      <c r="CN6" s="66">
        <f t="shared" si="10"/>
        <v>22569</v>
      </c>
      <c r="CO6" s="66">
        <f t="shared" si="10"/>
        <v>22965</v>
      </c>
      <c r="CP6" s="66">
        <f t="shared" si="10"/>
        <v>24077</v>
      </c>
      <c r="CQ6" s="66">
        <f t="shared" si="10"/>
        <v>12023</v>
      </c>
      <c r="CR6" s="66">
        <f t="shared" si="10"/>
        <v>12309</v>
      </c>
      <c r="CS6" s="66">
        <f t="shared" si="10"/>
        <v>12502</v>
      </c>
      <c r="CT6" s="66">
        <f t="shared" si="10"/>
        <v>12970</v>
      </c>
      <c r="CU6" s="66">
        <f t="shared" si="10"/>
        <v>13767</v>
      </c>
      <c r="CV6" s="65" t="str">
        <f>IF(CV8="-","【-】","【"&amp;SUBSTITUTE(TEXT(CV8,"#,##0"),"-","△")&amp;"】")</f>
        <v>【16,778】</v>
      </c>
      <c r="CW6" s="65">
        <f>IF(CW8="-",NA(),CW8)</f>
        <v>53.9</v>
      </c>
      <c r="CX6" s="65">
        <f t="shared" ref="CX6:DF6" si="11">IF(CX8="-",NA(),CX8)</f>
        <v>50.7</v>
      </c>
      <c r="CY6" s="65">
        <f t="shared" si="11"/>
        <v>52.8</v>
      </c>
      <c r="CZ6" s="65">
        <f t="shared" si="11"/>
        <v>58</v>
      </c>
      <c r="DA6" s="65">
        <f t="shared" si="11"/>
        <v>51.7</v>
      </c>
      <c r="DB6" s="65">
        <f t="shared" si="11"/>
        <v>59.7</v>
      </c>
      <c r="DC6" s="65">
        <f t="shared" si="11"/>
        <v>59</v>
      </c>
      <c r="DD6" s="65">
        <f t="shared" si="11"/>
        <v>59.4</v>
      </c>
      <c r="DE6" s="65">
        <f t="shared" si="11"/>
        <v>59.9</v>
      </c>
      <c r="DF6" s="65">
        <f t="shared" si="11"/>
        <v>63.4</v>
      </c>
      <c r="DG6" s="65" t="str">
        <f>IF(DG8="-","【-】","【"&amp;SUBSTITUTE(TEXT(DG8,"#,##0.0"),"-","△")&amp;"】")</f>
        <v>【58.8】</v>
      </c>
      <c r="DH6" s="65">
        <f>IF(DH8="-",NA(),DH8)</f>
        <v>25.8</v>
      </c>
      <c r="DI6" s="65">
        <f t="shared" ref="DI6:DQ6" si="12">IF(DI8="-",NA(),DI8)</f>
        <v>25.3</v>
      </c>
      <c r="DJ6" s="65">
        <f t="shared" si="12"/>
        <v>26.6</v>
      </c>
      <c r="DK6" s="65">
        <f t="shared" si="12"/>
        <v>24.6</v>
      </c>
      <c r="DL6" s="65">
        <f t="shared" si="12"/>
        <v>20</v>
      </c>
      <c r="DM6" s="65">
        <f t="shared" si="12"/>
        <v>20.9</v>
      </c>
      <c r="DN6" s="65">
        <f t="shared" si="12"/>
        <v>20.7</v>
      </c>
      <c r="DO6" s="65">
        <f t="shared" si="12"/>
        <v>20.6</v>
      </c>
      <c r="DP6" s="65">
        <f t="shared" si="12"/>
        <v>20.5</v>
      </c>
      <c r="DQ6" s="65">
        <f t="shared" si="12"/>
        <v>20.2</v>
      </c>
      <c r="DR6" s="65" t="str">
        <f>IF(DR8="-","【-】","【"&amp;SUBSTITUTE(TEXT(DR8,"#,##0.0"),"-","△")&amp;"】")</f>
        <v>【24.8】</v>
      </c>
      <c r="DS6" s="65">
        <f>IF(DS8="-",NA(),DS8)</f>
        <v>46.4</v>
      </c>
      <c r="DT6" s="65">
        <f t="shared" ref="DT6:EB6" si="13">IF(DT8="-",NA(),DT8)</f>
        <v>52.2</v>
      </c>
      <c r="DU6" s="65">
        <f t="shared" si="13"/>
        <v>56</v>
      </c>
      <c r="DV6" s="65">
        <f t="shared" si="13"/>
        <v>59.3</v>
      </c>
      <c r="DW6" s="65">
        <f t="shared" si="13"/>
        <v>57.8</v>
      </c>
      <c r="DX6" s="65">
        <f t="shared" si="13"/>
        <v>44.7</v>
      </c>
      <c r="DY6" s="65">
        <f t="shared" si="13"/>
        <v>46.9</v>
      </c>
      <c r="DZ6" s="65">
        <f t="shared" si="13"/>
        <v>48.6</v>
      </c>
      <c r="EA6" s="65">
        <f t="shared" si="13"/>
        <v>50.8</v>
      </c>
      <c r="EB6" s="65">
        <f t="shared" si="13"/>
        <v>51.4</v>
      </c>
      <c r="EC6" s="65" t="str">
        <f>IF(EC8="-","【-】","【"&amp;SUBSTITUTE(TEXT(EC8,"#,##0.0"),"-","△")&amp;"】")</f>
        <v>【54.8】</v>
      </c>
      <c r="ED6" s="65">
        <f>IF(ED8="-",NA(),ED8)</f>
        <v>63.5</v>
      </c>
      <c r="EE6" s="65">
        <f t="shared" ref="EE6:EM6" si="14">IF(EE8="-",NA(),EE8)</f>
        <v>70.400000000000006</v>
      </c>
      <c r="EF6" s="65">
        <f t="shared" si="14"/>
        <v>73.3</v>
      </c>
      <c r="EG6" s="65">
        <f t="shared" si="14"/>
        <v>77</v>
      </c>
      <c r="EH6" s="65">
        <f t="shared" si="14"/>
        <v>71</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24506691</v>
      </c>
      <c r="EP6" s="66">
        <f t="shared" ref="EP6:EX6" si="15">IF(EP8="-",NA(),EP8)</f>
        <v>25363642</v>
      </c>
      <c r="EQ6" s="66">
        <f t="shared" si="15"/>
        <v>25903515</v>
      </c>
      <c r="ER6" s="66">
        <f t="shared" si="15"/>
        <v>27255686</v>
      </c>
      <c r="ES6" s="66">
        <f t="shared" si="15"/>
        <v>27894495</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191</v>
      </c>
      <c r="B7" s="63">
        <f t="shared" ref="B7:AH7" si="16">B8</f>
        <v>2020</v>
      </c>
      <c r="C7" s="63">
        <f t="shared" si="16"/>
        <v>407500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一般病院</v>
      </c>
      <c r="N7" s="63" t="str">
        <f>N8</f>
        <v>200床以上～300床未満</v>
      </c>
      <c r="O7" s="63" t="str">
        <f>O8</f>
        <v>非設置</v>
      </c>
      <c r="P7" s="63" t="str">
        <f>P8</f>
        <v>直営</v>
      </c>
      <c r="Q7" s="64">
        <f t="shared" si="16"/>
        <v>19</v>
      </c>
      <c r="R7" s="63" t="str">
        <f t="shared" si="16"/>
        <v>対象</v>
      </c>
      <c r="S7" s="63" t="str">
        <f t="shared" si="16"/>
        <v>ド 透 I 訓</v>
      </c>
      <c r="T7" s="63" t="str">
        <f t="shared" si="16"/>
        <v>救 臨 感 地 輪</v>
      </c>
      <c r="U7" s="64" t="str">
        <f>U8</f>
        <v>-</v>
      </c>
      <c r="V7" s="64">
        <f>V8</f>
        <v>14731</v>
      </c>
      <c r="W7" s="63" t="str">
        <f>W8</f>
        <v>非該当</v>
      </c>
      <c r="X7" s="63" t="str">
        <f t="shared" si="16"/>
        <v>非該当</v>
      </c>
      <c r="Y7" s="63" t="str">
        <f t="shared" si="16"/>
        <v>７：１</v>
      </c>
      <c r="Z7" s="64">
        <f t="shared" si="16"/>
        <v>200</v>
      </c>
      <c r="AA7" s="64" t="str">
        <f t="shared" si="16"/>
        <v>-</v>
      </c>
      <c r="AB7" s="64" t="str">
        <f t="shared" si="16"/>
        <v>-</v>
      </c>
      <c r="AC7" s="64" t="str">
        <f t="shared" si="16"/>
        <v>-</v>
      </c>
      <c r="AD7" s="64">
        <f t="shared" si="16"/>
        <v>4</v>
      </c>
      <c r="AE7" s="64">
        <f t="shared" si="16"/>
        <v>204</v>
      </c>
      <c r="AF7" s="64">
        <f t="shared" si="16"/>
        <v>200</v>
      </c>
      <c r="AG7" s="64" t="str">
        <f t="shared" si="16"/>
        <v>-</v>
      </c>
      <c r="AH7" s="64">
        <f t="shared" si="16"/>
        <v>200</v>
      </c>
      <c r="AI7" s="65">
        <f>AI8</f>
        <v>100.1</v>
      </c>
      <c r="AJ7" s="65">
        <f t="shared" ref="AJ7:AR7" si="17">AJ8</f>
        <v>102.4</v>
      </c>
      <c r="AK7" s="65">
        <f t="shared" si="17"/>
        <v>100.6</v>
      </c>
      <c r="AL7" s="65">
        <f t="shared" si="17"/>
        <v>95.8</v>
      </c>
      <c r="AM7" s="65">
        <f t="shared" si="17"/>
        <v>109.5</v>
      </c>
      <c r="AN7" s="65">
        <f t="shared" si="17"/>
        <v>96.2</v>
      </c>
      <c r="AO7" s="65">
        <f t="shared" si="17"/>
        <v>97.2</v>
      </c>
      <c r="AP7" s="65">
        <f t="shared" si="17"/>
        <v>97.5</v>
      </c>
      <c r="AQ7" s="65">
        <f t="shared" si="17"/>
        <v>96.9</v>
      </c>
      <c r="AR7" s="65">
        <f t="shared" si="17"/>
        <v>101.8</v>
      </c>
      <c r="AS7" s="65"/>
      <c r="AT7" s="65">
        <f>AT8</f>
        <v>92.3</v>
      </c>
      <c r="AU7" s="65">
        <f t="shared" ref="AU7:BC7" si="18">AU8</f>
        <v>95.8</v>
      </c>
      <c r="AV7" s="65">
        <f t="shared" si="18"/>
        <v>94.3</v>
      </c>
      <c r="AW7" s="65">
        <f t="shared" si="18"/>
        <v>90.7</v>
      </c>
      <c r="AX7" s="65">
        <f t="shared" si="18"/>
        <v>83.4</v>
      </c>
      <c r="AY7" s="65">
        <f t="shared" si="18"/>
        <v>85.7</v>
      </c>
      <c r="AZ7" s="65">
        <f t="shared" si="18"/>
        <v>85.9</v>
      </c>
      <c r="BA7" s="65">
        <f t="shared" si="18"/>
        <v>86</v>
      </c>
      <c r="BB7" s="65">
        <f t="shared" si="18"/>
        <v>86</v>
      </c>
      <c r="BC7" s="65">
        <f t="shared" si="18"/>
        <v>80.7</v>
      </c>
      <c r="BD7" s="65"/>
      <c r="BE7" s="65">
        <f>BE8</f>
        <v>0</v>
      </c>
      <c r="BF7" s="65">
        <f t="shared" ref="BF7:BN7" si="19">BF8</f>
        <v>0</v>
      </c>
      <c r="BG7" s="65">
        <f t="shared" si="19"/>
        <v>0</v>
      </c>
      <c r="BH7" s="65">
        <f t="shared" si="19"/>
        <v>4.4000000000000004</v>
      </c>
      <c r="BI7" s="65">
        <f t="shared" si="19"/>
        <v>0</v>
      </c>
      <c r="BJ7" s="65">
        <f t="shared" si="19"/>
        <v>84.7</v>
      </c>
      <c r="BK7" s="65">
        <f t="shared" si="19"/>
        <v>86.8</v>
      </c>
      <c r="BL7" s="65">
        <f t="shared" si="19"/>
        <v>90.8</v>
      </c>
      <c r="BM7" s="65">
        <f t="shared" si="19"/>
        <v>81.900000000000006</v>
      </c>
      <c r="BN7" s="65">
        <f t="shared" si="19"/>
        <v>91.6</v>
      </c>
      <c r="BO7" s="65"/>
      <c r="BP7" s="65">
        <f>BP8</f>
        <v>88.9</v>
      </c>
      <c r="BQ7" s="65">
        <f t="shared" ref="BQ7:BY7" si="20">BQ8</f>
        <v>93</v>
      </c>
      <c r="BR7" s="65">
        <f t="shared" si="20"/>
        <v>93.7</v>
      </c>
      <c r="BS7" s="65">
        <f t="shared" si="20"/>
        <v>90.2</v>
      </c>
      <c r="BT7" s="65">
        <f t="shared" si="20"/>
        <v>78.400000000000006</v>
      </c>
      <c r="BU7" s="65">
        <f t="shared" si="20"/>
        <v>71.2</v>
      </c>
      <c r="BV7" s="65">
        <f t="shared" si="20"/>
        <v>73</v>
      </c>
      <c r="BW7" s="65">
        <f t="shared" si="20"/>
        <v>72.099999999999994</v>
      </c>
      <c r="BX7" s="65">
        <f t="shared" si="20"/>
        <v>72.900000000000006</v>
      </c>
      <c r="BY7" s="65">
        <f t="shared" si="20"/>
        <v>64.5</v>
      </c>
      <c r="BZ7" s="65"/>
      <c r="CA7" s="66">
        <f>CA8</f>
        <v>62434</v>
      </c>
      <c r="CB7" s="66">
        <f t="shared" ref="CB7:CJ7" si="21">CB8</f>
        <v>64141</v>
      </c>
      <c r="CC7" s="66">
        <f t="shared" si="21"/>
        <v>67382</v>
      </c>
      <c r="CD7" s="66">
        <f t="shared" si="21"/>
        <v>64081</v>
      </c>
      <c r="CE7" s="66">
        <f t="shared" si="21"/>
        <v>73748</v>
      </c>
      <c r="CF7" s="66">
        <f t="shared" si="21"/>
        <v>44825</v>
      </c>
      <c r="CG7" s="66">
        <f t="shared" si="21"/>
        <v>45494</v>
      </c>
      <c r="CH7" s="66">
        <f t="shared" si="21"/>
        <v>47924</v>
      </c>
      <c r="CI7" s="66">
        <f t="shared" si="21"/>
        <v>48807</v>
      </c>
      <c r="CJ7" s="66">
        <f t="shared" si="21"/>
        <v>51594</v>
      </c>
      <c r="CK7" s="65"/>
      <c r="CL7" s="66">
        <f>CL8</f>
        <v>22997</v>
      </c>
      <c r="CM7" s="66">
        <f t="shared" ref="CM7:CU7" si="22">CM8</f>
        <v>20907</v>
      </c>
      <c r="CN7" s="66">
        <f t="shared" si="22"/>
        <v>22569</v>
      </c>
      <c r="CO7" s="66">
        <f t="shared" si="22"/>
        <v>22965</v>
      </c>
      <c r="CP7" s="66">
        <f t="shared" si="22"/>
        <v>24077</v>
      </c>
      <c r="CQ7" s="66">
        <f t="shared" si="22"/>
        <v>12023</v>
      </c>
      <c r="CR7" s="66">
        <f t="shared" si="22"/>
        <v>12309</v>
      </c>
      <c r="CS7" s="66">
        <f t="shared" si="22"/>
        <v>12502</v>
      </c>
      <c r="CT7" s="66">
        <f t="shared" si="22"/>
        <v>12970</v>
      </c>
      <c r="CU7" s="66">
        <f t="shared" si="22"/>
        <v>13767</v>
      </c>
      <c r="CV7" s="65"/>
      <c r="CW7" s="65">
        <f>CW8</f>
        <v>53.9</v>
      </c>
      <c r="CX7" s="65">
        <f t="shared" ref="CX7:DF7" si="23">CX8</f>
        <v>50.7</v>
      </c>
      <c r="CY7" s="65">
        <f t="shared" si="23"/>
        <v>52.8</v>
      </c>
      <c r="CZ7" s="65">
        <f t="shared" si="23"/>
        <v>58</v>
      </c>
      <c r="DA7" s="65">
        <f t="shared" si="23"/>
        <v>51.7</v>
      </c>
      <c r="DB7" s="65">
        <f t="shared" si="23"/>
        <v>59.7</v>
      </c>
      <c r="DC7" s="65">
        <f t="shared" si="23"/>
        <v>59</v>
      </c>
      <c r="DD7" s="65">
        <f t="shared" si="23"/>
        <v>59.4</v>
      </c>
      <c r="DE7" s="65">
        <f t="shared" si="23"/>
        <v>59.9</v>
      </c>
      <c r="DF7" s="65">
        <f t="shared" si="23"/>
        <v>63.4</v>
      </c>
      <c r="DG7" s="65"/>
      <c r="DH7" s="65">
        <f>DH8</f>
        <v>25.8</v>
      </c>
      <c r="DI7" s="65">
        <f t="shared" ref="DI7:DQ7" si="24">DI8</f>
        <v>25.3</v>
      </c>
      <c r="DJ7" s="65">
        <f t="shared" si="24"/>
        <v>26.6</v>
      </c>
      <c r="DK7" s="65">
        <f t="shared" si="24"/>
        <v>24.6</v>
      </c>
      <c r="DL7" s="65">
        <f t="shared" si="24"/>
        <v>20</v>
      </c>
      <c r="DM7" s="65">
        <f t="shared" si="24"/>
        <v>20.9</v>
      </c>
      <c r="DN7" s="65">
        <f t="shared" si="24"/>
        <v>20.7</v>
      </c>
      <c r="DO7" s="65">
        <f t="shared" si="24"/>
        <v>20.6</v>
      </c>
      <c r="DP7" s="65">
        <f t="shared" si="24"/>
        <v>20.5</v>
      </c>
      <c r="DQ7" s="65">
        <f t="shared" si="24"/>
        <v>20.2</v>
      </c>
      <c r="DR7" s="65"/>
      <c r="DS7" s="65">
        <f>DS8</f>
        <v>46.4</v>
      </c>
      <c r="DT7" s="65">
        <f t="shared" ref="DT7:EB7" si="25">DT8</f>
        <v>52.2</v>
      </c>
      <c r="DU7" s="65">
        <f t="shared" si="25"/>
        <v>56</v>
      </c>
      <c r="DV7" s="65">
        <f t="shared" si="25"/>
        <v>59.3</v>
      </c>
      <c r="DW7" s="65">
        <f t="shared" si="25"/>
        <v>57.8</v>
      </c>
      <c r="DX7" s="65">
        <f t="shared" si="25"/>
        <v>44.7</v>
      </c>
      <c r="DY7" s="65">
        <f t="shared" si="25"/>
        <v>46.9</v>
      </c>
      <c r="DZ7" s="65">
        <f t="shared" si="25"/>
        <v>48.6</v>
      </c>
      <c r="EA7" s="65">
        <f t="shared" si="25"/>
        <v>50.8</v>
      </c>
      <c r="EB7" s="65">
        <f t="shared" si="25"/>
        <v>51.4</v>
      </c>
      <c r="EC7" s="65"/>
      <c r="ED7" s="65">
        <f>ED8</f>
        <v>63.5</v>
      </c>
      <c r="EE7" s="65">
        <f t="shared" ref="EE7:EM7" si="26">EE8</f>
        <v>70.400000000000006</v>
      </c>
      <c r="EF7" s="65">
        <f t="shared" si="26"/>
        <v>73.3</v>
      </c>
      <c r="EG7" s="65">
        <f t="shared" si="26"/>
        <v>77</v>
      </c>
      <c r="EH7" s="65">
        <f t="shared" si="26"/>
        <v>71</v>
      </c>
      <c r="EI7" s="65">
        <f t="shared" si="26"/>
        <v>64.2</v>
      </c>
      <c r="EJ7" s="65">
        <f t="shared" si="26"/>
        <v>67.3</v>
      </c>
      <c r="EK7" s="65">
        <f t="shared" si="26"/>
        <v>70.099999999999994</v>
      </c>
      <c r="EL7" s="65">
        <f t="shared" si="26"/>
        <v>72.599999999999994</v>
      </c>
      <c r="EM7" s="65">
        <f t="shared" si="26"/>
        <v>71.900000000000006</v>
      </c>
      <c r="EN7" s="65"/>
      <c r="EO7" s="66">
        <f>EO8</f>
        <v>24506691</v>
      </c>
      <c r="EP7" s="66">
        <f t="shared" ref="EP7:EX7" si="27">EP8</f>
        <v>25363642</v>
      </c>
      <c r="EQ7" s="66">
        <f t="shared" si="27"/>
        <v>25903515</v>
      </c>
      <c r="ER7" s="66">
        <f t="shared" si="27"/>
        <v>27255686</v>
      </c>
      <c r="ES7" s="66">
        <f t="shared" si="27"/>
        <v>27894495</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407500</v>
      </c>
      <c r="D8" s="68">
        <v>46</v>
      </c>
      <c r="E8" s="68">
        <v>6</v>
      </c>
      <c r="F8" s="68">
        <v>0</v>
      </c>
      <c r="G8" s="68">
        <v>2</v>
      </c>
      <c r="H8" s="68" t="s">
        <v>192</v>
      </c>
      <c r="I8" s="68" t="s">
        <v>193</v>
      </c>
      <c r="J8" s="68" t="s">
        <v>194</v>
      </c>
      <c r="K8" s="68" t="s">
        <v>195</v>
      </c>
      <c r="L8" s="68" t="s">
        <v>196</v>
      </c>
      <c r="M8" s="68" t="s">
        <v>197</v>
      </c>
      <c r="N8" s="68" t="s">
        <v>198</v>
      </c>
      <c r="O8" s="68" t="s">
        <v>199</v>
      </c>
      <c r="P8" s="68" t="s">
        <v>200</v>
      </c>
      <c r="Q8" s="69">
        <v>19</v>
      </c>
      <c r="R8" s="68" t="s">
        <v>201</v>
      </c>
      <c r="S8" s="68" t="s">
        <v>202</v>
      </c>
      <c r="T8" s="68" t="s">
        <v>203</v>
      </c>
      <c r="U8" s="69" t="s">
        <v>39</v>
      </c>
      <c r="V8" s="69">
        <v>14731</v>
      </c>
      <c r="W8" s="68" t="s">
        <v>204</v>
      </c>
      <c r="X8" s="68" t="s">
        <v>204</v>
      </c>
      <c r="Y8" s="70" t="s">
        <v>205</v>
      </c>
      <c r="Z8" s="69">
        <v>200</v>
      </c>
      <c r="AA8" s="69" t="s">
        <v>39</v>
      </c>
      <c r="AB8" s="69" t="s">
        <v>39</v>
      </c>
      <c r="AC8" s="69" t="s">
        <v>39</v>
      </c>
      <c r="AD8" s="69">
        <v>4</v>
      </c>
      <c r="AE8" s="69">
        <v>204</v>
      </c>
      <c r="AF8" s="69">
        <v>200</v>
      </c>
      <c r="AG8" s="69" t="s">
        <v>39</v>
      </c>
      <c r="AH8" s="69">
        <v>200</v>
      </c>
      <c r="AI8" s="71">
        <v>100.1</v>
      </c>
      <c r="AJ8" s="71">
        <v>102.4</v>
      </c>
      <c r="AK8" s="71">
        <v>100.6</v>
      </c>
      <c r="AL8" s="71">
        <v>95.8</v>
      </c>
      <c r="AM8" s="71">
        <v>109.5</v>
      </c>
      <c r="AN8" s="71">
        <v>96.2</v>
      </c>
      <c r="AO8" s="71">
        <v>97.2</v>
      </c>
      <c r="AP8" s="71">
        <v>97.5</v>
      </c>
      <c r="AQ8" s="71">
        <v>96.9</v>
      </c>
      <c r="AR8" s="71">
        <v>101.8</v>
      </c>
      <c r="AS8" s="71">
        <v>102.5</v>
      </c>
      <c r="AT8" s="71">
        <v>92.3</v>
      </c>
      <c r="AU8" s="71">
        <v>95.8</v>
      </c>
      <c r="AV8" s="71">
        <v>94.3</v>
      </c>
      <c r="AW8" s="71">
        <v>90.7</v>
      </c>
      <c r="AX8" s="71">
        <v>83.4</v>
      </c>
      <c r="AY8" s="71">
        <v>85.7</v>
      </c>
      <c r="AZ8" s="71">
        <v>85.9</v>
      </c>
      <c r="BA8" s="71">
        <v>86</v>
      </c>
      <c r="BB8" s="71">
        <v>86</v>
      </c>
      <c r="BC8" s="71">
        <v>80.7</v>
      </c>
      <c r="BD8" s="71">
        <v>84.7</v>
      </c>
      <c r="BE8" s="72">
        <v>0</v>
      </c>
      <c r="BF8" s="72">
        <v>0</v>
      </c>
      <c r="BG8" s="72">
        <v>0</v>
      </c>
      <c r="BH8" s="72">
        <v>4.4000000000000004</v>
      </c>
      <c r="BI8" s="72">
        <v>0</v>
      </c>
      <c r="BJ8" s="72">
        <v>84.7</v>
      </c>
      <c r="BK8" s="72">
        <v>86.8</v>
      </c>
      <c r="BL8" s="72">
        <v>90.8</v>
      </c>
      <c r="BM8" s="72">
        <v>81.900000000000006</v>
      </c>
      <c r="BN8" s="72">
        <v>91.6</v>
      </c>
      <c r="BO8" s="72">
        <v>69.3</v>
      </c>
      <c r="BP8" s="71">
        <v>88.9</v>
      </c>
      <c r="BQ8" s="71">
        <v>93</v>
      </c>
      <c r="BR8" s="71">
        <v>93.7</v>
      </c>
      <c r="BS8" s="71">
        <v>90.2</v>
      </c>
      <c r="BT8" s="71">
        <v>78.400000000000006</v>
      </c>
      <c r="BU8" s="71">
        <v>71.2</v>
      </c>
      <c r="BV8" s="71">
        <v>73</v>
      </c>
      <c r="BW8" s="71">
        <v>72.099999999999994</v>
      </c>
      <c r="BX8" s="71">
        <v>72.900000000000006</v>
      </c>
      <c r="BY8" s="71">
        <v>64.5</v>
      </c>
      <c r="BZ8" s="71">
        <v>67.2</v>
      </c>
      <c r="CA8" s="72">
        <v>62434</v>
      </c>
      <c r="CB8" s="72">
        <v>64141</v>
      </c>
      <c r="CC8" s="72">
        <v>67382</v>
      </c>
      <c r="CD8" s="72">
        <v>64081</v>
      </c>
      <c r="CE8" s="72">
        <v>73748</v>
      </c>
      <c r="CF8" s="72">
        <v>44825</v>
      </c>
      <c r="CG8" s="72">
        <v>45494</v>
      </c>
      <c r="CH8" s="72">
        <v>47924</v>
      </c>
      <c r="CI8" s="72">
        <v>48807</v>
      </c>
      <c r="CJ8" s="72">
        <v>51594</v>
      </c>
      <c r="CK8" s="71">
        <v>56733</v>
      </c>
      <c r="CL8" s="72">
        <v>22997</v>
      </c>
      <c r="CM8" s="72">
        <v>20907</v>
      </c>
      <c r="CN8" s="72">
        <v>22569</v>
      </c>
      <c r="CO8" s="72">
        <v>22965</v>
      </c>
      <c r="CP8" s="72">
        <v>24077</v>
      </c>
      <c r="CQ8" s="72">
        <v>12023</v>
      </c>
      <c r="CR8" s="72">
        <v>12309</v>
      </c>
      <c r="CS8" s="72">
        <v>12502</v>
      </c>
      <c r="CT8" s="72">
        <v>12970</v>
      </c>
      <c r="CU8" s="72">
        <v>13767</v>
      </c>
      <c r="CV8" s="71">
        <v>16778</v>
      </c>
      <c r="CW8" s="72">
        <v>53.9</v>
      </c>
      <c r="CX8" s="72">
        <v>50.7</v>
      </c>
      <c r="CY8" s="72">
        <v>52.8</v>
      </c>
      <c r="CZ8" s="72">
        <v>58</v>
      </c>
      <c r="DA8" s="72">
        <v>51.7</v>
      </c>
      <c r="DB8" s="72">
        <v>59.7</v>
      </c>
      <c r="DC8" s="72">
        <v>59</v>
      </c>
      <c r="DD8" s="72">
        <v>59.4</v>
      </c>
      <c r="DE8" s="72">
        <v>59.9</v>
      </c>
      <c r="DF8" s="72">
        <v>63.4</v>
      </c>
      <c r="DG8" s="72">
        <v>58.8</v>
      </c>
      <c r="DH8" s="72">
        <v>25.8</v>
      </c>
      <c r="DI8" s="72">
        <v>25.3</v>
      </c>
      <c r="DJ8" s="72">
        <v>26.6</v>
      </c>
      <c r="DK8" s="72">
        <v>24.6</v>
      </c>
      <c r="DL8" s="72">
        <v>20</v>
      </c>
      <c r="DM8" s="72">
        <v>20.9</v>
      </c>
      <c r="DN8" s="72">
        <v>20.7</v>
      </c>
      <c r="DO8" s="72">
        <v>20.6</v>
      </c>
      <c r="DP8" s="72">
        <v>20.5</v>
      </c>
      <c r="DQ8" s="72">
        <v>20.2</v>
      </c>
      <c r="DR8" s="72">
        <v>24.8</v>
      </c>
      <c r="DS8" s="71">
        <v>46.4</v>
      </c>
      <c r="DT8" s="71">
        <v>52.2</v>
      </c>
      <c r="DU8" s="71">
        <v>56</v>
      </c>
      <c r="DV8" s="71">
        <v>59.3</v>
      </c>
      <c r="DW8" s="71">
        <v>57.8</v>
      </c>
      <c r="DX8" s="71">
        <v>44.7</v>
      </c>
      <c r="DY8" s="71">
        <v>46.9</v>
      </c>
      <c r="DZ8" s="71">
        <v>48.6</v>
      </c>
      <c r="EA8" s="71">
        <v>50.8</v>
      </c>
      <c r="EB8" s="71">
        <v>51.4</v>
      </c>
      <c r="EC8" s="71">
        <v>54.8</v>
      </c>
      <c r="ED8" s="71">
        <v>63.5</v>
      </c>
      <c r="EE8" s="71">
        <v>70.400000000000006</v>
      </c>
      <c r="EF8" s="71">
        <v>73.3</v>
      </c>
      <c r="EG8" s="71">
        <v>77</v>
      </c>
      <c r="EH8" s="71">
        <v>71</v>
      </c>
      <c r="EI8" s="71">
        <v>64.2</v>
      </c>
      <c r="EJ8" s="71">
        <v>67.3</v>
      </c>
      <c r="EK8" s="71">
        <v>70.099999999999994</v>
      </c>
      <c r="EL8" s="71">
        <v>72.599999999999994</v>
      </c>
      <c r="EM8" s="71">
        <v>71.900000000000006</v>
      </c>
      <c r="EN8" s="71">
        <v>70.3</v>
      </c>
      <c r="EO8" s="72">
        <v>24506691</v>
      </c>
      <c r="EP8" s="72">
        <v>25363642</v>
      </c>
      <c r="EQ8" s="72">
        <v>25903515</v>
      </c>
      <c r="ER8" s="72">
        <v>27255686</v>
      </c>
      <c r="ES8" s="72">
        <v>27894495</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206</v>
      </c>
      <c r="C10" s="77" t="s">
        <v>207</v>
      </c>
      <c r="D10" s="77" t="s">
        <v>208</v>
      </c>
      <c r="E10" s="77" t="s">
        <v>209</v>
      </c>
      <c r="F10" s="77" t="s">
        <v>210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大東　佳奈</dc:creator>
  <cp:lastModifiedBy>田原</cp:lastModifiedBy>
  <cp:lastPrinted>2022-01-27T02:46:51Z</cp:lastPrinted>
  <dcterms:created xsi:type="dcterms:W3CDTF">2022-01-26T01:24:34Z</dcterms:created>
  <dcterms:modified xsi:type="dcterms:W3CDTF">2022-01-27T02:46:54Z</dcterms:modified>
</cp:coreProperties>
</file>