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財政調整課\1.決算\R2決算フォルダ（過去分はDドラ保存）\03.地方公営企業決算状況調査（決算係長）\01 通知照会関連\1 総務省 → 財政\040105経営比較分析表の分析等について（依頼）\3.局回答\企業団\"/>
    </mc:Choice>
  </mc:AlternateContent>
  <workbookProtection workbookAlgorithmName="SHA-512" workbookHashValue="4aAtvfpl8QOdqWBHCj6rGBMyLQ/QiasNkvAmBnmL8S/GTGXfKMB2xG0W4szQcwwKkvsLHVrXkV2WgCWL3hzlEw==" workbookSaltValue="L8oMrqXOJO5HfJNeRDctIQ==" workbookSpinCount="100000" lockStructure="1"/>
  <bookViews>
    <workbookView xWindow="0" yWindow="0" windowWidth="20490" windowHeight="753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<sst xmlns="http://schemas.openxmlformats.org/spreadsheetml/2006/main" count="231" uniqueCount="115">
  <si>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</si>
  <si>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</si>
  <si>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</si>
  <si>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</si>
  <si>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</si>
  <si>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</si>
  <si>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</si>
  <si>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</si>
  <si>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</si>
  <si>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</si>
  <si>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</si>
  <si>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</si>
  <si>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</si>
  <si>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</si>
  <si>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</si>
  <si>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</si>
  <si>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</si>
  <si>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</si>
  <si>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</si>
  <si>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</si>
  <si>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</si>
  <si>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</si>
  <si>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</si>
  <si>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</si>
  <si>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</si>
  <si>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</si>
  <si>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</si>
  <si>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</si>
  <si>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</si>
  <si>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</si>
  <si>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</si>
  <si>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</si>
  <si>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</si>
  <si>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</si>
  <si>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</si>
  <si>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</si>
  <si>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</si>
  <si>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</si>
  <si>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</si>
  <si>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</si>
  <si>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</si>
  <si>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</si>
  <si>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</si>
  <si>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</si>
  <si>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</si>
  <si>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</si>
  <si>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</si>
  <si>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</si>
  <si>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</si>
  <si>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</si>
  <si>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</si>
  <si>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</si>
  <si>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</si>
  <si>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</si>
  <si>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</si>
  <si>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</si>
  <si>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</si>
  <si>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</si>
  <si>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</si>
  <si>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</si>
  <si>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</si>
  <si>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</si>
  <si>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</si>
  <si>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</si>
  <si>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</si>
  <si>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</si>
  <si>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</si>
  <si>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</si>
  <si>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</si>
  <si>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</si>
  <si>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</si>
  <si>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</si>
  <si>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</si>
  <si>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</si>
  <si>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</si>
  <si>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</si>
  <si>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</si>
  <si>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</si>
  <si>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</si>
  <si>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</si>
  <si>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</si>
  <si>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</si>
  <si>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</si>
  <si>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</si>
  <si>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</si>
  <si>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</si>
  <si>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</si>
  <si>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</si>
  <si>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</si>
  <si>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</si>
  <si>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</si>
  <si>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</si>
  <si>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</si>
  <si>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福岡地区水道企業団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</si>
  <si>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</si>
  <si>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</si>
  <si>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</si>
  <si>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</si>
  <si>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</si>
  <si>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</si>
  <si>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</si>
  <si>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</si>
  <si>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</si>
  <si>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</si>
  <si>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</si>
  <si>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</si>
  <si>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</si>
  <si>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</si>
  <si>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</si>
  <si>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</si>
  <si>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</si>
  <si>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</si>
  <si>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経営比較分析の結果、福岡地区水道企業団の経営状況は概ね安定している。
　福岡都市圏の安心で快適な住民生活を支える水道として、将来にわたって、効率的な経営のもとに、安全で良質な水道用水を継続して安定的に供給していくことができる見込みである。</t>
    <phoneticPr fontId="4"/>
  </si>
  <si>
    <t>　福岡地区水道企業団の経営状況は、令和19年度までの長期財政収支見通しにおいて、適切な事業費を見込み料金設定を行っていることから経常収支比率や料金回収率ともに100%を超えており、累積欠損金も生じていない。
　流動比率が100%を超えていることから資金的にも健全である。
　企業債残高については、借入利息軽減及び借入残高の縮減のため、企業債借入を抑制していることから減少傾向にある。
　なお、水資源機構への償還金の残高を含めても149.72%(R02)であり、類似団体を下回る。
　効率性については、給水原価が類似団体に対して高額であるが、筑後川からの流域外導水（約25km）や海水淡水化センター等に多額の経費がかかるためであり、コストの削減に努めている。
　また、施設利用率は類似団体に比較し高率で推移しており、有収率は100%で推移している。</t>
    <phoneticPr fontId="4"/>
  </si>
  <si>
    <t>　福岡地区水道企業団の管路については昭和48年度から整備を開始しており、布設から40年を超えた管路経年化率は上昇している。
　当企業団は管路整備計画で実耐用年数を最長80年に設定しており、管体調査等の条件を踏まえて、第Ⅰ期管路整備事業に引き続き、優先度の高いものから更新していく。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</si>
</sst>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7D-4DFA-B047-83DBE64FBB5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767D-4DFA-B047-83DBE64FBB5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94.19</c:v>
                </c:pt>
                <c:pt idx="1">
                  <c:v>80.34</c:v>
                </c:pt>
                <c:pt idx="2">
                  <c:v>80.61</c:v>
                </c:pt>
                <c:pt idx="3">
                  <c:v>79.849999999999994</c:v>
                </c:pt>
                <c:pt idx="4">
                  <c:v>78.98</c:v>
                </c:pt>
              </c:numCache>
            </c:numRef>
          </c:val>
          <c:extLst>
            <c:ext xmlns:c16="http://schemas.microsoft.com/office/drawing/2014/chart" uri="{C3380CC4-5D6E-409C-BE32-E72D297353CC}">
              <c16:uniqueId val="{00000000-0386-460A-9753-0500AAA0CAE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0386-460A-9753-0500AAA0CAE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893-499B-B2B5-702ACA52277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A893-499B-B2B5-702ACA52277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113.07</c:v>
                </c:pt>
                <c:pt idx="1">
                  <c:v>116.13</c:v>
                </c:pt>
                <c:pt idx="2">
                  <c:v>116.54</c:v>
                </c:pt>
                <c:pt idx="3">
                  <c:v>113.97</c:v>
                </c:pt>
                <c:pt idx="4">
                  <c:v>116.52</c:v>
                </c:pt>
              </c:numCache>
            </c:numRef>
          </c:val>
          <c:extLst>
            <c:ext xmlns:c16="http://schemas.microsoft.com/office/drawing/2014/chart" uri="{C3380CC4-5D6E-409C-BE32-E72D297353CC}">
              <c16:uniqueId val="{00000000-A7AC-4A77-B273-D86EEF2619E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A7AC-4A77-B273-D86EEF2619E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47.43</c:v>
                </c:pt>
                <c:pt idx="1">
                  <c:v>49.57</c:v>
                </c:pt>
                <c:pt idx="2">
                  <c:v>51.75</c:v>
                </c:pt>
                <c:pt idx="3">
                  <c:v>53.13</c:v>
                </c:pt>
                <c:pt idx="4">
                  <c:v>53.29</c:v>
                </c:pt>
              </c:numCache>
            </c:numRef>
          </c:val>
          <c:extLst>
            <c:ext xmlns:c16="http://schemas.microsoft.com/office/drawing/2014/chart" uri="{C3380CC4-5D6E-409C-BE32-E72D297353CC}">
              <c16:uniqueId val="{00000000-5711-4F8C-8C77-9B3F887F36C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5711-4F8C-8C77-9B3F887F36C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16.57</c:v>
                </c:pt>
                <c:pt idx="1">
                  <c:v>19.5</c:v>
                </c:pt>
                <c:pt idx="2">
                  <c:v>22.15</c:v>
                </c:pt>
                <c:pt idx="3">
                  <c:v>23.86</c:v>
                </c:pt>
                <c:pt idx="4">
                  <c:v>25.97</c:v>
                </c:pt>
              </c:numCache>
            </c:numRef>
          </c:val>
          <c:extLst>
            <c:ext xmlns:c16="http://schemas.microsoft.com/office/drawing/2014/chart" uri="{C3380CC4-5D6E-409C-BE32-E72D297353CC}">
              <c16:uniqueId val="{00000000-BB99-4150-A37E-B1FD6FBA292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BB99-4150-A37E-B1FD6FBA292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3B-4DB2-8969-FC02B85AE2F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AE3B-4DB2-8969-FC02B85AE2F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174.74</c:v>
                </c:pt>
                <c:pt idx="1">
                  <c:v>200.02</c:v>
                </c:pt>
                <c:pt idx="2">
                  <c:v>185.47</c:v>
                </c:pt>
                <c:pt idx="3">
                  <c:v>175.61</c:v>
                </c:pt>
                <c:pt idx="4">
                  <c:v>167.93</c:v>
                </c:pt>
              </c:numCache>
            </c:numRef>
          </c:val>
          <c:extLst>
            <c:ext xmlns:c16="http://schemas.microsoft.com/office/drawing/2014/chart" uri="{C3380CC4-5D6E-409C-BE32-E72D297353CC}">
              <c16:uniqueId val="{00000000-7E69-40D0-B9C3-0ABEA51EA77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7E69-40D0-B9C3-0ABEA51EA77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193.39</c:v>
                </c:pt>
                <c:pt idx="1">
                  <c:v>174.93</c:v>
                </c:pt>
                <c:pt idx="2">
                  <c:v>151.88999999999999</c:v>
                </c:pt>
                <c:pt idx="3">
                  <c:v>131.57</c:v>
                </c:pt>
                <c:pt idx="4">
                  <c:v>110.35</c:v>
                </c:pt>
              </c:numCache>
            </c:numRef>
          </c:val>
          <c:extLst>
            <c:ext xmlns:c16="http://schemas.microsoft.com/office/drawing/2014/chart" uri="{C3380CC4-5D6E-409C-BE32-E72D297353CC}">
              <c16:uniqueId val="{00000000-AF8A-4084-823D-96176055326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AF8A-4084-823D-96176055326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110.86</c:v>
                </c:pt>
                <c:pt idx="1">
                  <c:v>114.63</c:v>
                </c:pt>
                <c:pt idx="2">
                  <c:v>115.18</c:v>
                </c:pt>
                <c:pt idx="3">
                  <c:v>112.6</c:v>
                </c:pt>
                <c:pt idx="4">
                  <c:v>115.62</c:v>
                </c:pt>
              </c:numCache>
            </c:numRef>
          </c:val>
          <c:extLst>
            <c:ext xmlns:c16="http://schemas.microsoft.com/office/drawing/2014/chart" uri="{C3380CC4-5D6E-409C-BE32-E72D297353CC}">
              <c16:uniqueId val="{00000000-7FCD-49EF-8813-3053B780BA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7FCD-49EF-8813-3053B780BA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102.87</c:v>
                </c:pt>
                <c:pt idx="1">
                  <c:v>99.42</c:v>
                </c:pt>
                <c:pt idx="2">
                  <c:v>100.37</c:v>
                </c:pt>
                <c:pt idx="3">
                  <c:v>103.39</c:v>
                </c:pt>
                <c:pt idx="4">
                  <c:v>99.67</c:v>
                </c:pt>
              </c:numCache>
            </c:numRef>
          </c:val>
          <c:extLst>
            <c:ext xmlns:c16="http://schemas.microsoft.com/office/drawing/2014/chart" uri="{C3380CC4-5D6E-409C-BE32-E72D297353CC}">
              <c16:uniqueId val="{00000000-4939-4B4B-B14E-FE4BE2E9D8C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4939-4B4B-B14E-FE4BE2E9D8C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福岡県　福岡地区水道企業団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自治体職員</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87.79</v>
      </c>
      <c r="J10" s="68"/>
      <c r="K10" s="68"/>
      <c r="L10" s="68"/>
      <c r="M10" s="68"/>
      <c r="N10" s="68"/>
      <c r="O10" s="69"/>
      <c r="P10" s="70">
        <f>データ!$P$6</f>
        <v>95.61</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2445101</v>
      </c>
      <c r="AM10" s="71"/>
      <c r="AN10" s="71"/>
      <c r="AO10" s="71"/>
      <c r="AP10" s="71"/>
      <c r="AQ10" s="71"/>
      <c r="AR10" s="71"/>
      <c r="AS10" s="71"/>
      <c r="AT10" s="67">
        <f>データ!$V$6</f>
        <v>558.47</v>
      </c>
      <c r="AU10" s="68"/>
      <c r="AV10" s="68"/>
      <c r="AW10" s="68"/>
      <c r="AX10" s="68"/>
      <c r="AY10" s="68"/>
      <c r="AZ10" s="68"/>
      <c r="BA10" s="68"/>
      <c r="BB10" s="70">
        <f>データ!$W$6</f>
        <v>4378.21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14nCR2OAyoLYI3FTRQtXE3FIQKvr0oAz8JtyQU5AD18XTw9soR8Th/DUDwUlYv3Mrj0Z2bXroDcdgmb1RucXtw==" saltValue="d6bpkxnMJZwL7HY9HL/5D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409197</v>
      </c>
      <c r="D6" s="34">
        <f t="shared" si="3"/>
        <v>46</v>
      </c>
      <c r="E6" s="34">
        <f t="shared" si="3"/>
        <v>1</v>
      </c>
      <c r="F6" s="34">
        <f t="shared" si="3"/>
        <v>0</v>
      </c>
      <c r="G6" s="34">
        <f t="shared" si="3"/>
        <v>2</v>
      </c>
      <c r="H6" s="34" t="str">
        <f t="shared" si="3"/>
        <v>福岡県　福岡地区水道企業団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87.79</v>
      </c>
      <c r="P6" s="35">
        <f t="shared" si="3"/>
        <v>95.61</v>
      </c>
      <c r="Q6" s="35">
        <f t="shared" si="3"/>
        <v>0</v>
      </c>
      <c r="R6" s="35" t="str">
        <f t="shared" si="3"/>
        <v>-</v>
      </c>
      <c r="S6" s="35" t="str">
        <f t="shared" si="3"/>
        <v>-</v>
      </c>
      <c r="T6" s="35" t="str">
        <f t="shared" si="3"/>
        <v>-</v>
      </c>
      <c r="U6" s="35">
        <f t="shared" si="3"/>
        <v>2445101</v>
      </c>
      <c r="V6" s="35">
        <f t="shared" si="3"/>
        <v>558.47</v>
      </c>
      <c r="W6" s="35">
        <f t="shared" si="3"/>
        <v>4378.21</v>
      </c>
      <c r="X6" s="36">
        <f>IF(X7="",NA(),X7)</f>
        <v>113.07</v>
      </c>
      <c r="Y6" s="36">
        <f t="shared" ref="Y6:AG6" si="4">IF(Y7="",NA(),Y7)</f>
        <v>116.13</v>
      </c>
      <c r="Z6" s="36">
        <f t="shared" si="4"/>
        <v>116.54</v>
      </c>
      <c r="AA6" s="36">
        <f t="shared" si="4"/>
        <v>113.97</v>
      </c>
      <c r="AB6" s="36">
        <f t="shared" si="4"/>
        <v>116.52</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174.74</v>
      </c>
      <c r="AU6" s="36">
        <f t="shared" ref="AU6:BC6" si="6">IF(AU7="",NA(),AU7)</f>
        <v>200.02</v>
      </c>
      <c r="AV6" s="36">
        <f t="shared" si="6"/>
        <v>185.47</v>
      </c>
      <c r="AW6" s="36">
        <f t="shared" si="6"/>
        <v>175.61</v>
      </c>
      <c r="AX6" s="36">
        <f t="shared" si="6"/>
        <v>167.93</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193.39</v>
      </c>
      <c r="BF6" s="36">
        <f t="shared" ref="BF6:BN6" si="7">IF(BF7="",NA(),BF7)</f>
        <v>174.93</v>
      </c>
      <c r="BG6" s="36">
        <f t="shared" si="7"/>
        <v>151.88999999999999</v>
      </c>
      <c r="BH6" s="36">
        <f t="shared" si="7"/>
        <v>131.57</v>
      </c>
      <c r="BI6" s="36">
        <f t="shared" si="7"/>
        <v>110.35</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110.86</v>
      </c>
      <c r="BQ6" s="36">
        <f t="shared" ref="BQ6:BY6" si="8">IF(BQ7="",NA(),BQ7)</f>
        <v>114.63</v>
      </c>
      <c r="BR6" s="36">
        <f t="shared" si="8"/>
        <v>115.18</v>
      </c>
      <c r="BS6" s="36">
        <f t="shared" si="8"/>
        <v>112.6</v>
      </c>
      <c r="BT6" s="36">
        <f t="shared" si="8"/>
        <v>115.62</v>
      </c>
      <c r="BU6" s="36">
        <f t="shared" si="8"/>
        <v>113.88</v>
      </c>
      <c r="BV6" s="36">
        <f t="shared" si="8"/>
        <v>114.14</v>
      </c>
      <c r="BW6" s="36">
        <f t="shared" si="8"/>
        <v>112.83</v>
      </c>
      <c r="BX6" s="36">
        <f t="shared" si="8"/>
        <v>112.84</v>
      </c>
      <c r="BY6" s="36">
        <f t="shared" si="8"/>
        <v>110.77</v>
      </c>
      <c r="BZ6" s="35" t="str">
        <f>IF(BZ7="","",IF(BZ7="-","【-】","【"&amp;SUBSTITUTE(TEXT(BZ7,"#,##0.00"),"-","△")&amp;"】"))</f>
        <v>【110.77】</v>
      </c>
      <c r="CA6" s="36">
        <f>IF(CA7="",NA(),CA7)</f>
        <v>102.87</v>
      </c>
      <c r="CB6" s="36">
        <f t="shared" ref="CB6:CJ6" si="9">IF(CB7="",NA(),CB7)</f>
        <v>99.42</v>
      </c>
      <c r="CC6" s="36">
        <f t="shared" si="9"/>
        <v>100.37</v>
      </c>
      <c r="CD6" s="36">
        <f t="shared" si="9"/>
        <v>103.39</v>
      </c>
      <c r="CE6" s="36">
        <f t="shared" si="9"/>
        <v>99.67</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94.19</v>
      </c>
      <c r="CM6" s="36">
        <f t="shared" ref="CM6:CU6" si="10">IF(CM7="",NA(),CM7)</f>
        <v>80.34</v>
      </c>
      <c r="CN6" s="36">
        <f t="shared" si="10"/>
        <v>80.61</v>
      </c>
      <c r="CO6" s="36">
        <f t="shared" si="10"/>
        <v>79.849999999999994</v>
      </c>
      <c r="CP6" s="36">
        <f t="shared" si="10"/>
        <v>78.98</v>
      </c>
      <c r="CQ6" s="36">
        <f t="shared" si="10"/>
        <v>61.66</v>
      </c>
      <c r="CR6" s="36">
        <f t="shared" si="10"/>
        <v>62.19</v>
      </c>
      <c r="CS6" s="36">
        <f t="shared" si="10"/>
        <v>61.77</v>
      </c>
      <c r="CT6" s="36">
        <f t="shared" si="10"/>
        <v>61.69</v>
      </c>
      <c r="CU6" s="36">
        <f t="shared" si="10"/>
        <v>62.26</v>
      </c>
      <c r="CV6" s="35" t="str">
        <f>IF(CV7="","",IF(CV7="-","【-】","【"&amp;SUBSTITUTE(TEXT(CV7,"#,##0.00"),"-","△")&amp;"】"))</f>
        <v>【62.26】</v>
      </c>
      <c r="CW6" s="36">
        <f>IF(CW7="",NA(),CW7)</f>
        <v>100</v>
      </c>
      <c r="CX6" s="36">
        <f t="shared" ref="CX6:DF6" si="11">IF(CX7="",NA(),CX7)</f>
        <v>100</v>
      </c>
      <c r="CY6" s="36">
        <f t="shared" si="11"/>
        <v>100</v>
      </c>
      <c r="CZ6" s="36">
        <f t="shared" si="11"/>
        <v>100</v>
      </c>
      <c r="DA6" s="36">
        <f t="shared" si="11"/>
        <v>100</v>
      </c>
      <c r="DB6" s="36">
        <f t="shared" si="11"/>
        <v>100.05</v>
      </c>
      <c r="DC6" s="36">
        <f t="shared" si="11"/>
        <v>100.05</v>
      </c>
      <c r="DD6" s="36">
        <f t="shared" si="11"/>
        <v>100.08</v>
      </c>
      <c r="DE6" s="36">
        <f t="shared" si="11"/>
        <v>100</v>
      </c>
      <c r="DF6" s="36">
        <f t="shared" si="11"/>
        <v>100.16</v>
      </c>
      <c r="DG6" s="35" t="str">
        <f>IF(DG7="","",IF(DG7="-","【-】","【"&amp;SUBSTITUTE(TEXT(DG7,"#,##0.00"),"-","△")&amp;"】"))</f>
        <v>【100.16】</v>
      </c>
      <c r="DH6" s="36">
        <f>IF(DH7="",NA(),DH7)</f>
        <v>47.43</v>
      </c>
      <c r="DI6" s="36">
        <f t="shared" ref="DI6:DQ6" si="12">IF(DI7="",NA(),DI7)</f>
        <v>49.57</v>
      </c>
      <c r="DJ6" s="36">
        <f t="shared" si="12"/>
        <v>51.75</v>
      </c>
      <c r="DK6" s="36">
        <f t="shared" si="12"/>
        <v>53.13</v>
      </c>
      <c r="DL6" s="36">
        <f t="shared" si="12"/>
        <v>53.29</v>
      </c>
      <c r="DM6" s="36">
        <f t="shared" si="12"/>
        <v>53.56</v>
      </c>
      <c r="DN6" s="36">
        <f t="shared" si="12"/>
        <v>54.73</v>
      </c>
      <c r="DO6" s="36">
        <f t="shared" si="12"/>
        <v>55.77</v>
      </c>
      <c r="DP6" s="36">
        <f t="shared" si="12"/>
        <v>56.48</v>
      </c>
      <c r="DQ6" s="36">
        <f t="shared" si="12"/>
        <v>57.5</v>
      </c>
      <c r="DR6" s="35" t="str">
        <f>IF(DR7="","",IF(DR7="-","【-】","【"&amp;SUBSTITUTE(TEXT(DR7,"#,##0.00"),"-","△")&amp;"】"))</f>
        <v>【57.50】</v>
      </c>
      <c r="DS6" s="36">
        <f>IF(DS7="",NA(),DS7)</f>
        <v>16.57</v>
      </c>
      <c r="DT6" s="36">
        <f t="shared" ref="DT6:EB6" si="13">IF(DT7="",NA(),DT7)</f>
        <v>19.5</v>
      </c>
      <c r="DU6" s="36">
        <f t="shared" si="13"/>
        <v>22.15</v>
      </c>
      <c r="DV6" s="36">
        <f t="shared" si="13"/>
        <v>23.86</v>
      </c>
      <c r="DW6" s="36">
        <f t="shared" si="13"/>
        <v>25.97</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5">
        <f t="shared" si="14"/>
        <v>0</v>
      </c>
      <c r="EG6" s="35">
        <f t="shared" si="14"/>
        <v>0</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409197</v>
      </c>
      <c r="D7" s="38">
        <v>46</v>
      </c>
      <c r="E7" s="38">
        <v>1</v>
      </c>
      <c r="F7" s="38">
        <v>0</v>
      </c>
      <c r="G7" s="38">
        <v>2</v>
      </c>
      <c r="H7" s="38" t="s">
        <v>93</v>
      </c>
      <c r="I7" s="38" t="s">
        <v>94</v>
      </c>
      <c r="J7" s="38" t="s">
        <v>95</v>
      </c>
      <c r="K7" s="38" t="s">
        <v>96</v>
      </c>
      <c r="L7" s="38" t="s">
        <v>97</v>
      </c>
      <c r="M7" s="38" t="s">
        <v>98</v>
      </c>
      <c r="N7" s="39" t="s">
        <v>99</v>
      </c>
      <c r="O7" s="39">
        <v>87.79</v>
      </c>
      <c r="P7" s="39">
        <v>95.61</v>
      </c>
      <c r="Q7" s="39">
        <v>0</v>
      </c>
      <c r="R7" s="39" t="s">
        <v>99</v>
      </c>
      <c r="S7" s="39" t="s">
        <v>99</v>
      </c>
      <c r="T7" s="39" t="s">
        <v>99</v>
      </c>
      <c r="U7" s="39">
        <v>2445101</v>
      </c>
      <c r="V7" s="39">
        <v>558.47</v>
      </c>
      <c r="W7" s="39">
        <v>4378.21</v>
      </c>
      <c r="X7" s="39">
        <v>113.07</v>
      </c>
      <c r="Y7" s="39">
        <v>116.13</v>
      </c>
      <c r="Z7" s="39">
        <v>116.54</v>
      </c>
      <c r="AA7" s="39">
        <v>113.97</v>
      </c>
      <c r="AB7" s="39">
        <v>116.52</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174.74</v>
      </c>
      <c r="AU7" s="39">
        <v>200.02</v>
      </c>
      <c r="AV7" s="39">
        <v>185.47</v>
      </c>
      <c r="AW7" s="39">
        <v>175.61</v>
      </c>
      <c r="AX7" s="39">
        <v>167.93</v>
      </c>
      <c r="AY7" s="39">
        <v>224.41</v>
      </c>
      <c r="AZ7" s="39">
        <v>243.44</v>
      </c>
      <c r="BA7" s="39">
        <v>258.49</v>
      </c>
      <c r="BB7" s="39">
        <v>271.10000000000002</v>
      </c>
      <c r="BC7" s="39">
        <v>284.45</v>
      </c>
      <c r="BD7" s="39">
        <v>284.45</v>
      </c>
      <c r="BE7" s="39">
        <v>193.39</v>
      </c>
      <c r="BF7" s="39">
        <v>174.93</v>
      </c>
      <c r="BG7" s="39">
        <v>151.88999999999999</v>
      </c>
      <c r="BH7" s="39">
        <v>131.57</v>
      </c>
      <c r="BI7" s="39">
        <v>110.35</v>
      </c>
      <c r="BJ7" s="39">
        <v>320.31</v>
      </c>
      <c r="BK7" s="39">
        <v>303.26</v>
      </c>
      <c r="BL7" s="39">
        <v>290.31</v>
      </c>
      <c r="BM7" s="39">
        <v>272.95999999999998</v>
      </c>
      <c r="BN7" s="39">
        <v>260.95999999999998</v>
      </c>
      <c r="BO7" s="39">
        <v>260.95999999999998</v>
      </c>
      <c r="BP7" s="39">
        <v>110.86</v>
      </c>
      <c r="BQ7" s="39">
        <v>114.63</v>
      </c>
      <c r="BR7" s="39">
        <v>115.18</v>
      </c>
      <c r="BS7" s="39">
        <v>112.6</v>
      </c>
      <c r="BT7" s="39">
        <v>115.62</v>
      </c>
      <c r="BU7" s="39">
        <v>113.88</v>
      </c>
      <c r="BV7" s="39">
        <v>114.14</v>
      </c>
      <c r="BW7" s="39">
        <v>112.83</v>
      </c>
      <c r="BX7" s="39">
        <v>112.84</v>
      </c>
      <c r="BY7" s="39">
        <v>110.77</v>
      </c>
      <c r="BZ7" s="39">
        <v>110.77</v>
      </c>
      <c r="CA7" s="39">
        <v>102.87</v>
      </c>
      <c r="CB7" s="39">
        <v>99.42</v>
      </c>
      <c r="CC7" s="39">
        <v>100.37</v>
      </c>
      <c r="CD7" s="39">
        <v>103.39</v>
      </c>
      <c r="CE7" s="39">
        <v>99.67</v>
      </c>
      <c r="CF7" s="39">
        <v>74.02</v>
      </c>
      <c r="CG7" s="39">
        <v>73.03</v>
      </c>
      <c r="CH7" s="39">
        <v>73.86</v>
      </c>
      <c r="CI7" s="39">
        <v>73.849999999999994</v>
      </c>
      <c r="CJ7" s="39">
        <v>73.180000000000007</v>
      </c>
      <c r="CK7" s="39">
        <v>73.180000000000007</v>
      </c>
      <c r="CL7" s="39">
        <v>94.19</v>
      </c>
      <c r="CM7" s="39">
        <v>80.34</v>
      </c>
      <c r="CN7" s="39">
        <v>80.61</v>
      </c>
      <c r="CO7" s="39">
        <v>79.849999999999994</v>
      </c>
      <c r="CP7" s="39">
        <v>78.98</v>
      </c>
      <c r="CQ7" s="39">
        <v>61.66</v>
      </c>
      <c r="CR7" s="39">
        <v>62.19</v>
      </c>
      <c r="CS7" s="39">
        <v>61.77</v>
      </c>
      <c r="CT7" s="39">
        <v>61.69</v>
      </c>
      <c r="CU7" s="39">
        <v>62.26</v>
      </c>
      <c r="CV7" s="39">
        <v>62.26</v>
      </c>
      <c r="CW7" s="39">
        <v>100</v>
      </c>
      <c r="CX7" s="39">
        <v>100</v>
      </c>
      <c r="CY7" s="39">
        <v>100</v>
      </c>
      <c r="CZ7" s="39">
        <v>100</v>
      </c>
      <c r="DA7" s="39">
        <v>100</v>
      </c>
      <c r="DB7" s="39">
        <v>100.05</v>
      </c>
      <c r="DC7" s="39">
        <v>100.05</v>
      </c>
      <c r="DD7" s="39">
        <v>100.08</v>
      </c>
      <c r="DE7" s="39">
        <v>100</v>
      </c>
      <c r="DF7" s="39">
        <v>100.16</v>
      </c>
      <c r="DG7" s="39">
        <v>100.16</v>
      </c>
      <c r="DH7" s="39">
        <v>47.43</v>
      </c>
      <c r="DI7" s="39">
        <v>49.57</v>
      </c>
      <c r="DJ7" s="39">
        <v>51.75</v>
      </c>
      <c r="DK7" s="39">
        <v>53.13</v>
      </c>
      <c r="DL7" s="39">
        <v>53.29</v>
      </c>
      <c r="DM7" s="39">
        <v>53.56</v>
      </c>
      <c r="DN7" s="39">
        <v>54.73</v>
      </c>
      <c r="DO7" s="39">
        <v>55.77</v>
      </c>
      <c r="DP7" s="39">
        <v>56.48</v>
      </c>
      <c r="DQ7" s="39">
        <v>57.5</v>
      </c>
      <c r="DR7" s="39">
        <v>57.5</v>
      </c>
      <c r="DS7" s="39">
        <v>16.57</v>
      </c>
      <c r="DT7" s="39">
        <v>19.5</v>
      </c>
      <c r="DU7" s="39">
        <v>22.15</v>
      </c>
      <c r="DV7" s="39">
        <v>23.86</v>
      </c>
      <c r="DW7" s="39">
        <v>25.97</v>
      </c>
      <c r="DX7" s="39">
        <v>19.440000000000001</v>
      </c>
      <c r="DY7" s="39">
        <v>22.46</v>
      </c>
      <c r="DZ7" s="39">
        <v>25.84</v>
      </c>
      <c r="EA7" s="39">
        <v>27.61</v>
      </c>
      <c r="EB7" s="39">
        <v>30.3</v>
      </c>
      <c r="EC7" s="39">
        <v>30.3</v>
      </c>
      <c r="ED7" s="39">
        <v>0</v>
      </c>
      <c r="EE7" s="39">
        <v>0</v>
      </c>
      <c r="EF7" s="39">
        <v>0</v>
      </c>
      <c r="EG7" s="39">
        <v>0</v>
      </c>
      <c r="EH7" s="39">
        <v>0</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田原　裕輔</dc:creator>
  <cp:lastModifiedBy>田原</cp:lastModifiedBy>
  <dcterms:created xsi:type="dcterms:W3CDTF">2022-01-26T06:56:23Z</dcterms:created>
  <dcterms:modified xsi:type="dcterms:W3CDTF">2022-01-26T06:56:23Z</dcterms:modified>
</cp:coreProperties>
</file>