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2021年度\業務別\300　決算関係\310　決算\002 企業決算\01_照会・回答\01 照会\【R4.1.5】公営企業に係る経営比較分析表（令和２年度決算）の分析等について（依頼）\03_各課回答\水道局\上水道\"/>
    </mc:Choice>
  </mc:AlternateContent>
  <xr:revisionPtr revIDLastSave="0" documentId="8_{460172AB-048B-4452-B231-CE7F50B003BA}" xr6:coauthVersionLast="45" xr6:coauthVersionMax="45" xr10:uidLastSave="{00000000-0000-0000-0000-000000000000}"/>
  <workbookProtection workbookAlgorithmName="SHA-512" workbookHashValue="K58YFR6nUf3xVvkz6cHkzujmuq82uGlhFgjMU/YvMVPEMYT3iKssF5167tN/jK0HpVpvazsk3xbI0RDTf1IzfA==" workbookSaltValue="6LcbpNk/hxWzrZz5s7xzx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I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<sst xmlns="http://schemas.openxmlformats.org/spreadsheetml/2006/main" count="228" uniqueCount="115">
  <si>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</si>
  <si>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</si>
  <si>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</si>
  <si>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</si>
  <si>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</si>
  <si>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</si>
  <si>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</si>
  <si>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</si>
  <si>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</si>
  <si>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</si>
  <si>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</si>
  <si>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</si>
  <si>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</si>
  <si>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</si>
  <si>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</si>
  <si>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</si>
  <si>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</si>
  <si>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</si>
  <si>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</si>
  <si>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</si>
  <si>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</si>
  <si>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</si>
  <si>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</si>
  <si>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</si>
  <si>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</si>
  <si>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</si>
  <si>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</si>
  <si>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</si>
  <si>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</si>
  <si>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</si>
  <si>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</si>
  <si>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</si>
  <si>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</si>
  <si>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</si>
  <si>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</si>
  <si>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</si>
  <si>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</si>
  <si>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</si>
  <si>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</si>
  <si>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</si>
  <si>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</si>
  <si>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</si>
  <si>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</si>
  <si>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</si>
  <si>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</si>
  <si>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</si>
  <si>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</si>
  <si>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</si>
  <si>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</si>
  <si>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</si>
  <si>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</si>
  <si>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</si>
  <si>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</si>
  <si>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</si>
  <si>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</si>
  <si>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</si>
  <si>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</si>
  <si>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</si>
  <si>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</si>
  <si>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</si>
  <si>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</si>
  <si>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</si>
  <si>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</si>
  <si>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</si>
  <si>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</si>
  <si>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</si>
  <si>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</si>
  <si>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</si>
  <si>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</si>
  <si>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</si>
  <si>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</si>
  <si>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</si>
  <si>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</si>
  <si>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</si>
  <si>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</si>
  <si>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</si>
  <si>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</si>
  <si>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</si>
  <si>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</si>
  <si>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</si>
  <si>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</si>
  <si>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</si>
  <si>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</si>
  <si>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</si>
  <si>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</si>
  <si>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</si>
  <si>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</si>
  <si>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</si>
  <si>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</si>
  <si>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</si>
  <si>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</si>
  <si>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</si>
  <si>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</si>
  <si>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</si>
  <si>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</si>
  <si>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</si>
  <si>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</si>
  <si>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</si>
  <si>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</si>
  <si>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</si>
  <si>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</si>
  <si>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</si>
  <si>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</si>
  <si>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</si>
  <si>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</si>
  <si>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</si>
  <si>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</si>
  <si>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</si>
  <si>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</si>
  <si>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</si>
  <si>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</si>
  <si>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</si>
  <si>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経営の健全性及び効率性に係る指標を分析すると、おおむね健全な状態であるといえます。
　しかしながら、今後も人口減少や節水機器の高性能化に加え、新型コロナウイルス感染症の影響による料金収入の減少が危惧されるうえ、老朽化施設の更新や激甚化・頻発化する自然災害への対策に要する経費の増加が見込まれるなど、経営環境はより一層厳しさを増すことが予想されます。
　そのようななか、将来にわたって上質なサービスを提供するために、令和元年度に策定しました「熊本市上下水道事業経営戦略」を着実に実施するとともに、人口減少社会を見据え、持続可能な経営基盤を確立していくため、計画に沿った事業運営に取り組んでまいります。</t>
    <rPh sb="1" eb="3">
      <t>ケイエイ</t>
    </rPh>
    <rPh sb="4" eb="7">
      <t>ケンゼンセイ</t>
    </rPh>
    <rPh sb="7" eb="8">
      <t>オヨ</t>
    </rPh>
    <rPh sb="9" eb="12">
      <t>コウリツセイ</t>
    </rPh>
    <rPh sb="13" eb="14">
      <t>カカ</t>
    </rPh>
    <rPh sb="15" eb="17">
      <t>シヒョウ</t>
    </rPh>
    <rPh sb="18" eb="20">
      <t>ブンセキ</t>
    </rPh>
    <rPh sb="28" eb="30">
      <t>ケンゼン</t>
    </rPh>
    <rPh sb="31" eb="33">
      <t>ジョウタイ</t>
    </rPh>
    <rPh sb="51" eb="53">
      <t>コンゴ</t>
    </rPh>
    <rPh sb="54" eb="58">
      <t>ジンコウゲンショウ</t>
    </rPh>
    <rPh sb="59" eb="61">
      <t>セッスイ</t>
    </rPh>
    <rPh sb="61" eb="63">
      <t>キキ</t>
    </rPh>
    <rPh sb="64" eb="65">
      <t>コウ</t>
    </rPh>
    <rPh sb="65" eb="67">
      <t>セイノウ</t>
    </rPh>
    <rPh sb="67" eb="68">
      <t>カ</t>
    </rPh>
    <rPh sb="69" eb="70">
      <t>クワ</t>
    </rPh>
    <rPh sb="72" eb="74">
      <t>シンガタ</t>
    </rPh>
    <rPh sb="185" eb="187">
      <t>ショウライ</t>
    </rPh>
    <rPh sb="192" eb="194">
      <t>ジョウシツ</t>
    </rPh>
    <rPh sb="200" eb="202">
      <t>テイキョウ</t>
    </rPh>
    <rPh sb="208" eb="210">
      <t>レイワ</t>
    </rPh>
    <rPh sb="210" eb="211">
      <t>ガン</t>
    </rPh>
    <rPh sb="211" eb="213">
      <t>ネンド</t>
    </rPh>
    <rPh sb="214" eb="216">
      <t>サクテイ</t>
    </rPh>
    <rPh sb="221" eb="224">
      <t>クマモトシ</t>
    </rPh>
    <rPh sb="224" eb="226">
      <t>ジョウゲ</t>
    </rPh>
    <rPh sb="226" eb="228">
      <t>スイドウ</t>
    </rPh>
    <rPh sb="228" eb="230">
      <t>ジギョウ</t>
    </rPh>
    <rPh sb="230" eb="232">
      <t>ケイエイ</t>
    </rPh>
    <rPh sb="232" eb="234">
      <t>センリャク</t>
    </rPh>
    <rPh sb="236" eb="238">
      <t>チャクジツ</t>
    </rPh>
    <rPh sb="239" eb="241">
      <t>ジッシ</t>
    </rPh>
    <rPh sb="248" eb="250">
      <t>ジンコウ</t>
    </rPh>
    <rPh sb="250" eb="252">
      <t>ゲンショウ</t>
    </rPh>
    <rPh sb="252" eb="254">
      <t>シャカイ</t>
    </rPh>
    <rPh sb="255" eb="257">
      <t>ミス</t>
    </rPh>
    <rPh sb="259" eb="261">
      <t>ジゾク</t>
    </rPh>
    <rPh sb="261" eb="263">
      <t>カノウ</t>
    </rPh>
    <rPh sb="264" eb="266">
      <t>ケイエイ</t>
    </rPh>
    <rPh sb="266" eb="268">
      <t>キバン</t>
    </rPh>
    <rPh sb="269" eb="271">
      <t>カクリツ</t>
    </rPh>
    <rPh sb="278" eb="280">
      <t>ケイカク</t>
    </rPh>
    <rPh sb="281" eb="282">
      <t>ソ</t>
    </rPh>
    <rPh sb="284" eb="286">
      <t>ジギョウ</t>
    </rPh>
    <rPh sb="286" eb="288">
      <t>ウンエイ</t>
    </rPh>
    <rPh sb="289" eb="290">
      <t>ト</t>
    </rPh>
    <rPh sb="291" eb="292">
      <t>ク</t>
    </rPh>
    <phoneticPr fontId="4"/>
  </si>
  <si>
    <t>　①有形固定資産減価償却率及び②管路経年化率は、老朽管の更新を順次行っており、類似団体と比較すると低い値となっています。近年は微増傾向にありますが、アセットマネジメントの取り組みにより水道施設の実質的な更新時期を設定し、計画的に更新を行っています。
　③管路更新率は、拡張事業や大口径基幹管路の更新を優先的に進めているため、類似団体と比較すると低い値となっています。</t>
    <phoneticPr fontId="4"/>
  </si>
  <si>
    <t>　①経常収支比率は、100％以上で推移し類似団体平均値よりも高く良好な値を示しています。なお、熊本地震があった平成28年度は、震災に係る経費を特別利益と特別損失で計上したため、経常収支比率としての大幅な変化は出ていません。また、令和2年度は、コロナ過の影響から料金収入は減少したものの、維持管理費などの事業費用も減少したため増加しました。
　②累積欠損金比率は、平成4年度以降欠損金を計上していません。
　③流動比率は、類似団体平均値平均値よりも高く、十分な支払い能力がある状態です。
　④企業債残高対給水収益比率は、平成28年度は熊本地震により水道料金の減免措置を行い給水収益が減少したため上昇しましたが、平成29年度以降は地震の前とほぼ同じ水準です。
　⑤料金回収率は、類似団体平均値より高く100％を上回っており、良好な状態です。
　⑥給水原価は、良質な地下水に恵まれており、類似団体平均値よりも低く抑えられています。
　⑦施設利用率は、類似団体平均値に比べ高いことから、施設が効率的に運用されています。
　⑧有収率は、熊本地震の影響で漏水が増加したため、平成28年度は著しく下落しましたが、平成29年度以降は地震前の状況に回復しています。しかしながら、類似団体平均値よりも低いため、漏水対策を実施しながら、有収率の向上に努めてまいります。</t>
    <rPh sb="2" eb="4">
      <t>ケイジョウ</t>
    </rPh>
    <rPh sb="4" eb="6">
      <t>シュウシ</t>
    </rPh>
    <rPh sb="6" eb="8">
      <t>ヒリツ</t>
    </rPh>
    <rPh sb="14" eb="16">
      <t>イジョウ</t>
    </rPh>
    <rPh sb="17" eb="19">
      <t>スイイ</t>
    </rPh>
    <rPh sb="20" eb="22">
      <t>ルイジ</t>
    </rPh>
    <rPh sb="22" eb="24">
      <t>ダンタイ</t>
    </rPh>
    <rPh sb="24" eb="27">
      <t>ヘイキンチ</t>
    </rPh>
    <rPh sb="30" eb="31">
      <t>タカ</t>
    </rPh>
    <rPh sb="32" eb="34">
      <t>リョウコウ</t>
    </rPh>
    <rPh sb="35" eb="36">
      <t>アタイ</t>
    </rPh>
    <rPh sb="37" eb="38">
      <t>シメ</t>
    </rPh>
    <rPh sb="47" eb="49">
      <t>クマモト</t>
    </rPh>
    <rPh sb="49" eb="51">
      <t>ジシン</t>
    </rPh>
    <rPh sb="55" eb="57">
      <t>ヘイセイ</t>
    </rPh>
    <rPh sb="59" eb="61">
      <t>ネンド</t>
    </rPh>
    <rPh sb="63" eb="65">
      <t>シンサイ</t>
    </rPh>
    <rPh sb="66" eb="67">
      <t>カカ</t>
    </rPh>
    <rPh sb="68" eb="70">
      <t>ケイヒ</t>
    </rPh>
    <rPh sb="71" eb="73">
      <t>トクベツ</t>
    </rPh>
    <rPh sb="73" eb="75">
      <t>リエキ</t>
    </rPh>
    <rPh sb="76" eb="78">
      <t>トクベツ</t>
    </rPh>
    <rPh sb="78" eb="80">
      <t>ソンシツ</t>
    </rPh>
    <rPh sb="81" eb="83">
      <t>ケイジョウ</t>
    </rPh>
    <rPh sb="88" eb="90">
      <t>ケイジョウ</t>
    </rPh>
    <rPh sb="90" eb="92">
      <t>シュウシ</t>
    </rPh>
    <rPh sb="92" eb="94">
      <t>ヒリツ</t>
    </rPh>
    <rPh sb="98" eb="100">
      <t>オオハバ</t>
    </rPh>
    <rPh sb="101" eb="103">
      <t>ヘンカ</t>
    </rPh>
    <rPh sb="104" eb="105">
      <t>デ</t>
    </rPh>
    <rPh sb="114" eb="116">
      <t>レイワ</t>
    </rPh>
    <rPh sb="117" eb="119">
      <t>ネンド</t>
    </rPh>
    <rPh sb="124" eb="125">
      <t>カ</t>
    </rPh>
    <rPh sb="126" eb="128">
      <t>エイキョウ</t>
    </rPh>
    <rPh sb="130" eb="132">
      <t>リョウキン</t>
    </rPh>
    <rPh sb="132" eb="134">
      <t>シュウニュウ</t>
    </rPh>
    <rPh sb="135" eb="137">
      <t>ゲンショウ</t>
    </rPh>
    <rPh sb="143" eb="148">
      <t>イジカンリヒ</t>
    </rPh>
    <rPh sb="151" eb="153">
      <t>ジギョウ</t>
    </rPh>
    <rPh sb="153" eb="155">
      <t>ヒヨウ</t>
    </rPh>
    <rPh sb="156" eb="158">
      <t>ゲンショウ</t>
    </rPh>
    <rPh sb="162" eb="164">
      <t>ゾウカ</t>
    </rPh>
    <rPh sb="172" eb="174">
      <t>ルイセキ</t>
    </rPh>
    <rPh sb="174" eb="176">
      <t>ケッソン</t>
    </rPh>
    <rPh sb="176" eb="177">
      <t>キン</t>
    </rPh>
    <rPh sb="177" eb="179">
      <t>ヒリツ</t>
    </rPh>
    <rPh sb="181" eb="183">
      <t>ヘイセイ</t>
    </rPh>
    <rPh sb="184" eb="186">
      <t>ネンド</t>
    </rPh>
    <rPh sb="186" eb="188">
      <t>イコウ</t>
    </rPh>
    <rPh sb="188" eb="190">
      <t>ケッソン</t>
    </rPh>
    <rPh sb="190" eb="191">
      <t>キン</t>
    </rPh>
    <rPh sb="192" eb="194">
      <t>ケイジョウ</t>
    </rPh>
    <rPh sb="204" eb="208">
      <t>リュウドウヒリツ</t>
    </rPh>
    <rPh sb="210" eb="212">
      <t>ルイジ</t>
    </rPh>
    <rPh sb="212" eb="214">
      <t>ダンタイ</t>
    </rPh>
    <rPh sb="214" eb="217">
      <t>ヘイキンチ</t>
    </rPh>
    <rPh sb="217" eb="220">
      <t>ヘイキンチ</t>
    </rPh>
    <rPh sb="223" eb="224">
      <t>タカ</t>
    </rPh>
    <rPh sb="226" eb="228">
      <t>ジュウブン</t>
    </rPh>
    <rPh sb="229" eb="231">
      <t>シハラ</t>
    </rPh>
    <rPh sb="232" eb="234">
      <t>ノウリョク</t>
    </rPh>
    <rPh sb="237" eb="239">
      <t>ジョウタイ</t>
    </rPh>
    <rPh sb="245" eb="247">
      <t>キギョウ</t>
    </rPh>
    <rPh sb="247" eb="248">
      <t>サイ</t>
    </rPh>
    <rPh sb="248" eb="250">
      <t>ザンダカ</t>
    </rPh>
    <rPh sb="250" eb="251">
      <t>タイ</t>
    </rPh>
    <rPh sb="251" eb="253">
      <t>キュウスイ</t>
    </rPh>
    <rPh sb="253" eb="255">
      <t>シュウエキ</t>
    </rPh>
    <rPh sb="255" eb="257">
      <t>ヒリツ</t>
    </rPh>
    <rPh sb="259" eb="261">
      <t>ヘイセイ</t>
    </rPh>
    <rPh sb="263" eb="265">
      <t>ネンド</t>
    </rPh>
    <rPh sb="266" eb="268">
      <t>クマモト</t>
    </rPh>
    <rPh sb="268" eb="270">
      <t>ジシン</t>
    </rPh>
    <rPh sb="273" eb="275">
      <t>スイドウ</t>
    </rPh>
    <rPh sb="275" eb="277">
      <t>リョウキン</t>
    </rPh>
    <rPh sb="278" eb="280">
      <t>ゲンメン</t>
    </rPh>
    <rPh sb="280" eb="282">
      <t>ソチ</t>
    </rPh>
    <rPh sb="283" eb="284">
      <t>オコナ</t>
    </rPh>
    <rPh sb="285" eb="287">
      <t>キュウスイ</t>
    </rPh>
    <rPh sb="287" eb="289">
      <t>シュウエキ</t>
    </rPh>
    <rPh sb="290" eb="292">
      <t>ゲンショウ</t>
    </rPh>
    <rPh sb="296" eb="298">
      <t>ジョウショウ</t>
    </rPh>
    <rPh sb="304" eb="306">
      <t>ヘイセイ</t>
    </rPh>
    <rPh sb="308" eb="310">
      <t>ネンド</t>
    </rPh>
    <rPh sb="310" eb="312">
      <t>イコウ</t>
    </rPh>
    <rPh sb="313" eb="315">
      <t>ジシン</t>
    </rPh>
    <rPh sb="316" eb="317">
      <t>マエ</t>
    </rPh>
    <rPh sb="320" eb="321">
      <t>オナ</t>
    </rPh>
    <rPh sb="322" eb="324">
      <t>スイジュン</t>
    </rPh>
    <rPh sb="330" eb="332">
      <t>リョウキン</t>
    </rPh>
    <rPh sb="332" eb="334">
      <t>カイシュウ</t>
    </rPh>
    <rPh sb="334" eb="335">
      <t>リツ</t>
    </rPh>
    <rPh sb="337" eb="339">
      <t>ルイジ</t>
    </rPh>
    <rPh sb="339" eb="341">
      <t>ダンタイ</t>
    </rPh>
    <rPh sb="341" eb="344">
      <t>ヘイキンチ</t>
    </rPh>
    <rPh sb="346" eb="347">
      <t>タカ</t>
    </rPh>
    <rPh sb="353" eb="355">
      <t>ウワマワ</t>
    </rPh>
    <rPh sb="360" eb="362">
      <t>リョウコウ</t>
    </rPh>
    <rPh sb="363" eb="365">
      <t>ジョウタイ</t>
    </rPh>
    <rPh sb="371" eb="373">
      <t>キュウスイ</t>
    </rPh>
    <rPh sb="373" eb="375">
      <t>ゲンカ</t>
    </rPh>
    <rPh sb="377" eb="379">
      <t>リョウシツ</t>
    </rPh>
    <rPh sb="380" eb="383">
      <t>チカスイ</t>
    </rPh>
    <rPh sb="384" eb="385">
      <t>メグ</t>
    </rPh>
    <rPh sb="391" eb="393">
      <t>ルイジ</t>
    </rPh>
    <rPh sb="393" eb="395">
      <t>ダンタイ</t>
    </rPh>
    <rPh sb="395" eb="398">
      <t>ヘイキンチ</t>
    </rPh>
    <rPh sb="401" eb="402">
      <t>ヒク</t>
    </rPh>
    <rPh sb="403" eb="404">
      <t>オサ</t>
    </rPh>
    <rPh sb="415" eb="417">
      <t>シセツ</t>
    </rPh>
    <rPh sb="417" eb="419">
      <t>リヨウ</t>
    </rPh>
    <rPh sb="419" eb="420">
      <t>リツ</t>
    </rPh>
    <rPh sb="422" eb="424">
      <t>ルイジ</t>
    </rPh>
    <rPh sb="424" eb="426">
      <t>ダンタイ</t>
    </rPh>
    <rPh sb="426" eb="429">
      <t>ヘイキンチ</t>
    </rPh>
    <rPh sb="430" eb="431">
      <t>クラ</t>
    </rPh>
    <rPh sb="432" eb="433">
      <t>タカ</t>
    </rPh>
    <rPh sb="439" eb="441">
      <t>シセツ</t>
    </rPh>
    <rPh sb="442" eb="445">
      <t>コウリツテキ</t>
    </rPh>
    <rPh sb="446" eb="448">
      <t>ウンヨウ</t>
    </rPh>
    <rPh sb="458" eb="461">
      <t>ユウシュウリツ</t>
    </rPh>
    <rPh sb="463" eb="465">
      <t>クマモト</t>
    </rPh>
    <rPh sb="465" eb="467">
      <t>ジシン</t>
    </rPh>
    <rPh sb="468" eb="470">
      <t>エイキョウ</t>
    </rPh>
    <rPh sb="471" eb="473">
      <t>ロウスイ</t>
    </rPh>
    <rPh sb="474" eb="476">
      <t>ゾウカ</t>
    </rPh>
    <rPh sb="481" eb="483">
      <t>ヘイセイ</t>
    </rPh>
    <rPh sb="485" eb="487">
      <t>ネンド</t>
    </rPh>
    <rPh sb="488" eb="489">
      <t>イチジル</t>
    </rPh>
    <rPh sb="491" eb="493">
      <t>ゲラク</t>
    </rPh>
    <rPh sb="499" eb="501">
      <t>ヘイセイ</t>
    </rPh>
    <rPh sb="503" eb="505">
      <t>ネンド</t>
    </rPh>
    <rPh sb="505" eb="507">
      <t>イコウ</t>
    </rPh>
    <rPh sb="508" eb="510">
      <t>ジシン</t>
    </rPh>
    <rPh sb="510" eb="511">
      <t>マエ</t>
    </rPh>
    <rPh sb="512" eb="514">
      <t>ジョウキョウ</t>
    </rPh>
    <rPh sb="530" eb="532">
      <t>ルイジ</t>
    </rPh>
    <rPh sb="532" eb="534">
      <t>ダンタイ</t>
    </rPh>
    <rPh sb="534" eb="537">
      <t>ヘイキンチ</t>
    </rPh>
    <rPh sb="540" eb="541">
      <t>ヒク</t>
    </rPh>
    <rPh sb="545" eb="547">
      <t>ロウスイ</t>
    </rPh>
    <rPh sb="547" eb="549">
      <t>タイサク</t>
    </rPh>
    <rPh sb="550" eb="552">
      <t>ジッシ</t>
    </rPh>
    <rPh sb="557" eb="560">
      <t>ユウシュウリツ</t>
    </rPh>
    <rPh sb="561" eb="563">
      <t>コウジョウ</t>
    </rPh>
    <rPh sb="564" eb="5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</si>
</sst>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6" borderId="9"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0.69</c:v>
                </c:pt>
                <c:pt idx="2">
                  <c:v>0.72</c:v>
                </c:pt>
                <c:pt idx="3">
                  <c:v>0.67</c:v>
                </c:pt>
                <c:pt idx="4">
                  <c:v>0.8</c:v>
                </c:pt>
              </c:numCache>
            </c:numRef>
          </c:val>
          <c:extLst>
            <c:ext xmlns:c16="http://schemas.microsoft.com/office/drawing/2014/chart" uri="{C3380CC4-5D6E-409C-BE32-E72D297353CC}">
              <c16:uniqueId val="{00000000-BD7E-42C3-96C0-A8929DFB7F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BD7E-42C3-96C0-A8929DFB7F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71.97</c:v>
                </c:pt>
                <c:pt idx="1">
                  <c:v>69.900000000000006</c:v>
                </c:pt>
                <c:pt idx="2">
                  <c:v>69.41</c:v>
                </c:pt>
                <c:pt idx="3">
                  <c:v>68.650000000000006</c:v>
                </c:pt>
                <c:pt idx="4">
                  <c:v>68.41</c:v>
                </c:pt>
              </c:numCache>
            </c:numRef>
          </c:val>
          <c:extLst>
            <c:ext xmlns:c16="http://schemas.microsoft.com/office/drawing/2014/chart" uri="{C3380CC4-5D6E-409C-BE32-E72D297353CC}">
              <c16:uniqueId val="{00000000-96AE-4ACB-B8B1-2205144CCC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96AE-4ACB-B8B1-2205144CCC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81.13</c:v>
                </c:pt>
                <c:pt idx="1">
                  <c:v>88.23</c:v>
                </c:pt>
                <c:pt idx="2">
                  <c:v>87.71</c:v>
                </c:pt>
                <c:pt idx="3">
                  <c:v>88.02</c:v>
                </c:pt>
                <c:pt idx="4">
                  <c:v>89.64</c:v>
                </c:pt>
              </c:numCache>
            </c:numRef>
          </c:val>
          <c:extLst>
            <c:ext xmlns:c16="http://schemas.microsoft.com/office/drawing/2014/chart" uri="{C3380CC4-5D6E-409C-BE32-E72D297353CC}">
              <c16:uniqueId val="{00000000-C5B2-49D0-905C-9DE0E097B6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C5B2-49D0-905C-9DE0E097B6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125.39</c:v>
                </c:pt>
                <c:pt idx="1">
                  <c:v>125.04</c:v>
                </c:pt>
                <c:pt idx="2">
                  <c:v>122.67</c:v>
                </c:pt>
                <c:pt idx="3">
                  <c:v>126.21</c:v>
                </c:pt>
                <c:pt idx="4">
                  <c:v>127.79</c:v>
                </c:pt>
              </c:numCache>
            </c:numRef>
          </c:val>
          <c:extLst>
            <c:ext xmlns:c16="http://schemas.microsoft.com/office/drawing/2014/chart" uri="{C3380CC4-5D6E-409C-BE32-E72D297353CC}">
              <c16:uniqueId val="{00000000-8E1F-4675-89DF-1973AB8A6D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8E1F-4675-89DF-1973AB8A6D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44.41</c:v>
                </c:pt>
                <c:pt idx="1">
                  <c:v>45.09</c:v>
                </c:pt>
                <c:pt idx="2">
                  <c:v>45.78</c:v>
                </c:pt>
                <c:pt idx="3">
                  <c:v>46.96</c:v>
                </c:pt>
                <c:pt idx="4">
                  <c:v>47.37</c:v>
                </c:pt>
              </c:numCache>
            </c:numRef>
          </c:val>
          <c:extLst>
            <c:ext xmlns:c16="http://schemas.microsoft.com/office/drawing/2014/chart" uri="{C3380CC4-5D6E-409C-BE32-E72D297353CC}">
              <c16:uniqueId val="{00000000-66D8-40DD-A122-A9661DE9AE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66D8-40DD-A122-A9661DE9AE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19.03</c:v>
                </c:pt>
                <c:pt idx="1">
                  <c:v>19.64</c:v>
                </c:pt>
                <c:pt idx="2">
                  <c:v>20.11</c:v>
                </c:pt>
                <c:pt idx="3">
                  <c:v>21.06</c:v>
                </c:pt>
                <c:pt idx="4">
                  <c:v>22.08</c:v>
                </c:pt>
              </c:numCache>
            </c:numRef>
          </c:val>
          <c:extLst>
            <c:ext xmlns:c16="http://schemas.microsoft.com/office/drawing/2014/chart" uri="{C3380CC4-5D6E-409C-BE32-E72D297353CC}">
              <c16:uniqueId val="{00000000-C754-429B-AE83-2D780810E6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C754-429B-AE83-2D780810E6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28-46CD-ABA4-7145C37170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28-46CD-ABA4-7145C37170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374.25</c:v>
                </c:pt>
                <c:pt idx="1">
                  <c:v>382.09</c:v>
                </c:pt>
                <c:pt idx="2">
                  <c:v>353.51</c:v>
                </c:pt>
                <c:pt idx="3">
                  <c:v>349.08</c:v>
                </c:pt>
                <c:pt idx="4">
                  <c:v>377.37</c:v>
                </c:pt>
              </c:numCache>
            </c:numRef>
          </c:val>
          <c:extLst>
            <c:ext xmlns:c16="http://schemas.microsoft.com/office/drawing/2014/chart" uri="{C3380CC4-5D6E-409C-BE32-E72D297353CC}">
              <c16:uniqueId val="{00000000-1DC3-46BF-A7A1-5F41BDB316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1DC3-46BF-A7A1-5F41BDB316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310.89</c:v>
                </c:pt>
                <c:pt idx="1">
                  <c:v>285.72000000000003</c:v>
                </c:pt>
                <c:pt idx="2">
                  <c:v>287.62</c:v>
                </c:pt>
                <c:pt idx="3">
                  <c:v>285.89999999999998</c:v>
                </c:pt>
                <c:pt idx="4">
                  <c:v>280.89</c:v>
                </c:pt>
              </c:numCache>
            </c:numRef>
          </c:val>
          <c:extLst>
            <c:ext xmlns:c16="http://schemas.microsoft.com/office/drawing/2014/chart" uri="{C3380CC4-5D6E-409C-BE32-E72D297353CC}">
              <c16:uniqueId val="{00000000-448D-4204-8BB1-E2A86F400D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448D-4204-8BB1-E2A86F400D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122.03</c:v>
                </c:pt>
                <c:pt idx="1">
                  <c:v>121.85</c:v>
                </c:pt>
                <c:pt idx="2">
                  <c:v>119.15</c:v>
                </c:pt>
                <c:pt idx="3">
                  <c:v>122.14</c:v>
                </c:pt>
                <c:pt idx="4">
                  <c:v>124.77</c:v>
                </c:pt>
              </c:numCache>
            </c:numRef>
          </c:val>
          <c:extLst>
            <c:ext xmlns:c16="http://schemas.microsoft.com/office/drawing/2014/chart" uri="{C3380CC4-5D6E-409C-BE32-E72D297353CC}">
              <c16:uniqueId val="{00000000-8779-4560-B98F-EB3675D8DF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8779-4560-B98F-EB3675D8DF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134.37</c:v>
                </c:pt>
                <c:pt idx="1">
                  <c:v>135.93</c:v>
                </c:pt>
                <c:pt idx="2">
                  <c:v>138.82</c:v>
                </c:pt>
                <c:pt idx="3">
                  <c:v>135.27000000000001</c:v>
                </c:pt>
                <c:pt idx="4">
                  <c:v>129.71</c:v>
                </c:pt>
              </c:numCache>
            </c:numRef>
          </c:val>
          <c:extLst>
            <c:ext xmlns:c16="http://schemas.microsoft.com/office/drawing/2014/chart" uri="{C3380CC4-5D6E-409C-BE32-E72D297353CC}">
              <c16:uniqueId val="{00000000-693E-4E4C-8A7A-176B6173F8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693E-4E4C-8A7A-176B6173F8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熊本県　熊本市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732702</v>
      </c>
      <c r="AM8" s="61"/>
      <c r="AN8" s="61"/>
      <c r="AO8" s="61"/>
      <c r="AP8" s="61"/>
      <c r="AQ8" s="61"/>
      <c r="AR8" s="61"/>
      <c r="AS8" s="61"/>
      <c r="AT8" s="52">
        <f>データ!$S$6</f>
        <v>390.32</v>
      </c>
      <c r="AU8" s="53"/>
      <c r="AV8" s="53"/>
      <c r="AW8" s="53"/>
      <c r="AX8" s="53"/>
      <c r="AY8" s="53"/>
      <c r="AZ8" s="53"/>
      <c r="BA8" s="53"/>
      <c r="BB8" s="54">
        <f>データ!$T$6</f>
        <v>1877.18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72.510000000000005</v>
      </c>
      <c r="J10" s="53"/>
      <c r="K10" s="53"/>
      <c r="L10" s="53"/>
      <c r="M10" s="53"/>
      <c r="N10" s="53"/>
      <c r="O10" s="64"/>
      <c r="P10" s="54">
        <f>データ!$P$6</f>
        <v>96.13</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703124</v>
      </c>
      <c r="AM10" s="61"/>
      <c r="AN10" s="61"/>
      <c r="AO10" s="61"/>
      <c r="AP10" s="61"/>
      <c r="AQ10" s="61"/>
      <c r="AR10" s="61"/>
      <c r="AS10" s="61"/>
      <c r="AT10" s="52">
        <f>データ!$V$6</f>
        <v>324.16000000000003</v>
      </c>
      <c r="AU10" s="53"/>
      <c r="AV10" s="53"/>
      <c r="AW10" s="53"/>
      <c r="AX10" s="53"/>
      <c r="AY10" s="53"/>
      <c r="AZ10" s="53"/>
      <c r="BA10" s="53"/>
      <c r="BB10" s="54">
        <f>データ!$W$6</f>
        <v>2169.06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DcSxUNrSk00vMa4Pa0YwsX/tk6nMxLH1QZY5lRCFda21w9W3gFAg9GGdNTb5FHaVSvADj6gSYW/tNE11HSpUQ==" saltValue="PQjudfWhbpwvr8zSn94j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431001</v>
      </c>
      <c r="D6" s="34">
        <f t="shared" si="3"/>
        <v>46</v>
      </c>
      <c r="E6" s="34">
        <f t="shared" si="3"/>
        <v>1</v>
      </c>
      <c r="F6" s="34">
        <f t="shared" si="3"/>
        <v>0</v>
      </c>
      <c r="G6" s="34">
        <f t="shared" si="3"/>
        <v>1</v>
      </c>
      <c r="H6" s="34" t="str">
        <f t="shared" si="3"/>
        <v>熊本県　熊本市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72.510000000000005</v>
      </c>
      <c r="P6" s="35">
        <f t="shared" si="3"/>
        <v>96.13</v>
      </c>
      <c r="Q6" s="35">
        <f t="shared" si="3"/>
        <v>2640</v>
      </c>
      <c r="R6" s="35">
        <f t="shared" si="3"/>
        <v>732702</v>
      </c>
      <c r="S6" s="35">
        <f t="shared" si="3"/>
        <v>390.32</v>
      </c>
      <c r="T6" s="35">
        <f t="shared" si="3"/>
        <v>1877.18</v>
      </c>
      <c r="U6" s="35">
        <f t="shared" si="3"/>
        <v>703124</v>
      </c>
      <c r="V6" s="35">
        <f t="shared" si="3"/>
        <v>324.16000000000003</v>
      </c>
      <c r="W6" s="35">
        <f t="shared" si="3"/>
        <v>2169.06</v>
      </c>
      <c r="X6" s="36">
        <f>IF(X7="",NA(),X7)</f>
        <v>125.39</v>
      </c>
      <c r="Y6" s="36">
        <f t="shared" ref="Y6:AG6" si="4">IF(Y7="",NA(),Y7)</f>
        <v>125.04</v>
      </c>
      <c r="Z6" s="36">
        <f t="shared" si="4"/>
        <v>122.67</v>
      </c>
      <c r="AA6" s="36">
        <f t="shared" si="4"/>
        <v>126.21</v>
      </c>
      <c r="AB6" s="36">
        <f t="shared" si="4"/>
        <v>127.79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374.25</v>
      </c>
      <c r="AU6" s="36">
        <f t="shared" ref="AU6:BC6" si="6">IF(AU7="",NA(),AU7)</f>
        <v>382.09</v>
      </c>
      <c r="AV6" s="36">
        <f t="shared" si="6"/>
        <v>353.51</v>
      </c>
      <c r="AW6" s="36">
        <f t="shared" si="6"/>
        <v>349.08</v>
      </c>
      <c r="AX6" s="36">
        <f t="shared" si="6"/>
        <v>377.37</v>
      </c>
      <c r="AY6" s="36">
        <f t="shared" si="6"/>
        <v>159.12</v>
      </c>
      <c r="AZ6" s="36">
        <f t="shared" si="6"/>
        <v>169.68</v>
      </c>
      <c r="BA6" s="36">
        <f t="shared" si="6"/>
        <v>166.51</v>
      </c>
      <c r="BB6" s="36">
        <f t="shared" si="6"/>
        <v>172.47</v>
      </c>
      <c r="BC6" s="36">
        <f t="shared" si="6"/>
        <v>170.76</v>
      </c>
      <c r="BD6" s="35" t="str">
        <f>IF(BD7="","",IF(BD7="-","【-】","【"&amp;SUBSTITUTE(TEXT(BD7,"#,##0.00"),"-","△")&amp;"】"))</f>
        <v>【260.31】</v>
      </c>
      <c r="BE6" s="36">
        <f>IF(BE7="",NA(),BE7)</f>
        <v>310.89</v>
      </c>
      <c r="BF6" s="36">
        <f t="shared" ref="BF6:BN6" si="7">IF(BF7="",NA(),BF7)</f>
        <v>285.72000000000003</v>
      </c>
      <c r="BG6" s="36">
        <f t="shared" si="7"/>
        <v>287.62</v>
      </c>
      <c r="BH6" s="36">
        <f t="shared" si="7"/>
        <v>285.89999999999998</v>
      </c>
      <c r="BI6" s="36">
        <f t="shared" si="7"/>
        <v>280.89</v>
      </c>
      <c r="BJ6" s="36">
        <f t="shared" si="7"/>
        <v>206.16</v>
      </c>
      <c r="BK6" s="36">
        <f t="shared" si="7"/>
        <v>203.63</v>
      </c>
      <c r="BL6" s="36">
        <f t="shared" si="7"/>
        <v>198.51</v>
      </c>
      <c r="BM6" s="36">
        <f t="shared" si="7"/>
        <v>193.57</v>
      </c>
      <c r="BN6" s="36">
        <f t="shared" si="7"/>
        <v>200.12</v>
      </c>
      <c r="BO6" s="35" t="str">
        <f>IF(BO7="","",IF(BO7="-","【-】","【"&amp;SUBSTITUTE(TEXT(BO7,"#,##0.00"),"-","△")&amp;"】"))</f>
        <v>【275.67】</v>
      </c>
      <c r="BP6" s="36">
        <f>IF(BP7="",NA(),BP7)</f>
        <v>122.03</v>
      </c>
      <c r="BQ6" s="36">
        <f t="shared" ref="BQ6:BY6" si="8">IF(BQ7="",NA(),BQ7)</f>
        <v>121.85</v>
      </c>
      <c r="BR6" s="36">
        <f t="shared" si="8"/>
        <v>119.15</v>
      </c>
      <c r="BS6" s="36">
        <f t="shared" si="8"/>
        <v>122.14</v>
      </c>
      <c r="BT6" s="36">
        <f t="shared" si="8"/>
        <v>124.77</v>
      </c>
      <c r="BU6" s="36">
        <f t="shared" si="8"/>
        <v>104.03</v>
      </c>
      <c r="BV6" s="36">
        <f t="shared" si="8"/>
        <v>103.04</v>
      </c>
      <c r="BW6" s="36">
        <f t="shared" si="8"/>
        <v>103.28</v>
      </c>
      <c r="BX6" s="36">
        <f t="shared" si="8"/>
        <v>102.26</v>
      </c>
      <c r="BY6" s="36">
        <f t="shared" si="8"/>
        <v>98.26</v>
      </c>
      <c r="BZ6" s="35" t="str">
        <f>IF(BZ7="","",IF(BZ7="-","【-】","【"&amp;SUBSTITUTE(TEXT(BZ7,"#,##0.00"),"-","△")&amp;"】"))</f>
        <v>【100.05】</v>
      </c>
      <c r="CA6" s="36">
        <f>IF(CA7="",NA(),CA7)</f>
        <v>134.37</v>
      </c>
      <c r="CB6" s="36">
        <f t="shared" ref="CB6:CJ6" si="9">IF(CB7="",NA(),CB7)</f>
        <v>135.93</v>
      </c>
      <c r="CC6" s="36">
        <f t="shared" si="9"/>
        <v>138.82</v>
      </c>
      <c r="CD6" s="36">
        <f t="shared" si="9"/>
        <v>135.27000000000001</v>
      </c>
      <c r="CE6" s="36">
        <f t="shared" si="9"/>
        <v>129.71</v>
      </c>
      <c r="CF6" s="36">
        <f t="shared" si="9"/>
        <v>171.54</v>
      </c>
      <c r="CG6" s="36">
        <f t="shared" si="9"/>
        <v>173</v>
      </c>
      <c r="CH6" s="36">
        <f t="shared" si="9"/>
        <v>173.11</v>
      </c>
      <c r="CI6" s="36">
        <f t="shared" si="9"/>
        <v>174.34</v>
      </c>
      <c r="CJ6" s="36">
        <f t="shared" si="9"/>
        <v>172.33</v>
      </c>
      <c r="CK6" s="35" t="str">
        <f>IF(CK7="","",IF(CK7="-","【-】","【"&amp;SUBSTITUTE(TEXT(CK7,"#,##0.00"),"-","△")&amp;"】"))</f>
        <v>【166.40】</v>
      </c>
      <c r="CL6" s="36">
        <f>IF(CL7="",NA(),CL7)</f>
        <v>71.97</v>
      </c>
      <c r="CM6" s="36">
        <f t="shared" ref="CM6:CU6" si="10">IF(CM7="",NA(),CM7)</f>
        <v>69.900000000000006</v>
      </c>
      <c r="CN6" s="36">
        <f t="shared" si="10"/>
        <v>69.41</v>
      </c>
      <c r="CO6" s="36">
        <f t="shared" si="10"/>
        <v>68.650000000000006</v>
      </c>
      <c r="CP6" s="36">
        <f t="shared" si="10"/>
        <v>68.41</v>
      </c>
      <c r="CQ6" s="36">
        <f t="shared" si="10"/>
        <v>59</v>
      </c>
      <c r="CR6" s="36">
        <f t="shared" si="10"/>
        <v>59.36</v>
      </c>
      <c r="CS6" s="36">
        <f t="shared" si="10"/>
        <v>59.32</v>
      </c>
      <c r="CT6" s="36">
        <f t="shared" si="10"/>
        <v>59.12</v>
      </c>
      <c r="CU6" s="36">
        <f t="shared" si="10"/>
        <v>59.37</v>
      </c>
      <c r="CV6" s="35" t="str">
        <f>IF(CV7="","",IF(CV7="-","【-】","【"&amp;SUBSTITUTE(TEXT(CV7,"#,##0.00"),"-","△")&amp;"】"))</f>
        <v>【60.69】</v>
      </c>
      <c r="CW6" s="36">
        <f>IF(CW7="",NA(),CW7)</f>
        <v>81.13</v>
      </c>
      <c r="CX6" s="36">
        <f t="shared" ref="CX6:DF6" si="11">IF(CX7="",NA(),CX7)</f>
        <v>88.23</v>
      </c>
      <c r="CY6" s="36">
        <f t="shared" si="11"/>
        <v>87.71</v>
      </c>
      <c r="CZ6" s="36">
        <f t="shared" si="11"/>
        <v>88.02</v>
      </c>
      <c r="DA6" s="36">
        <f t="shared" si="11"/>
        <v>89.64</v>
      </c>
      <c r="DB6" s="36">
        <f t="shared" si="11"/>
        <v>93.69</v>
      </c>
      <c r="DC6" s="36">
        <f t="shared" si="11"/>
        <v>93.82</v>
      </c>
      <c r="DD6" s="36">
        <f t="shared" si="11"/>
        <v>93.74</v>
      </c>
      <c r="DE6" s="36">
        <f t="shared" si="11"/>
        <v>93.64</v>
      </c>
      <c r="DF6" s="36">
        <f t="shared" si="11"/>
        <v>93.68</v>
      </c>
      <c r="DG6" s="35" t="str">
        <f>IF(DG7="","",IF(DG7="-","【-】","【"&amp;SUBSTITUTE(TEXT(DG7,"#,##0.00"),"-","△")&amp;"】"))</f>
        <v>【89.82】</v>
      </c>
      <c r="DH6" s="36">
        <f>IF(DH7="",NA(),DH7)</f>
        <v>44.41</v>
      </c>
      <c r="DI6" s="36">
        <f t="shared" ref="DI6:DQ6" si="12">IF(DI7="",NA(),DI7)</f>
        <v>45.09</v>
      </c>
      <c r="DJ6" s="36">
        <f t="shared" si="12"/>
        <v>45.78</v>
      </c>
      <c r="DK6" s="36">
        <f t="shared" si="12"/>
        <v>46.96</v>
      </c>
      <c r="DL6" s="36">
        <f t="shared" si="12"/>
        <v>47.37</v>
      </c>
      <c r="DM6" s="36">
        <f t="shared" si="12"/>
        <v>48.05</v>
      </c>
      <c r="DN6" s="36">
        <f t="shared" si="12"/>
        <v>48.64</v>
      </c>
      <c r="DO6" s="36">
        <f t="shared" si="12"/>
        <v>49.23</v>
      </c>
      <c r="DP6" s="36">
        <f t="shared" si="12"/>
        <v>49.78</v>
      </c>
      <c r="DQ6" s="36">
        <f t="shared" si="12"/>
        <v>50.32</v>
      </c>
      <c r="DR6" s="35" t="str">
        <f>IF(DR7="","",IF(DR7="-","【-】","【"&amp;SUBSTITUTE(TEXT(DR7,"#,##0.00"),"-","△")&amp;"】"))</f>
        <v>【50.19】</v>
      </c>
      <c r="DS6" s="36">
        <f>IF(DS7="",NA(),DS7)</f>
        <v>19.03</v>
      </c>
      <c r="DT6" s="36">
        <f t="shared" ref="DT6:EB6" si="13">IF(DT7="",NA(),DT7)</f>
        <v>19.64</v>
      </c>
      <c r="DU6" s="36">
        <f t="shared" si="13"/>
        <v>20.11</v>
      </c>
      <c r="DV6" s="36">
        <f t="shared" si="13"/>
        <v>21.06</v>
      </c>
      <c r="DW6" s="36">
        <f t="shared" si="13"/>
        <v>22.08</v>
      </c>
      <c r="DX6" s="36">
        <f t="shared" si="13"/>
        <v>17.97</v>
      </c>
      <c r="DY6" s="36">
        <f t="shared" si="13"/>
        <v>19.95</v>
      </c>
      <c r="DZ6" s="36">
        <f t="shared" si="13"/>
        <v>21.62</v>
      </c>
      <c r="EA6" s="36">
        <f t="shared" si="13"/>
        <v>22.79</v>
      </c>
      <c r="EB6" s="36">
        <f t="shared" si="13"/>
        <v>24.26</v>
      </c>
      <c r="EC6" s="35" t="str">
        <f>IF(EC7="","",IF(EC7="-","【-】","【"&amp;SUBSTITUTE(TEXT(EC7,"#,##0.00"),"-","△")&amp;"】"))</f>
        <v>【20.63】</v>
      </c>
      <c r="ED6" s="36">
        <f>IF(ED7="",NA(),ED7)</f>
        <v>0.64</v>
      </c>
      <c r="EE6" s="36">
        <f t="shared" ref="EE6:EM6" si="14">IF(EE7="",NA(),EE7)</f>
        <v>0.69</v>
      </c>
      <c r="EF6" s="36">
        <f t="shared" si="14"/>
        <v>0.72</v>
      </c>
      <c r="EG6" s="36">
        <f t="shared" si="14"/>
        <v>0.67</v>
      </c>
      <c r="EH6" s="36">
        <f t="shared" si="14"/>
        <v>0.8</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2">
      <c r="A7" s="29"/>
      <c r="B7" s="38">
        <v>2020</v>
      </c>
      <c r="C7" s="38">
        <v>431001</v>
      </c>
      <c r="D7" s="38">
        <v>46</v>
      </c>
      <c r="E7" s="38">
        <v>1</v>
      </c>
      <c r="F7" s="38">
        <v>0</v>
      </c>
      <c r="G7" s="38">
        <v>1</v>
      </c>
      <c r="H7" s="38" t="s">
        <v>93</v>
      </c>
      <c r="I7" s="38" t="s">
        <v>94</v>
      </c>
      <c r="J7" s="38" t="s">
        <v>95</v>
      </c>
      <c r="K7" s="38" t="s">
        <v>96</v>
      </c>
      <c r="L7" s="38" t="s">
        <v>97</v>
      </c>
      <c r="M7" s="38" t="s">
        <v>98</v>
      </c>
      <c r="N7" s="39" t="s">
        <v>99</v>
      </c>
      <c r="O7" s="39">
        <v>72.510000000000005</v>
      </c>
      <c r="P7" s="39">
        <v>96.13</v>
      </c>
      <c r="Q7" s="39">
        <v>2640</v>
      </c>
      <c r="R7" s="39">
        <v>732702</v>
      </c>
      <c r="S7" s="39">
        <v>390.32</v>
      </c>
      <c r="T7" s="39">
        <v>1877.18</v>
      </c>
      <c r="U7" s="39">
        <v>703124</v>
      </c>
      <c r="V7" s="39">
        <v>324.16000000000003</v>
      </c>
      <c r="W7" s="39">
        <v>2169.06</v>
      </c>
      <c r="X7" s="39">
        <v>125.39</v>
      </c>
      <c r="Y7" s="39">
        <v>125.04</v>
      </c>
      <c r="Z7" s="39">
        <v>122.67</v>
      </c>
      <c r="AA7" s="39">
        <v>126.21</v>
      </c>
      <c r="AB7" s="39">
        <v>127.79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374.25</v>
      </c>
      <c r="AU7" s="39">
        <v>382.09</v>
      </c>
      <c r="AV7" s="39">
        <v>353.51</v>
      </c>
      <c r="AW7" s="39">
        <v>349.08</v>
      </c>
      <c r="AX7" s="39">
        <v>377.37</v>
      </c>
      <c r="AY7" s="39">
        <v>159.12</v>
      </c>
      <c r="AZ7" s="39">
        <v>169.68</v>
      </c>
      <c r="BA7" s="39">
        <v>166.51</v>
      </c>
      <c r="BB7" s="39">
        <v>172.47</v>
      </c>
      <c r="BC7" s="39">
        <v>170.76</v>
      </c>
      <c r="BD7" s="39">
        <v>260.31</v>
      </c>
      <c r="BE7" s="39">
        <v>310.89</v>
      </c>
      <c r="BF7" s="39">
        <v>285.72000000000003</v>
      </c>
      <c r="BG7" s="39">
        <v>287.62</v>
      </c>
      <c r="BH7" s="39">
        <v>285.89999999999998</v>
      </c>
      <c r="BI7" s="39">
        <v>280.89</v>
      </c>
      <c r="BJ7" s="39">
        <v>206.16</v>
      </c>
      <c r="BK7" s="39">
        <v>203.63</v>
      </c>
      <c r="BL7" s="39">
        <v>198.51</v>
      </c>
      <c r="BM7" s="39">
        <v>193.57</v>
      </c>
      <c r="BN7" s="39">
        <v>200.12</v>
      </c>
      <c r="BO7" s="39">
        <v>275.67</v>
      </c>
      <c r="BP7" s="39">
        <v>122.03</v>
      </c>
      <c r="BQ7" s="39">
        <v>121.85</v>
      </c>
      <c r="BR7" s="39">
        <v>119.15</v>
      </c>
      <c r="BS7" s="39">
        <v>122.14</v>
      </c>
      <c r="BT7" s="39">
        <v>124.77</v>
      </c>
      <c r="BU7" s="39">
        <v>104.03</v>
      </c>
      <c r="BV7" s="39">
        <v>103.04</v>
      </c>
      <c r="BW7" s="39">
        <v>103.28</v>
      </c>
      <c r="BX7" s="39">
        <v>102.26</v>
      </c>
      <c r="BY7" s="39">
        <v>98.26</v>
      </c>
      <c r="BZ7" s="39">
        <v>100.05</v>
      </c>
      <c r="CA7" s="39">
        <v>134.37</v>
      </c>
      <c r="CB7" s="39">
        <v>135.93</v>
      </c>
      <c r="CC7" s="39">
        <v>138.82</v>
      </c>
      <c r="CD7" s="39">
        <v>135.27000000000001</v>
      </c>
      <c r="CE7" s="39">
        <v>129.71</v>
      </c>
      <c r="CF7" s="39">
        <v>171.54</v>
      </c>
      <c r="CG7" s="39">
        <v>173</v>
      </c>
      <c r="CH7" s="39">
        <v>173.11</v>
      </c>
      <c r="CI7" s="39">
        <v>174.34</v>
      </c>
      <c r="CJ7" s="39">
        <v>172.33</v>
      </c>
      <c r="CK7" s="39">
        <v>166.4</v>
      </c>
      <c r="CL7" s="39">
        <v>71.97</v>
      </c>
      <c r="CM7" s="39">
        <v>69.900000000000006</v>
      </c>
      <c r="CN7" s="39">
        <v>69.41</v>
      </c>
      <c r="CO7" s="39">
        <v>68.650000000000006</v>
      </c>
      <c r="CP7" s="39">
        <v>68.41</v>
      </c>
      <c r="CQ7" s="39">
        <v>59</v>
      </c>
      <c r="CR7" s="39">
        <v>59.36</v>
      </c>
      <c r="CS7" s="39">
        <v>59.32</v>
      </c>
      <c r="CT7" s="39">
        <v>59.12</v>
      </c>
      <c r="CU7" s="39">
        <v>59.37</v>
      </c>
      <c r="CV7" s="39">
        <v>60.69</v>
      </c>
      <c r="CW7" s="39">
        <v>81.13</v>
      </c>
      <c r="CX7" s="39">
        <v>88.23</v>
      </c>
      <c r="CY7" s="39">
        <v>87.71</v>
      </c>
      <c r="CZ7" s="39">
        <v>88.02</v>
      </c>
      <c r="DA7" s="39">
        <v>89.64</v>
      </c>
      <c r="DB7" s="39">
        <v>93.69</v>
      </c>
      <c r="DC7" s="39">
        <v>93.82</v>
      </c>
      <c r="DD7" s="39">
        <v>93.74</v>
      </c>
      <c r="DE7" s="39">
        <v>93.64</v>
      </c>
      <c r="DF7" s="39">
        <v>93.68</v>
      </c>
      <c r="DG7" s="39">
        <v>89.82</v>
      </c>
      <c r="DH7" s="39">
        <v>44.41</v>
      </c>
      <c r="DI7" s="39">
        <v>45.09</v>
      </c>
      <c r="DJ7" s="39">
        <v>45.78</v>
      </c>
      <c r="DK7" s="39">
        <v>46.96</v>
      </c>
      <c r="DL7" s="39">
        <v>47.37</v>
      </c>
      <c r="DM7" s="39">
        <v>48.05</v>
      </c>
      <c r="DN7" s="39">
        <v>48.64</v>
      </c>
      <c r="DO7" s="39">
        <v>49.23</v>
      </c>
      <c r="DP7" s="39">
        <v>49.78</v>
      </c>
      <c r="DQ7" s="39">
        <v>50.32</v>
      </c>
      <c r="DR7" s="39">
        <v>50.19</v>
      </c>
      <c r="DS7" s="39">
        <v>19.03</v>
      </c>
      <c r="DT7" s="39">
        <v>19.64</v>
      </c>
      <c r="DU7" s="39">
        <v>20.11</v>
      </c>
      <c r="DV7" s="39">
        <v>21.06</v>
      </c>
      <c r="DW7" s="39">
        <v>22.08</v>
      </c>
      <c r="DX7" s="39">
        <v>17.97</v>
      </c>
      <c r="DY7" s="39">
        <v>19.95</v>
      </c>
      <c r="DZ7" s="39">
        <v>21.62</v>
      </c>
      <c r="EA7" s="39">
        <v>22.79</v>
      </c>
      <c r="EB7" s="39">
        <v>24.26</v>
      </c>
      <c r="EC7" s="39">
        <v>20.63</v>
      </c>
      <c r="ED7" s="39">
        <v>0.64</v>
      </c>
      <c r="EE7" s="39">
        <v>0.69</v>
      </c>
      <c r="EF7" s="39">
        <v>0.72</v>
      </c>
      <c r="EG7" s="39">
        <v>0.67</v>
      </c>
      <c r="EH7" s="39">
        <v>0.8</v>
      </c>
      <c r="EI7" s="39">
        <v>1.18</v>
      </c>
      <c r="EJ7" s="39">
        <v>0.97</v>
      </c>
      <c r="EK7" s="39">
        <v>1.03</v>
      </c>
      <c r="EL7" s="39">
        <v>0.97</v>
      </c>
      <c r="EM7" s="39">
        <v>0.99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濱﨑　稜平</cp:lastModifiedBy>
  <cp:lastPrinted>2022-01-27T11:49:30Z</cp:lastPrinted>
  <dcterms:created xsi:type="dcterms:W3CDTF">2021-12-03T06:58:26Z</dcterms:created>
  <dcterms:modified xsi:type="dcterms:W3CDTF">2022-01-27T11:49:48Z</dcterms:modified>
  <cp:category/>
</cp:coreProperties>
</file>