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2 下水道事業係\04-2    経営比較分析表\R03年度\05_団体提出フォルダ\067　熊本市○\"/>
    </mc:Choice>
  </mc:AlternateContent>
  <xr:revisionPtr revIDLastSave="0" documentId="13_ncr:1_{31E7D586-2DEE-4D8C-83C3-29919D1D8F7E}" xr6:coauthVersionLast="36" xr6:coauthVersionMax="45" xr10:uidLastSave="{00000000-0000-0000-0000-000000000000}"/>
  <workbookProtection workbookAlgorithmName="SHA-512" workbookHashValue="2AbscyVnRICjO3V5DomBL5W3v/evMTkq/l2GxAgDXXHcoBnw5Q53e2eL0/ykvmeWHUf1ABqp/RhP4z+6VZBbJQ==" workbookSaltValue="Idl5h07FrnSIuv+fVqEUIw==" workbookSpinCount="100000" lockStructure="1"/>
  <bookViews>
    <workbookView xWindow="-110" yWindow="-110" windowWidth="23260" windowHeight="1258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L10" i="4"/>
  <c r="AD10" i="4"/>
  <c r="I10" i="4"/>
  <c r="B10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<sst xmlns="http://schemas.openxmlformats.org/spreadsheetml/2006/main" count="236" uniqueCount="119">
  <si>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</si>
  <si>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</si>
  <si>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</si>
  <si>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</si>
  <si>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</si>
  <si>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</si>
  <si>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</si>
  <si>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</si>
  <si>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</si>
  <si>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</si>
  <si>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</si>
  <si>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</si>
  <si>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</si>
  <si>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</si>
  <si>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</si>
  <si>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</si>
  <si>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</si>
  <si>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</si>
  <si>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</si>
  <si>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</si>
  <si>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</si>
  <si>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</si>
  <si>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</si>
  <si>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</si>
  <si>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</si>
  <si>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</si>
  <si>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</si>
  <si>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</si>
  <si>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</si>
  <si>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</si>
  <si>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</si>
  <si>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</si>
  <si>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</si>
  <si>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</si>
  <si>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</si>
  <si>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</si>
  <si>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</si>
  <si>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</si>
  <si>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</si>
  <si>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</si>
  <si>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</si>
  <si>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</si>
  <si>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</si>
  <si>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</si>
  <si>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</si>
  <si>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</si>
  <si>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</si>
  <si>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</si>
  <si>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</si>
  <si>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</si>
  <si>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</si>
  <si>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</si>
  <si>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</si>
  <si>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</si>
  <si>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</si>
  <si>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</si>
  <si>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</si>
  <si>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</si>
  <si>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</si>
  <si>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</si>
  <si>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</si>
  <si>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</si>
  <si>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</si>
  <si>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</si>
  <si>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</si>
  <si>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</si>
  <si>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</si>
  <si>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</si>
  <si>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</si>
  <si>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</si>
  <si>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</si>
  <si>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</si>
  <si>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</si>
  <si>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</si>
  <si>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</si>
  <si>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</si>
  <si>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</si>
  <si>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</si>
  <si>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</si>
  <si>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</si>
  <si>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</si>
  <si>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</si>
  <si>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</si>
  <si>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</si>
  <si>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</si>
  <si>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</si>
  <si>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</si>
  <si>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</si>
  <si>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</si>
  <si>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</si>
  <si>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</si>
  <si>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</si>
  <si>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</si>
  <si>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</si>
  <si>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</si>
  <si>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</si>
  <si>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</si>
  <si>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</si>
  <si>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熊本市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</si>
  <si>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</si>
  <si>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</si>
  <si>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</si>
  <si>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</si>
  <si>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</si>
  <si>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</si>
  <si>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</si>
  <si>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</si>
  <si>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</si>
  <si>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</si>
  <si>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</si>
  <si>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</si>
  <si>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</si>
  <si>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</si>
  <si>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</si>
  <si>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</si>
  <si>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</si>
  <si>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令和２年度(2020年度)について、施設の利用率が回復したものの、継続して不明水調査業務及び不明水対策工事を実施しており、収支の状況は悪化した。
　今後も収入確保のための接続勧奨を行うとともに、適正かつ効率的な運営を行うための公共下水道への接続事務、不明水削減等を行う。</t>
    <rPh sb="1" eb="3">
      <t>レイワ</t>
    </rPh>
    <rPh sb="4" eb="6">
      <t>ネンド</t>
    </rPh>
    <rPh sb="11" eb="13">
      <t>ネンド</t>
    </rPh>
    <rPh sb="26" eb="28">
      <t>カイフク</t>
    </rPh>
    <rPh sb="34" eb="36">
      <t>ケイゾク</t>
    </rPh>
    <rPh sb="38" eb="40">
      <t>フメイ</t>
    </rPh>
    <rPh sb="40" eb="41">
      <t>スイ</t>
    </rPh>
    <rPh sb="41" eb="43">
      <t>チョウサ</t>
    </rPh>
    <rPh sb="43" eb="45">
      <t>ギョウム</t>
    </rPh>
    <rPh sb="45" eb="46">
      <t>オヨ</t>
    </rPh>
    <rPh sb="47" eb="54">
      <t>フメイスイタイサクコウジ</t>
    </rPh>
    <rPh sb="91" eb="92">
      <t>オコナ</t>
    </rPh>
    <rPh sb="123" eb="125">
      <t>ジム</t>
    </rPh>
    <phoneticPr fontId="4"/>
  </si>
  <si>
    <r>
      <t>　収益的収支比率について、100%を超えている（単年度収支で黒字）が、使用料以外の収入（一般会計）に依存しているため、接続率向上による収入の増加、不明水の削減や施設の統廃合を進めるなどにより、維持管理費の削減が必要である。
　</t>
    </r>
    <r>
      <rPr>
        <sz val="16"/>
        <color theme="1"/>
        <rFont val="BIZ UD明朝 Medium"/>
        <family val="1"/>
        <charset val="128"/>
      </rPr>
      <t>汚水処理原価の増加原因は、不明水調査業務を実施したことによるものである。
　施設利用率については、平成28年熊本地震発生に伴う利用休止などにより減少傾向にあったが、令和2年度においては増加していることから、新規接続者の増加や、施設の利用再開に伴う増加だと判断される。</t>
    </r>
    <rPh sb="120" eb="122">
      <t>ゾウカ</t>
    </rPh>
    <rPh sb="122" eb="124">
      <t>ゲンイン</t>
    </rPh>
    <rPh sb="126" eb="128">
      <t>フメイ</t>
    </rPh>
    <rPh sb="128" eb="129">
      <t>スイ</t>
    </rPh>
    <rPh sb="129" eb="131">
      <t>チョウサ</t>
    </rPh>
    <rPh sb="131" eb="133">
      <t>ギョウム</t>
    </rPh>
    <rPh sb="151" eb="153">
      <t>シセツ</t>
    </rPh>
    <rPh sb="153" eb="156">
      <t>リヨウリツ</t>
    </rPh>
    <rPh sb="171" eb="173">
      <t>ハッセイ</t>
    </rPh>
    <rPh sb="174" eb="175">
      <t>トモナ</t>
    </rPh>
    <rPh sb="185" eb="187">
      <t>ゲンショウ</t>
    </rPh>
    <rPh sb="187" eb="189">
      <t>ケイコウ</t>
    </rPh>
    <rPh sb="195" eb="197">
      <t>レイワ</t>
    </rPh>
    <rPh sb="198" eb="200">
      <t>ネンド</t>
    </rPh>
    <rPh sb="205" eb="207">
      <t>ゾウカ</t>
    </rPh>
    <rPh sb="216" eb="218">
      <t>シンキ</t>
    </rPh>
    <rPh sb="218" eb="221">
      <t>セツゾクシャ</t>
    </rPh>
    <rPh sb="222" eb="224">
      <t>ゾウカ</t>
    </rPh>
    <rPh sb="226" eb="228">
      <t>シセツ</t>
    </rPh>
    <rPh sb="236" eb="238">
      <t>ゾウカ</t>
    </rPh>
    <phoneticPr fontId="4"/>
  </si>
  <si>
    <t>　各施設とも供用開始から20年程度しか経過していないことから、概ね健全であると判断される。
（管渠の耐用年数は概ね50年）但し、不明水の浸入が確認されているなど、老朽化が進行していると考えられるため、不明水対策工事を行っている。
　平成28年度（2016年度）の管渠改善率の上昇は、平成28年熊本地震災害に伴う災害復旧によるものである。</t>
    <rPh sb="33" eb="35">
      <t>ケンゼン</t>
    </rPh>
    <rPh sb="39" eb="41">
      <t>ハンダン</t>
    </rPh>
    <rPh sb="61" eb="62">
      <t>タダ</t>
    </rPh>
    <rPh sb="64" eb="67">
      <t>フメイスイ</t>
    </rPh>
    <rPh sb="68" eb="70">
      <t>シンニュウ</t>
    </rPh>
    <rPh sb="71" eb="73">
      <t>カクニン</t>
    </rPh>
    <rPh sb="81" eb="84">
      <t>ロウキュウカ</t>
    </rPh>
    <rPh sb="85" eb="87">
      <t>シンコウ</t>
    </rPh>
    <rPh sb="92" eb="93">
      <t>カンガ</t>
    </rPh>
    <rPh sb="100" eb="103">
      <t>フメイスイ</t>
    </rPh>
    <rPh sb="103" eb="107">
      <t>タイサクコウジ</t>
    </rPh>
    <rPh sb="108" eb="109">
      <t>オコナ</t>
    </rPh>
    <rPh sb="135" eb="136">
      <t>リツ</t>
    </rPh>
    <rPh sb="137" eb="139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</si>
</sst>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6"/>
      <name val="BIZ UD明朝 Medium"/>
      <family val="1"/>
      <charset val="128"/>
    </font>
    <font>
      <sz val="16"/>
      <color theme="1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3-4793-AC90-0862A5663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3-4793-AC90-0862A5663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48.85</c:v>
                </c:pt>
                <c:pt idx="1">
                  <c:v>35.4</c:v>
                </c:pt>
                <c:pt idx="2">
                  <c:v>33.020000000000003</c:v>
                </c:pt>
                <c:pt idx="3">
                  <c:v>32.270000000000003</c:v>
                </c:pt>
                <c:pt idx="4">
                  <c:v>57.61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1-46F3-9411-00F30A93D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1-46F3-9411-00F30A93D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65.63</c:v>
                </c:pt>
                <c:pt idx="1">
                  <c:v>78.599999999999994</c:v>
                </c:pt>
                <c:pt idx="2">
                  <c:v>70.77</c:v>
                </c:pt>
                <c:pt idx="3">
                  <c:v>75.209999999999994</c:v>
                </c:pt>
                <c:pt idx="4">
                  <c:v>76.92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B-41E0-8A69-61CE2B335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B-41E0-8A69-61CE2B335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85.63</c:v>
                </c:pt>
                <c:pt idx="1">
                  <c:v>83.53</c:v>
                </c:pt>
                <c:pt idx="2">
                  <c:v>109.43</c:v>
                </c:pt>
                <c:pt idx="3">
                  <c:v>105.73</c:v>
                </c:pt>
                <c:pt idx="4">
                  <c:v>102.3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1-4382-93BC-35671ED09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1-4382-93BC-35671ED09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2-4B74-8041-22DCBD936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2-4B74-8041-22DCBD936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6-48A6-9C17-A0950DCD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6-48A6-9C17-A0950DCD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E-49BF-940E-E2BF5FB83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E-49BF-940E-E2BF5FB83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C-4342-BAA6-DE571BC2D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C-4342-BAA6-DE571BC2D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3356.95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B-4A40-BA0E-2F3F1762A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B-4A40-BA0E-2F3F1762A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34.42</c:v>
                </c:pt>
                <c:pt idx="1">
                  <c:v>23.36</c:v>
                </c:pt>
                <c:pt idx="2">
                  <c:v>12.76</c:v>
                </c:pt>
                <c:pt idx="3">
                  <c:v>11.38</c:v>
                </c:pt>
                <c:pt idx="4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9-414F-A6CA-91777D4AD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9-414F-A6CA-91777D4AD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254.97</c:v>
                </c:pt>
                <c:pt idx="1">
                  <c:v>426.03</c:v>
                </c:pt>
                <c:pt idx="2">
                  <c:v>848.65</c:v>
                </c:pt>
                <c:pt idx="3">
                  <c:v>962.97</c:v>
                </c:pt>
                <c:pt idx="4">
                  <c:v>1117.8499999999999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E-4872-B8EA-C45DC2A4F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E-4872-B8EA-C45DC2A4F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J46" zoomScale="96" zoomScaleNormal="96" workbookViewId="0">
      <selection activeCell="BL66" sqref="BL66:BZ82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熊本県　熊本市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5" t="s">
        <v>1</v>
      </c>
      <c r="C7" s="55"/>
      <c r="D7" s="55"/>
      <c r="E7" s="55"/>
      <c r="F7" s="55"/>
      <c r="G7" s="55"/>
      <c r="H7" s="55"/>
      <c r="I7" s="55" t="s">
        <v>2</v>
      </c>
      <c r="J7" s="55"/>
      <c r="K7" s="55"/>
      <c r="L7" s="55"/>
      <c r="M7" s="55"/>
      <c r="N7" s="55"/>
      <c r="O7" s="55"/>
      <c r="P7" s="55" t="s">
        <v>3</v>
      </c>
      <c r="Q7" s="55"/>
      <c r="R7" s="55"/>
      <c r="S7" s="55"/>
      <c r="T7" s="55"/>
      <c r="U7" s="55"/>
      <c r="V7" s="55"/>
      <c r="W7" s="55" t="s">
        <v>4</v>
      </c>
      <c r="X7" s="55"/>
      <c r="Y7" s="55"/>
      <c r="Z7" s="55"/>
      <c r="AA7" s="55"/>
      <c r="AB7" s="55"/>
      <c r="AC7" s="55"/>
      <c r="AD7" s="55" t="s">
        <v>5</v>
      </c>
      <c r="AE7" s="55"/>
      <c r="AF7" s="55"/>
      <c r="AG7" s="55"/>
      <c r="AH7" s="55"/>
      <c r="AI7" s="55"/>
      <c r="AJ7" s="55"/>
      <c r="AK7" s="3"/>
      <c r="AL7" s="55" t="s">
        <v>6</v>
      </c>
      <c r="AM7" s="55"/>
      <c r="AN7" s="55"/>
      <c r="AO7" s="55"/>
      <c r="AP7" s="55"/>
      <c r="AQ7" s="55"/>
      <c r="AR7" s="55"/>
      <c r="AS7" s="55"/>
      <c r="AT7" s="55" t="s">
        <v>7</v>
      </c>
      <c r="AU7" s="55"/>
      <c r="AV7" s="55"/>
      <c r="AW7" s="55"/>
      <c r="AX7" s="55"/>
      <c r="AY7" s="55"/>
      <c r="AZ7" s="55"/>
      <c r="BA7" s="55"/>
      <c r="BB7" s="55" t="s">
        <v>8</v>
      </c>
      <c r="BC7" s="55"/>
      <c r="BD7" s="55"/>
      <c r="BE7" s="55"/>
      <c r="BF7" s="55"/>
      <c r="BG7" s="55"/>
      <c r="BH7" s="55"/>
      <c r="BI7" s="5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59">
        <f>データ!S6</f>
        <v>732702</v>
      </c>
      <c r="AM8" s="59"/>
      <c r="AN8" s="59"/>
      <c r="AO8" s="59"/>
      <c r="AP8" s="59"/>
      <c r="AQ8" s="59"/>
      <c r="AR8" s="59"/>
      <c r="AS8" s="59"/>
      <c r="AT8" s="58">
        <f>データ!T6</f>
        <v>390.32</v>
      </c>
      <c r="AU8" s="58"/>
      <c r="AV8" s="58"/>
      <c r="AW8" s="58"/>
      <c r="AX8" s="58"/>
      <c r="AY8" s="58"/>
      <c r="AZ8" s="58"/>
      <c r="BA8" s="58"/>
      <c r="BB8" s="58">
        <f>データ!U6</f>
        <v>1877.18</v>
      </c>
      <c r="BC8" s="58"/>
      <c r="BD8" s="58"/>
      <c r="BE8" s="58"/>
      <c r="BF8" s="58"/>
      <c r="BG8" s="58"/>
      <c r="BH8" s="58"/>
      <c r="BI8" s="5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55" t="s">
        <v>12</v>
      </c>
      <c r="C9" s="55"/>
      <c r="D9" s="55"/>
      <c r="E9" s="55"/>
      <c r="F9" s="55"/>
      <c r="G9" s="55"/>
      <c r="H9" s="55"/>
      <c r="I9" s="55" t="s">
        <v>13</v>
      </c>
      <c r="J9" s="55"/>
      <c r="K9" s="55"/>
      <c r="L9" s="55"/>
      <c r="M9" s="55"/>
      <c r="N9" s="55"/>
      <c r="O9" s="55"/>
      <c r="P9" s="55" t="s">
        <v>14</v>
      </c>
      <c r="Q9" s="55"/>
      <c r="R9" s="55"/>
      <c r="S9" s="55"/>
      <c r="T9" s="55"/>
      <c r="U9" s="55"/>
      <c r="V9" s="55"/>
      <c r="W9" s="55" t="s">
        <v>15</v>
      </c>
      <c r="X9" s="55"/>
      <c r="Y9" s="55"/>
      <c r="Z9" s="55"/>
      <c r="AA9" s="55"/>
      <c r="AB9" s="55"/>
      <c r="AC9" s="55"/>
      <c r="AD9" s="55" t="s">
        <v>16</v>
      </c>
      <c r="AE9" s="55"/>
      <c r="AF9" s="55"/>
      <c r="AG9" s="55"/>
      <c r="AH9" s="55"/>
      <c r="AI9" s="55"/>
      <c r="AJ9" s="55"/>
      <c r="AK9" s="3"/>
      <c r="AL9" s="55" t="s">
        <v>17</v>
      </c>
      <c r="AM9" s="55"/>
      <c r="AN9" s="55"/>
      <c r="AO9" s="55"/>
      <c r="AP9" s="55"/>
      <c r="AQ9" s="55"/>
      <c r="AR9" s="55"/>
      <c r="AS9" s="55"/>
      <c r="AT9" s="55" t="s">
        <v>18</v>
      </c>
      <c r="AU9" s="55"/>
      <c r="AV9" s="55"/>
      <c r="AW9" s="55"/>
      <c r="AX9" s="55"/>
      <c r="AY9" s="55"/>
      <c r="AZ9" s="55"/>
      <c r="BA9" s="55"/>
      <c r="BB9" s="55" t="s">
        <v>19</v>
      </c>
      <c r="BC9" s="55"/>
      <c r="BD9" s="55"/>
      <c r="BE9" s="55"/>
      <c r="BF9" s="55"/>
      <c r="BG9" s="55"/>
      <c r="BH9" s="55"/>
      <c r="BI9" s="55"/>
      <c r="BJ9" s="3"/>
      <c r="BK9" s="3"/>
      <c r="BL9" s="56" t="s">
        <v>20</v>
      </c>
      <c r="BM9" s="5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58" t="str">
        <f>データ!N6</f>
        <v>-</v>
      </c>
      <c r="C10" s="58"/>
      <c r="D10" s="58"/>
      <c r="E10" s="58"/>
      <c r="F10" s="58"/>
      <c r="G10" s="58"/>
      <c r="H10" s="58"/>
      <c r="I10" s="58" t="str">
        <f>データ!O6</f>
        <v>該当数値なし</v>
      </c>
      <c r="J10" s="58"/>
      <c r="K10" s="58"/>
      <c r="L10" s="58"/>
      <c r="M10" s="58"/>
      <c r="N10" s="58"/>
      <c r="O10" s="58"/>
      <c r="P10" s="58">
        <f>データ!P6</f>
        <v>0.54</v>
      </c>
      <c r="Q10" s="58"/>
      <c r="R10" s="58"/>
      <c r="S10" s="58"/>
      <c r="T10" s="58"/>
      <c r="U10" s="58"/>
      <c r="V10" s="58"/>
      <c r="W10" s="58">
        <f>データ!Q6</f>
        <v>100</v>
      </c>
      <c r="X10" s="58"/>
      <c r="Y10" s="58"/>
      <c r="Z10" s="58"/>
      <c r="AA10" s="58"/>
      <c r="AB10" s="58"/>
      <c r="AC10" s="58"/>
      <c r="AD10" s="59">
        <f>データ!R6</f>
        <v>2346</v>
      </c>
      <c r="AE10" s="59"/>
      <c r="AF10" s="59"/>
      <c r="AG10" s="59"/>
      <c r="AH10" s="59"/>
      <c r="AI10" s="59"/>
      <c r="AJ10" s="59"/>
      <c r="AK10" s="2"/>
      <c r="AL10" s="59">
        <f>データ!V6</f>
        <v>3952</v>
      </c>
      <c r="AM10" s="59"/>
      <c r="AN10" s="59"/>
      <c r="AO10" s="59"/>
      <c r="AP10" s="59"/>
      <c r="AQ10" s="59"/>
      <c r="AR10" s="59"/>
      <c r="AS10" s="59"/>
      <c r="AT10" s="58">
        <f>データ!W6</f>
        <v>1.53</v>
      </c>
      <c r="AU10" s="58"/>
      <c r="AV10" s="58"/>
      <c r="AW10" s="58"/>
      <c r="AX10" s="58"/>
      <c r="AY10" s="58"/>
      <c r="AZ10" s="58"/>
      <c r="BA10" s="58"/>
      <c r="BB10" s="58">
        <f>データ!X6</f>
        <v>2583.0100000000002</v>
      </c>
      <c r="BC10" s="58"/>
      <c r="BD10" s="58"/>
      <c r="BE10" s="58"/>
      <c r="BF10" s="58"/>
      <c r="BG10" s="58"/>
      <c r="BH10" s="58"/>
      <c r="BI10" s="58"/>
      <c r="BJ10" s="2"/>
      <c r="BK10" s="2"/>
      <c r="BL10" s="63" t="s">
        <v>22</v>
      </c>
      <c r="BM10" s="6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24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2">
      <c r="A14" s="2"/>
      <c r="B14" s="67" t="s">
        <v>25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3" t="s">
        <v>27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3" t="s">
        <v>29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9" t="s">
        <v>116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gJJUoqSqzBkVMi9h8vCpNYtpJ1XkZVt4k3hFQOhUKYtjOM8z6bJmI2Jpc9LbIQ1xyeuZRrvXuD8gGMPhuvtQTw==" saltValue="JzLBQ5/m9YvdRUP208UGe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60:BJ61"/>
    <mergeCell ref="BL64:BZ65"/>
    <mergeCell ref="BL10:BM10"/>
    <mergeCell ref="BL11:BZ13"/>
    <mergeCell ref="B14:BJ1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4:BZ15"/>
    <mergeCell ref="BL45:BZ46"/>
    <mergeCell ref="BL16:BZ44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431001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熊本県　熊本市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0.54</v>
      </c>
      <c r="Q6" s="34">
        <f t="shared" si="3"/>
        <v>100</v>
      </c>
      <c r="R6" s="34">
        <f t="shared" si="3"/>
        <v>2346</v>
      </c>
      <c r="S6" s="34">
        <f t="shared" si="3"/>
        <v>732702</v>
      </c>
      <c r="T6" s="34">
        <f t="shared" si="3"/>
        <v>390.32</v>
      </c>
      <c r="U6" s="34">
        <f t="shared" si="3"/>
        <v>1877.18</v>
      </c>
      <c r="V6" s="34">
        <f t="shared" si="3"/>
        <v>3952</v>
      </c>
      <c r="W6" s="34">
        <f t="shared" si="3"/>
        <v>1.53</v>
      </c>
      <c r="X6" s="34">
        <f t="shared" si="3"/>
        <v>2583.0100000000002</v>
      </c>
      <c r="Y6" s="35">
        <f>IF(Y7="",NA(),Y7)</f>
        <v>85.63</v>
      </c>
      <c r="Z6" s="35">
        <f t="shared" ref="Z6:AH6" si="4">IF(Z7="",NA(),Z7)</f>
        <v>83.53</v>
      </c>
      <c r="AA6" s="35">
        <f t="shared" si="4"/>
        <v>109.43</v>
      </c>
      <c r="AB6" s="35">
        <f t="shared" si="4"/>
        <v>105.73</v>
      </c>
      <c r="AC6" s="35">
        <f t="shared" si="4"/>
        <v>102.3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3356.95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34.42</v>
      </c>
      <c r="BR6" s="35">
        <f t="shared" ref="BR6:BZ6" si="8">IF(BR7="",NA(),BR7)</f>
        <v>23.36</v>
      </c>
      <c r="BS6" s="35">
        <f t="shared" si="8"/>
        <v>12.76</v>
      </c>
      <c r="BT6" s="35">
        <f t="shared" si="8"/>
        <v>11.38</v>
      </c>
      <c r="BU6" s="35">
        <f t="shared" si="8"/>
        <v>9.4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254.97</v>
      </c>
      <c r="CC6" s="35">
        <f t="shared" ref="CC6:CK6" si="9">IF(CC7="",NA(),CC7)</f>
        <v>426.03</v>
      </c>
      <c r="CD6" s="35">
        <f t="shared" si="9"/>
        <v>848.65</v>
      </c>
      <c r="CE6" s="35">
        <f t="shared" si="9"/>
        <v>962.97</v>
      </c>
      <c r="CF6" s="35">
        <f t="shared" si="9"/>
        <v>1117.8499999999999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48.85</v>
      </c>
      <c r="CN6" s="35">
        <f t="shared" ref="CN6:CV6" si="10">IF(CN7="",NA(),CN7)</f>
        <v>35.4</v>
      </c>
      <c r="CO6" s="35">
        <f t="shared" si="10"/>
        <v>33.020000000000003</v>
      </c>
      <c r="CP6" s="35">
        <f t="shared" si="10"/>
        <v>32.270000000000003</v>
      </c>
      <c r="CQ6" s="35">
        <f t="shared" si="10"/>
        <v>57.61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65.63</v>
      </c>
      <c r="CY6" s="35">
        <f t="shared" ref="CY6:DG6" si="11">IF(CY7="",NA(),CY7)</f>
        <v>78.599999999999994</v>
      </c>
      <c r="CZ6" s="35">
        <f t="shared" si="11"/>
        <v>70.77</v>
      </c>
      <c r="DA6" s="35">
        <f t="shared" si="11"/>
        <v>75.209999999999994</v>
      </c>
      <c r="DB6" s="35">
        <f t="shared" si="11"/>
        <v>76.92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2">
      <c r="A7" s="28"/>
      <c r="B7" s="37">
        <v>2020</v>
      </c>
      <c r="C7" s="37">
        <v>431001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0.54</v>
      </c>
      <c r="Q7" s="38">
        <v>100</v>
      </c>
      <c r="R7" s="38">
        <v>2346</v>
      </c>
      <c r="S7" s="38">
        <v>732702</v>
      </c>
      <c r="T7" s="38">
        <v>390.32</v>
      </c>
      <c r="U7" s="38">
        <v>1877.18</v>
      </c>
      <c r="V7" s="38">
        <v>3952</v>
      </c>
      <c r="W7" s="38">
        <v>1.53</v>
      </c>
      <c r="X7" s="38">
        <v>2583.0100000000002</v>
      </c>
      <c r="Y7" s="38">
        <v>85.63</v>
      </c>
      <c r="Z7" s="38">
        <v>83.53</v>
      </c>
      <c r="AA7" s="38">
        <v>109.43</v>
      </c>
      <c r="AB7" s="38">
        <v>105.73</v>
      </c>
      <c r="AC7" s="38">
        <v>102.3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3356.95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34.42</v>
      </c>
      <c r="BR7" s="38">
        <v>23.36</v>
      </c>
      <c r="BS7" s="38">
        <v>12.76</v>
      </c>
      <c r="BT7" s="38">
        <v>11.38</v>
      </c>
      <c r="BU7" s="38">
        <v>9.4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254.97</v>
      </c>
      <c r="CC7" s="38">
        <v>426.03</v>
      </c>
      <c r="CD7" s="38">
        <v>848.65</v>
      </c>
      <c r="CE7" s="38">
        <v>962.97</v>
      </c>
      <c r="CF7" s="38">
        <v>1117.8499999999999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48.85</v>
      </c>
      <c r="CN7" s="38">
        <v>35.4</v>
      </c>
      <c r="CO7" s="38">
        <v>33.020000000000003</v>
      </c>
      <c r="CP7" s="38">
        <v>32.270000000000003</v>
      </c>
      <c r="CQ7" s="38">
        <v>57.61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65.63</v>
      </c>
      <c r="CY7" s="38">
        <v>78.599999999999994</v>
      </c>
      <c r="CZ7" s="38">
        <v>70.77</v>
      </c>
      <c r="DA7" s="38">
        <v>75.209999999999994</v>
      </c>
      <c r="DB7" s="38">
        <v>76.92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高原　一真(912331)</cp:lastModifiedBy>
  <cp:lastPrinted>2022-01-27T11:45:52Z</cp:lastPrinted>
  <dcterms:created xsi:type="dcterms:W3CDTF">2021-12-03T08:02:57Z</dcterms:created>
  <dcterms:modified xsi:type="dcterms:W3CDTF">2022-01-31T11:26:54Z</dcterms:modified>
  <cp:category/>
</cp:coreProperties>
</file>