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User\014626\Desktop\"/>
    </mc:Choice>
  </mc:AlternateContent>
  <xr:revisionPtr revIDLastSave="0" documentId="13_ncr:1_{CFEBF682-4211-41D0-BB80-06B73B550A81}" xr6:coauthVersionLast="36" xr6:coauthVersionMax="36" xr10:uidLastSave="{00000000-0000-0000-0000-000000000000}"/>
  <bookViews>
    <workbookView xWindow="930" yWindow="0" windowWidth="16840" windowHeight="6230" xr2:uid="{00000000-000D-0000-FFFF-FFFF00000000}"/>
  </bookViews>
  <sheets>
    <sheet name="Sheet1" sheetId="1" r:id="rId1"/>
  </sheets>
  <definedNames>
    <definedName name="_xlnm.Print_Area" localSheetId="0">Sheet1!$A$1:$V$82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1" l="1"/>
  <c r="P69" i="1"/>
  <c r="S68" i="1"/>
  <c r="S66" i="1"/>
  <c r="P68" i="1"/>
  <c r="P67" i="1"/>
  <c r="G68" i="1"/>
  <c r="G67" i="1"/>
  <c r="J67" i="1"/>
  <c r="S65" i="1"/>
  <c r="D68" i="1"/>
  <c r="D67" i="1"/>
  <c r="R22" i="1"/>
  <c r="M22" i="1"/>
  <c r="M68" i="1" l="1"/>
  <c r="M67" i="1"/>
  <c r="J68" i="1"/>
  <c r="S56" i="1" l="1"/>
  <c r="S64" i="1" l="1"/>
  <c r="S63" i="1"/>
  <c r="S61" i="1"/>
  <c r="S60" i="1"/>
  <c r="S59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6" i="1"/>
  <c r="S47" i="1"/>
  <c r="S48" i="1"/>
  <c r="S49" i="1"/>
  <c r="S50" i="1"/>
  <c r="S51" i="1"/>
  <c r="S52" i="1"/>
  <c r="S53" i="1"/>
  <c r="S54" i="1"/>
  <c r="S55" i="1"/>
  <c r="S30" i="1"/>
  <c r="S31" i="1"/>
  <c r="S28" i="1"/>
  <c r="S29" i="1"/>
  <c r="S27" i="1"/>
  <c r="S26" i="1"/>
  <c r="S67" i="1" l="1"/>
</calcChain>
</file>

<file path=xl/sharedStrings.xml><?xml version="1.0" encoding="utf-8"?>
<sst xmlns="http://schemas.openxmlformats.org/spreadsheetml/2006/main" count="89" uniqueCount="47">
  <si>
    <t>年度</t>
    <rPh sb="0" eb="2">
      <t>ネンド</t>
    </rPh>
    <phoneticPr fontId="1"/>
  </si>
  <si>
    <t>公共事業等名</t>
    <rPh sb="0" eb="2">
      <t>コウキョウ</t>
    </rPh>
    <rPh sb="2" eb="4">
      <t>ジギョウ</t>
    </rPh>
    <rPh sb="4" eb="5">
      <t>トウ</t>
    </rPh>
    <rPh sb="5" eb="6">
      <t>メイ</t>
    </rPh>
    <phoneticPr fontId="1"/>
  </si>
  <si>
    <t>個別事業名</t>
    <rPh sb="0" eb="2">
      <t>コベツ</t>
    </rPh>
    <rPh sb="2" eb="4">
      <t>ジギョウ</t>
    </rPh>
    <rPh sb="4" eb="5">
      <t>メイ</t>
    </rPh>
    <phoneticPr fontId="1"/>
  </si>
  <si>
    <t>分類</t>
    <rPh sb="0" eb="2">
      <t>ブンルイ</t>
    </rPh>
    <phoneticPr fontId="1"/>
  </si>
  <si>
    <t>総事業費</t>
    <rPh sb="0" eb="1">
      <t>ソウ</t>
    </rPh>
    <rPh sb="1" eb="4">
      <t>ジギョウヒ</t>
    </rPh>
    <phoneticPr fontId="1"/>
  </si>
  <si>
    <t>残事業費</t>
    <rPh sb="0" eb="1">
      <t>ザン</t>
    </rPh>
    <rPh sb="1" eb="4">
      <t>ジギョウヒ</t>
    </rPh>
    <phoneticPr fontId="1"/>
  </si>
  <si>
    <t>平成
14</t>
    <rPh sb="0" eb="2">
      <t>ヘイセイ</t>
    </rPh>
    <phoneticPr fontId="1"/>
  </si>
  <si>
    <t>令和
元</t>
    <rPh sb="0" eb="2">
      <t>レイワ</t>
    </rPh>
    <rPh sb="3" eb="4">
      <t>モト</t>
    </rPh>
    <phoneticPr fontId="1"/>
  </si>
  <si>
    <t>合計</t>
    <rPh sb="0" eb="2">
      <t>ゴウケイ</t>
    </rPh>
    <phoneticPr fontId="1"/>
  </si>
  <si>
    <t>外務省</t>
    <rPh sb="0" eb="3">
      <t>ガイムショウ</t>
    </rPh>
    <phoneticPr fontId="1"/>
  </si>
  <si>
    <t>厚生労働省</t>
    <rPh sb="0" eb="2">
      <t>コウセイ</t>
    </rPh>
    <rPh sb="2" eb="5">
      <t>ロウドウショウ</t>
    </rPh>
    <phoneticPr fontId="1"/>
  </si>
  <si>
    <t>農林水産省</t>
    <rPh sb="0" eb="2">
      <t>ノウリン</t>
    </rPh>
    <rPh sb="2" eb="5">
      <t>スイサンショウ</t>
    </rPh>
    <phoneticPr fontId="1"/>
  </si>
  <si>
    <t>経済産業省</t>
    <rPh sb="0" eb="2">
      <t>ケイザイ</t>
    </rPh>
    <rPh sb="2" eb="5">
      <t>サンギョウショウ</t>
    </rPh>
    <phoneticPr fontId="1"/>
  </si>
  <si>
    <t>国土交通省</t>
    <rPh sb="0" eb="2">
      <t>コクド</t>
    </rPh>
    <rPh sb="2" eb="5">
      <t>コウツウショウ</t>
    </rPh>
    <phoneticPr fontId="1"/>
  </si>
  <si>
    <t>外務省1事業</t>
    <rPh sb="0" eb="2">
      <t>ガイム</t>
    </rPh>
    <rPh sb="2" eb="3">
      <t>ショウ</t>
    </rPh>
    <rPh sb="4" eb="6">
      <t>ジギョウ</t>
    </rPh>
    <phoneticPr fontId="1"/>
  </si>
  <si>
    <t>（単位：億円）</t>
    <rPh sb="1" eb="3">
      <t>タンイ</t>
    </rPh>
    <rPh sb="4" eb="6">
      <t>オクエン</t>
    </rPh>
    <phoneticPr fontId="1"/>
  </si>
  <si>
    <t>政府開発援助</t>
    <rPh sb="0" eb="2">
      <t>セイフ</t>
    </rPh>
    <rPh sb="2" eb="4">
      <t>カイハツ</t>
    </rPh>
    <rPh sb="4" eb="6">
      <t>エンジョ</t>
    </rPh>
    <phoneticPr fontId="1"/>
  </si>
  <si>
    <t>中止</t>
    <rPh sb="0" eb="2">
      <t>チュウシ</t>
    </rPh>
    <phoneticPr fontId="1"/>
  </si>
  <si>
    <t>合計</t>
    <rPh sb="0" eb="2">
      <t>ゴウケイ</t>
    </rPh>
    <phoneticPr fontId="1"/>
  </si>
  <si>
    <t>表6　公共事業等の休止又は中止事業数及び総事業費</t>
    <rPh sb="3" eb="5">
      <t>コウキョウ</t>
    </rPh>
    <rPh sb="5" eb="7">
      <t>ジギョウ</t>
    </rPh>
    <rPh sb="7" eb="8">
      <t>トウ</t>
    </rPh>
    <rPh sb="9" eb="11">
      <t>キュウシ</t>
    </rPh>
    <rPh sb="15" eb="17">
      <t>ジギョウ</t>
    </rPh>
    <rPh sb="17" eb="18">
      <t>スウ</t>
    </rPh>
    <rPh sb="18" eb="19">
      <t>オヨ</t>
    </rPh>
    <rPh sb="20" eb="21">
      <t>ソウ</t>
    </rPh>
    <rPh sb="21" eb="23">
      <t>ジギョウ</t>
    </rPh>
    <rPh sb="23" eb="24">
      <t>ヒ</t>
    </rPh>
    <phoneticPr fontId="1"/>
  </si>
  <si>
    <t>（上段：事業数、下段：総事業費（単位：億円））</t>
    <phoneticPr fontId="1"/>
  </si>
  <si>
    <t>－</t>
    <phoneticPr fontId="1"/>
  </si>
  <si>
    <t>－</t>
    <phoneticPr fontId="1"/>
  </si>
  <si>
    <t>（－）</t>
    <phoneticPr fontId="1"/>
  </si>
  <si>
    <t>表5　令和3年度に休止又は中止することとした公共事業等　　　　</t>
    <phoneticPr fontId="1"/>
  </si>
  <si>
    <t>国土交通省1事業</t>
    <rPh sb="0" eb="2">
      <t>コクド</t>
    </rPh>
    <rPh sb="2" eb="5">
      <t>コウツウショウ</t>
    </rPh>
    <rPh sb="4" eb="5">
      <t>ショウ</t>
    </rPh>
    <rPh sb="6" eb="8">
      <t>ジギョウ</t>
    </rPh>
    <phoneticPr fontId="1"/>
  </si>
  <si>
    <t>ジャワ・スマトラ連系送電線計画（第二期）（インドネシア共和国）</t>
    <rPh sb="27" eb="30">
      <t>キョウワコク</t>
    </rPh>
    <phoneticPr fontId="1"/>
  </si>
  <si>
    <t>水道水源開発等施設整備事業</t>
    <phoneticPr fontId="1"/>
  </si>
  <si>
    <t>休止</t>
    <rPh sb="0" eb="2">
      <t>キュウシ</t>
    </rPh>
    <phoneticPr fontId="1"/>
  </si>
  <si>
    <t>水道水源開発施設整備事業 （埼玉県）</t>
    <phoneticPr fontId="1"/>
  </si>
  <si>
    <t>湯沢市水道事業（秋田県）</t>
    <phoneticPr fontId="1"/>
  </si>
  <si>
    <t>港湾整備事業（補助事業等）</t>
    <phoneticPr fontId="1"/>
  </si>
  <si>
    <t>佐伯港大入島東地区廃棄物海面処分場整備事業（大分県）</t>
    <phoneticPr fontId="1"/>
  </si>
  <si>
    <t>4事業</t>
    <rPh sb="1" eb="3">
      <t>ジギョウ</t>
    </rPh>
    <phoneticPr fontId="1"/>
  </si>
  <si>
    <t>厚生労働省2事業</t>
    <rPh sb="0" eb="2">
      <t>コウセイ</t>
    </rPh>
    <rPh sb="2" eb="5">
      <t>ロウドウショウ</t>
    </rPh>
    <rPh sb="6" eb="8">
      <t>ジギョウ</t>
    </rPh>
    <phoneticPr fontId="1"/>
  </si>
  <si>
    <t xml:space="preserve">      2　外務省の総事業費は、政府開発援助の供与限度額としている。</t>
    <phoneticPr fontId="1"/>
  </si>
  <si>
    <r>
      <t>（注）1　総事業費は、行政機関ごとに1億円未満を四捨五入して記載しているため、</t>
    </r>
    <r>
      <rPr>
        <sz val="9"/>
        <rFont val="ＭＳ 明朝"/>
        <family val="1"/>
        <charset val="128"/>
      </rPr>
      <t>行政機関ごとの総事業費の合計額と合計欄（右欄）に記載され</t>
    </r>
    <rPh sb="60" eb="61">
      <t>ラン</t>
    </rPh>
    <phoneticPr fontId="1"/>
  </si>
  <si>
    <t xml:space="preserve">       た金額は一致しない場合がある。</t>
    <phoneticPr fontId="1"/>
  </si>
  <si>
    <t xml:space="preserve">      3　平成25年度における国土交通省の10事業のうち1事業は、事業全体の一部（整備計画区間から既成区間を除いた区間）が評価対象であるが、</t>
    <phoneticPr fontId="1"/>
  </si>
  <si>
    <t xml:space="preserve">       総事業費は、既成区間と併せて一括採択された事業費である。</t>
    <phoneticPr fontId="1"/>
  </si>
  <si>
    <t xml:space="preserve">      4　平成26年度における国土交通省の1事業は、実施計画調査段階であり、事業の具体的な内容の検討を行っていた状況であり、総事業費につ</t>
    <phoneticPr fontId="1"/>
  </si>
  <si>
    <t xml:space="preserve">       いては未定であったことから、総事業費は計上していない。</t>
    <phoneticPr fontId="1"/>
  </si>
  <si>
    <t xml:space="preserve">      5　平成28年度における国土交通省の1事業は、ダム検証を進めるに当たり、現在保有している技術情報等の範囲内で、渇水対策容量をダムで</t>
    <phoneticPr fontId="1"/>
  </si>
  <si>
    <t xml:space="preserve">       確保する案（Ａ案）及び渇水対策容量を近隣の湖で確保する案（Ｂ案）について、ダム諸元の設定を行い、当該二つの案を検討対象として</t>
    <phoneticPr fontId="1"/>
  </si>
  <si>
    <t xml:space="preserve">       いることから、本表においても2案における総事業費を記載している。</t>
    <phoneticPr fontId="1"/>
  </si>
  <si>
    <t xml:space="preserve">      6　合計欄における（　）内の数値は、平成28年度における国土交通省の1事業がＡ案の場合のものであり、＜　＞内の数値は、Ｂ案の場合の</t>
    <phoneticPr fontId="1"/>
  </si>
  <si>
    <t xml:space="preserve">       ものである。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</si>
</sst>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#,###\)"/>
    <numFmt numFmtId="177" formatCode="\&lt;#,###\&gt;"/>
    <numFmt numFmtId="178" formatCode="#,##0;[Red]#,##0"/>
    <numFmt numFmtId="180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0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51" xfId="0" applyNumberFormat="1" applyFont="1" applyBorder="1" applyAlignment="1">
      <alignment horizontal="right" vertical="center"/>
    </xf>
    <xf numFmtId="0" fontId="4" fillId="0" borderId="49" xfId="0" applyNumberFormat="1" applyFont="1" applyBorder="1" applyAlignment="1">
      <alignment horizontal="right" vertical="center"/>
    </xf>
    <xf numFmtId="180" fontId="4" fillId="0" borderId="40" xfId="0" applyNumberFormat="1" applyFont="1" applyBorder="1" applyAlignment="1">
      <alignment horizontal="right" vertical="center"/>
    </xf>
    <xf numFmtId="180" fontId="4" fillId="0" borderId="36" xfId="0" applyNumberFormat="1" applyFont="1" applyBorder="1" applyAlignment="1">
      <alignment horizontal="right" vertical="center"/>
    </xf>
    <xf numFmtId="180" fontId="4" fillId="0" borderId="39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horizontal="right" vertical="center"/>
    </xf>
    <xf numFmtId="180" fontId="4" fillId="0" borderId="49" xfId="0" applyNumberFormat="1" applyFont="1" applyBorder="1" applyAlignment="1">
      <alignment horizontal="right" vertical="center"/>
    </xf>
    <xf numFmtId="180" fontId="4" fillId="0" borderId="50" xfId="0" applyNumberFormat="1" applyFont="1" applyBorder="1" applyAlignment="1">
      <alignment horizontal="right" vertical="center"/>
    </xf>
    <xf numFmtId="0" fontId="4" fillId="0" borderId="4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52" xfId="0" applyNumberFormat="1" applyFont="1" applyBorder="1" applyAlignment="1">
      <alignment horizontal="right"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4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22090</xdr:colOff>
      <xdr:row>53</xdr:row>
      <xdr:rowOff>215350</xdr:rowOff>
    </xdr:from>
    <xdr:to>
      <xdr:col>16</xdr:col>
      <xdr:colOff>45264</xdr:colOff>
      <xdr:row>55</xdr:row>
      <xdr:rowOff>14567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74481" y="9138480"/>
          <a:ext cx="360000" cy="252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Ａ案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:</a:t>
          </a:r>
        </a:p>
      </xdr:txBody>
    </xdr:sp>
    <xdr:clientData/>
  </xdr:twoCellAnchor>
  <xdr:twoCellAnchor>
    <xdr:from>
      <xdr:col>15</xdr:col>
      <xdr:colOff>27609</xdr:colOff>
      <xdr:row>54</xdr:row>
      <xdr:rowOff>220873</xdr:rowOff>
    </xdr:from>
    <xdr:to>
      <xdr:col>16</xdr:col>
      <xdr:colOff>50783</xdr:colOff>
      <xdr:row>56</xdr:row>
      <xdr:rowOff>20091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80000" y="9370395"/>
          <a:ext cx="360000" cy="252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Ｂ案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3"/>
  <sheetViews>
    <sheetView tabSelected="1" view="pageBreakPreview" zoomScale="75" zoomScaleNormal="70" zoomScaleSheetLayoutView="75" workbookViewId="0"/>
  </sheetViews>
  <sheetFormatPr defaultRowHeight="18" x14ac:dyDescent="0.55000000000000004"/>
  <cols>
    <col min="1" max="21" width="4.4140625" customWidth="1"/>
    <col min="22" max="22" width="5" customWidth="1"/>
    <col min="23" max="29" width="4.25" customWidth="1"/>
  </cols>
  <sheetData>
    <row r="1" spans="1:22" ht="18.5" thickBot="1" x14ac:dyDescent="0.6">
      <c r="A1" s="1" t="s">
        <v>24</v>
      </c>
      <c r="B1" s="1"/>
      <c r="V1" s="2" t="s">
        <v>15</v>
      </c>
    </row>
    <row r="2" spans="1:22" ht="18.5" thickBot="1" x14ac:dyDescent="0.6">
      <c r="A2" s="59" t="s">
        <v>1</v>
      </c>
      <c r="B2" s="60"/>
      <c r="C2" s="60"/>
      <c r="D2" s="60"/>
      <c r="E2" s="61"/>
      <c r="F2" s="62" t="s">
        <v>2</v>
      </c>
      <c r="G2" s="60"/>
      <c r="H2" s="60"/>
      <c r="I2" s="60"/>
      <c r="J2" s="61"/>
      <c r="K2" s="62" t="s">
        <v>3</v>
      </c>
      <c r="L2" s="61"/>
      <c r="M2" s="62" t="s">
        <v>4</v>
      </c>
      <c r="N2" s="60"/>
      <c r="O2" s="60"/>
      <c r="P2" s="60"/>
      <c r="Q2" s="61"/>
      <c r="R2" s="62" t="s">
        <v>5</v>
      </c>
      <c r="S2" s="60"/>
      <c r="T2" s="60"/>
      <c r="U2" s="60"/>
      <c r="V2" s="64"/>
    </row>
    <row r="3" spans="1:22" ht="18.5" thickTop="1" x14ac:dyDescent="0.55000000000000004">
      <c r="A3" s="38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</row>
    <row r="4" spans="1:22" x14ac:dyDescent="0.55000000000000004">
      <c r="A4" s="72" t="s">
        <v>16</v>
      </c>
      <c r="B4" s="73"/>
      <c r="C4" s="73"/>
      <c r="D4" s="73"/>
      <c r="E4" s="74"/>
      <c r="F4" s="81" t="s">
        <v>26</v>
      </c>
      <c r="G4" s="82"/>
      <c r="H4" s="82"/>
      <c r="I4" s="82"/>
      <c r="J4" s="83"/>
      <c r="K4" s="90" t="s">
        <v>17</v>
      </c>
      <c r="L4" s="91"/>
      <c r="M4" s="96">
        <v>629.1</v>
      </c>
      <c r="N4" s="97"/>
      <c r="O4" s="97"/>
      <c r="P4" s="97"/>
      <c r="Q4" s="98"/>
      <c r="R4" s="96">
        <v>629.1</v>
      </c>
      <c r="S4" s="97"/>
      <c r="T4" s="97"/>
      <c r="U4" s="97"/>
      <c r="V4" s="105"/>
    </row>
    <row r="5" spans="1:22" x14ac:dyDescent="0.55000000000000004">
      <c r="A5" s="75"/>
      <c r="B5" s="76"/>
      <c r="C5" s="76"/>
      <c r="D5" s="76"/>
      <c r="E5" s="77"/>
      <c r="F5" s="84"/>
      <c r="G5" s="85"/>
      <c r="H5" s="85"/>
      <c r="I5" s="85"/>
      <c r="J5" s="86"/>
      <c r="K5" s="92"/>
      <c r="L5" s="93"/>
      <c r="M5" s="99"/>
      <c r="N5" s="100"/>
      <c r="O5" s="100"/>
      <c r="P5" s="100"/>
      <c r="Q5" s="101"/>
      <c r="R5" s="99"/>
      <c r="S5" s="100"/>
      <c r="T5" s="100"/>
      <c r="U5" s="100"/>
      <c r="V5" s="106"/>
    </row>
    <row r="6" spans="1:22" x14ac:dyDescent="0.55000000000000004">
      <c r="A6" s="75"/>
      <c r="B6" s="76"/>
      <c r="C6" s="76"/>
      <c r="D6" s="76"/>
      <c r="E6" s="77"/>
      <c r="F6" s="84"/>
      <c r="G6" s="85"/>
      <c r="H6" s="85"/>
      <c r="I6" s="85"/>
      <c r="J6" s="86"/>
      <c r="K6" s="92"/>
      <c r="L6" s="93"/>
      <c r="M6" s="99"/>
      <c r="N6" s="100"/>
      <c r="O6" s="100"/>
      <c r="P6" s="100"/>
      <c r="Q6" s="101"/>
      <c r="R6" s="99"/>
      <c r="S6" s="100"/>
      <c r="T6" s="100"/>
      <c r="U6" s="100"/>
      <c r="V6" s="106"/>
    </row>
    <row r="7" spans="1:22" x14ac:dyDescent="0.55000000000000004">
      <c r="A7" s="78"/>
      <c r="B7" s="79"/>
      <c r="C7" s="79"/>
      <c r="D7" s="79"/>
      <c r="E7" s="80"/>
      <c r="F7" s="87"/>
      <c r="G7" s="88"/>
      <c r="H7" s="88"/>
      <c r="I7" s="88"/>
      <c r="J7" s="89"/>
      <c r="K7" s="94"/>
      <c r="L7" s="95"/>
      <c r="M7" s="102"/>
      <c r="N7" s="103"/>
      <c r="O7" s="103"/>
      <c r="P7" s="103"/>
      <c r="Q7" s="104"/>
      <c r="R7" s="102"/>
      <c r="S7" s="103"/>
      <c r="T7" s="103"/>
      <c r="U7" s="103"/>
      <c r="V7" s="107"/>
    </row>
    <row r="8" spans="1:22" x14ac:dyDescent="0.55000000000000004">
      <c r="A8" s="132" t="s">
        <v>34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4"/>
    </row>
    <row r="9" spans="1:22" x14ac:dyDescent="0.55000000000000004">
      <c r="A9" s="135" t="s">
        <v>27</v>
      </c>
      <c r="B9" s="82"/>
      <c r="C9" s="82"/>
      <c r="D9" s="82"/>
      <c r="E9" s="83"/>
      <c r="F9" s="81" t="s">
        <v>29</v>
      </c>
      <c r="G9" s="82"/>
      <c r="H9" s="82"/>
      <c r="I9" s="82"/>
      <c r="J9" s="83"/>
      <c r="K9" s="90" t="s">
        <v>17</v>
      </c>
      <c r="L9" s="91"/>
      <c r="M9" s="96">
        <v>86.2</v>
      </c>
      <c r="N9" s="97"/>
      <c r="O9" s="97"/>
      <c r="P9" s="97"/>
      <c r="Q9" s="98"/>
      <c r="R9" s="96">
        <v>28.6</v>
      </c>
      <c r="S9" s="97"/>
      <c r="T9" s="97"/>
      <c r="U9" s="97"/>
      <c r="V9" s="105"/>
    </row>
    <row r="10" spans="1:22" x14ac:dyDescent="0.55000000000000004">
      <c r="A10" s="136"/>
      <c r="B10" s="85"/>
      <c r="C10" s="85"/>
      <c r="D10" s="85"/>
      <c r="E10" s="86"/>
      <c r="F10" s="84"/>
      <c r="G10" s="85"/>
      <c r="H10" s="85"/>
      <c r="I10" s="85"/>
      <c r="J10" s="86"/>
      <c r="K10" s="92"/>
      <c r="L10" s="93"/>
      <c r="M10" s="99"/>
      <c r="N10" s="100"/>
      <c r="O10" s="100"/>
      <c r="P10" s="100"/>
      <c r="Q10" s="101"/>
      <c r="R10" s="99"/>
      <c r="S10" s="100"/>
      <c r="T10" s="100"/>
      <c r="U10" s="100"/>
      <c r="V10" s="106"/>
    </row>
    <row r="11" spans="1:22" x14ac:dyDescent="0.55000000000000004">
      <c r="A11" s="136"/>
      <c r="B11" s="85"/>
      <c r="C11" s="85"/>
      <c r="D11" s="85"/>
      <c r="E11" s="86"/>
      <c r="F11" s="84"/>
      <c r="G11" s="85"/>
      <c r="H11" s="85"/>
      <c r="I11" s="85"/>
      <c r="J11" s="86"/>
      <c r="K11" s="92"/>
      <c r="L11" s="93"/>
      <c r="M11" s="99"/>
      <c r="N11" s="100"/>
      <c r="O11" s="100"/>
      <c r="P11" s="100"/>
      <c r="Q11" s="101"/>
      <c r="R11" s="99"/>
      <c r="S11" s="100"/>
      <c r="T11" s="100"/>
      <c r="U11" s="100"/>
      <c r="V11" s="106"/>
    </row>
    <row r="12" spans="1:22" x14ac:dyDescent="0.55000000000000004">
      <c r="A12" s="136"/>
      <c r="B12" s="85"/>
      <c r="C12" s="85"/>
      <c r="D12" s="85"/>
      <c r="E12" s="86"/>
      <c r="F12" s="87"/>
      <c r="G12" s="88"/>
      <c r="H12" s="88"/>
      <c r="I12" s="88"/>
      <c r="J12" s="89"/>
      <c r="K12" s="94"/>
      <c r="L12" s="95"/>
      <c r="M12" s="102"/>
      <c r="N12" s="103"/>
      <c r="O12" s="103"/>
      <c r="P12" s="103"/>
      <c r="Q12" s="104"/>
      <c r="R12" s="102"/>
      <c r="S12" s="103"/>
      <c r="T12" s="103"/>
      <c r="U12" s="103"/>
      <c r="V12" s="107"/>
    </row>
    <row r="13" spans="1:22" x14ac:dyDescent="0.55000000000000004">
      <c r="A13" s="137"/>
      <c r="B13" s="138"/>
      <c r="C13" s="138"/>
      <c r="D13" s="138"/>
      <c r="E13" s="139"/>
      <c r="F13" s="84" t="s">
        <v>30</v>
      </c>
      <c r="G13" s="85"/>
      <c r="H13" s="85"/>
      <c r="I13" s="85"/>
      <c r="J13" s="86"/>
      <c r="K13" s="92" t="s">
        <v>28</v>
      </c>
      <c r="L13" s="93"/>
      <c r="M13" s="99">
        <v>2.6</v>
      </c>
      <c r="N13" s="100"/>
      <c r="O13" s="100"/>
      <c r="P13" s="100"/>
      <c r="Q13" s="101"/>
      <c r="R13" s="99">
        <v>0.9</v>
      </c>
      <c r="S13" s="100"/>
      <c r="T13" s="100"/>
      <c r="U13" s="100"/>
      <c r="V13" s="106"/>
    </row>
    <row r="14" spans="1:22" x14ac:dyDescent="0.55000000000000004">
      <c r="A14" s="137"/>
      <c r="B14" s="138"/>
      <c r="C14" s="138"/>
      <c r="D14" s="138"/>
      <c r="E14" s="139"/>
      <c r="F14" s="84"/>
      <c r="G14" s="85"/>
      <c r="H14" s="85"/>
      <c r="I14" s="85"/>
      <c r="J14" s="86"/>
      <c r="K14" s="92"/>
      <c r="L14" s="93"/>
      <c r="M14" s="99"/>
      <c r="N14" s="100"/>
      <c r="O14" s="100"/>
      <c r="P14" s="100"/>
      <c r="Q14" s="101"/>
      <c r="R14" s="99"/>
      <c r="S14" s="100"/>
      <c r="T14" s="100"/>
      <c r="U14" s="100"/>
      <c r="V14" s="106"/>
    </row>
    <row r="15" spans="1:22" x14ac:dyDescent="0.55000000000000004">
      <c r="A15" s="137"/>
      <c r="B15" s="138"/>
      <c r="C15" s="138"/>
      <c r="D15" s="138"/>
      <c r="E15" s="139"/>
      <c r="F15" s="84"/>
      <c r="G15" s="85"/>
      <c r="H15" s="85"/>
      <c r="I15" s="85"/>
      <c r="J15" s="86"/>
      <c r="K15" s="92"/>
      <c r="L15" s="93"/>
      <c r="M15" s="99"/>
      <c r="N15" s="100"/>
      <c r="O15" s="100"/>
      <c r="P15" s="100"/>
      <c r="Q15" s="101"/>
      <c r="R15" s="99"/>
      <c r="S15" s="100"/>
      <c r="T15" s="100"/>
      <c r="U15" s="100"/>
      <c r="V15" s="106"/>
    </row>
    <row r="16" spans="1:22" x14ac:dyDescent="0.55000000000000004">
      <c r="A16" s="140"/>
      <c r="B16" s="141"/>
      <c r="C16" s="141"/>
      <c r="D16" s="141"/>
      <c r="E16" s="142"/>
      <c r="F16" s="87"/>
      <c r="G16" s="88"/>
      <c r="H16" s="88"/>
      <c r="I16" s="88"/>
      <c r="J16" s="89"/>
      <c r="K16" s="94"/>
      <c r="L16" s="95"/>
      <c r="M16" s="102"/>
      <c r="N16" s="103"/>
      <c r="O16" s="103"/>
      <c r="P16" s="103"/>
      <c r="Q16" s="104"/>
      <c r="R16" s="102"/>
      <c r="S16" s="103"/>
      <c r="T16" s="103"/>
      <c r="U16" s="103"/>
      <c r="V16" s="107"/>
    </row>
    <row r="17" spans="1:28" x14ac:dyDescent="0.55000000000000004">
      <c r="A17" s="132" t="s">
        <v>25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/>
    </row>
    <row r="18" spans="1:28" x14ac:dyDescent="0.55000000000000004">
      <c r="A18" s="135" t="s">
        <v>31</v>
      </c>
      <c r="B18" s="82"/>
      <c r="C18" s="82"/>
      <c r="D18" s="82"/>
      <c r="E18" s="83"/>
      <c r="F18" s="81" t="s">
        <v>32</v>
      </c>
      <c r="G18" s="82"/>
      <c r="H18" s="82"/>
      <c r="I18" s="82"/>
      <c r="J18" s="83"/>
      <c r="K18" s="90" t="s">
        <v>17</v>
      </c>
      <c r="L18" s="91"/>
      <c r="M18" s="158">
        <v>47</v>
      </c>
      <c r="N18" s="159"/>
      <c r="O18" s="159"/>
      <c r="P18" s="159"/>
      <c r="Q18" s="160"/>
      <c r="R18" s="152">
        <v>36.4</v>
      </c>
      <c r="S18" s="153"/>
      <c r="T18" s="153"/>
      <c r="U18" s="153"/>
      <c r="V18" s="167"/>
    </row>
    <row r="19" spans="1:28" x14ac:dyDescent="0.55000000000000004">
      <c r="A19" s="136"/>
      <c r="B19" s="85"/>
      <c r="C19" s="85"/>
      <c r="D19" s="85"/>
      <c r="E19" s="86"/>
      <c r="F19" s="84"/>
      <c r="G19" s="85"/>
      <c r="H19" s="85"/>
      <c r="I19" s="85"/>
      <c r="J19" s="86"/>
      <c r="K19" s="92"/>
      <c r="L19" s="93"/>
      <c r="M19" s="161"/>
      <c r="N19" s="162"/>
      <c r="O19" s="162"/>
      <c r="P19" s="162"/>
      <c r="Q19" s="163"/>
      <c r="R19" s="154"/>
      <c r="S19" s="155"/>
      <c r="T19" s="155"/>
      <c r="U19" s="155"/>
      <c r="V19" s="168"/>
    </row>
    <row r="20" spans="1:28" x14ac:dyDescent="0.55000000000000004">
      <c r="A20" s="136"/>
      <c r="B20" s="85"/>
      <c r="C20" s="85"/>
      <c r="D20" s="85"/>
      <c r="E20" s="86"/>
      <c r="F20" s="84"/>
      <c r="G20" s="85"/>
      <c r="H20" s="85"/>
      <c r="I20" s="85"/>
      <c r="J20" s="86"/>
      <c r="K20" s="92"/>
      <c r="L20" s="93"/>
      <c r="M20" s="161"/>
      <c r="N20" s="162"/>
      <c r="O20" s="162"/>
      <c r="P20" s="162"/>
      <c r="Q20" s="163"/>
      <c r="R20" s="154"/>
      <c r="S20" s="155"/>
      <c r="T20" s="155"/>
      <c r="U20" s="155"/>
      <c r="V20" s="168"/>
    </row>
    <row r="21" spans="1:28" ht="18.5" thickBot="1" x14ac:dyDescent="0.6">
      <c r="A21" s="143"/>
      <c r="B21" s="144"/>
      <c r="C21" s="144"/>
      <c r="D21" s="144"/>
      <c r="E21" s="145"/>
      <c r="F21" s="146"/>
      <c r="G21" s="144"/>
      <c r="H21" s="144"/>
      <c r="I21" s="144"/>
      <c r="J21" s="145"/>
      <c r="K21" s="147"/>
      <c r="L21" s="148"/>
      <c r="M21" s="164"/>
      <c r="N21" s="165"/>
      <c r="O21" s="165"/>
      <c r="P21" s="165"/>
      <c r="Q21" s="166"/>
      <c r="R21" s="156"/>
      <c r="S21" s="157"/>
      <c r="T21" s="157"/>
      <c r="U21" s="157"/>
      <c r="V21" s="169"/>
    </row>
    <row r="22" spans="1:28" ht="19" thickTop="1" thickBot="1" x14ac:dyDescent="0.6">
      <c r="A22" s="108" t="s">
        <v>18</v>
      </c>
      <c r="B22" s="109"/>
      <c r="C22" s="109"/>
      <c r="D22" s="109"/>
      <c r="E22" s="109"/>
      <c r="F22" s="58" t="s">
        <v>33</v>
      </c>
      <c r="G22" s="58"/>
      <c r="H22" s="58"/>
      <c r="I22" s="58"/>
      <c r="J22" s="58"/>
      <c r="K22" s="109" t="s">
        <v>21</v>
      </c>
      <c r="L22" s="109"/>
      <c r="M22" s="110">
        <f>SUM(M4:Q21)</f>
        <v>764.90000000000009</v>
      </c>
      <c r="N22" s="110"/>
      <c r="O22" s="110"/>
      <c r="P22" s="110"/>
      <c r="Q22" s="110"/>
      <c r="R22" s="170">
        <f>SUM(R4:V21)</f>
        <v>695</v>
      </c>
      <c r="S22" s="170"/>
      <c r="T22" s="170"/>
      <c r="U22" s="170"/>
      <c r="V22" s="171"/>
      <c r="AB22" s="3"/>
    </row>
    <row r="24" spans="1:28" ht="18.5" thickBot="1" x14ac:dyDescent="0.6">
      <c r="A24" s="1" t="s">
        <v>19</v>
      </c>
      <c r="V24" s="2" t="s">
        <v>20</v>
      </c>
    </row>
    <row r="25" spans="1:28" ht="18.5" thickBot="1" x14ac:dyDescent="0.6">
      <c r="A25" s="41" t="s">
        <v>0</v>
      </c>
      <c r="B25" s="42"/>
      <c r="C25" s="43"/>
      <c r="D25" s="65" t="s">
        <v>9</v>
      </c>
      <c r="E25" s="42"/>
      <c r="F25" s="66"/>
      <c r="G25" s="67" t="s">
        <v>10</v>
      </c>
      <c r="H25" s="42"/>
      <c r="I25" s="66"/>
      <c r="J25" s="67" t="s">
        <v>11</v>
      </c>
      <c r="K25" s="42"/>
      <c r="L25" s="66"/>
      <c r="M25" s="67" t="s">
        <v>12</v>
      </c>
      <c r="N25" s="42"/>
      <c r="O25" s="66"/>
      <c r="P25" s="67" t="s">
        <v>13</v>
      </c>
      <c r="Q25" s="42"/>
      <c r="R25" s="43"/>
      <c r="S25" s="65" t="s">
        <v>8</v>
      </c>
      <c r="T25" s="42"/>
      <c r="U25" s="42"/>
      <c r="V25" s="68"/>
    </row>
    <row r="26" spans="1:28" ht="18.5" thickTop="1" x14ac:dyDescent="0.55000000000000004">
      <c r="A26" s="69" t="s">
        <v>6</v>
      </c>
      <c r="B26" s="70"/>
      <c r="C26" s="71"/>
      <c r="D26" s="21" t="s">
        <v>21</v>
      </c>
      <c r="E26" s="16"/>
      <c r="F26" s="63"/>
      <c r="G26" s="15" t="s">
        <v>21</v>
      </c>
      <c r="H26" s="16"/>
      <c r="I26" s="63"/>
      <c r="J26" s="15">
        <v>8</v>
      </c>
      <c r="K26" s="16"/>
      <c r="L26" s="63"/>
      <c r="M26" s="15" t="s">
        <v>21</v>
      </c>
      <c r="N26" s="16"/>
      <c r="O26" s="63"/>
      <c r="P26" s="15">
        <v>37</v>
      </c>
      <c r="Q26" s="16"/>
      <c r="R26" s="17"/>
      <c r="S26" s="21">
        <f t="shared" ref="S26:S31" si="0">SUM(D26:R26)</f>
        <v>45</v>
      </c>
      <c r="T26" s="16"/>
      <c r="U26" s="16"/>
      <c r="V26" s="22"/>
    </row>
    <row r="27" spans="1:28" x14ac:dyDescent="0.55000000000000004">
      <c r="A27" s="47"/>
      <c r="B27" s="48"/>
      <c r="C27" s="49"/>
      <c r="D27" s="35"/>
      <c r="E27" s="36"/>
      <c r="F27" s="111"/>
      <c r="G27" s="120"/>
      <c r="H27" s="36"/>
      <c r="I27" s="111"/>
      <c r="J27" s="18">
        <v>338</v>
      </c>
      <c r="K27" s="19"/>
      <c r="L27" s="31"/>
      <c r="M27" s="120"/>
      <c r="N27" s="36"/>
      <c r="O27" s="111"/>
      <c r="P27" s="18">
        <v>11353</v>
      </c>
      <c r="Q27" s="19"/>
      <c r="R27" s="20"/>
      <c r="S27" s="23">
        <f t="shared" si="0"/>
        <v>11691</v>
      </c>
      <c r="T27" s="19"/>
      <c r="U27" s="19"/>
      <c r="V27" s="24"/>
    </row>
    <row r="28" spans="1:28" x14ac:dyDescent="0.55000000000000004">
      <c r="A28" s="44">
        <v>15</v>
      </c>
      <c r="B28" s="45"/>
      <c r="C28" s="46"/>
      <c r="D28" s="29">
        <v>4</v>
      </c>
      <c r="E28" s="26"/>
      <c r="F28" s="27"/>
      <c r="G28" s="25">
        <v>2</v>
      </c>
      <c r="H28" s="26"/>
      <c r="I28" s="27"/>
      <c r="J28" s="25">
        <v>1</v>
      </c>
      <c r="K28" s="26"/>
      <c r="L28" s="27"/>
      <c r="M28" s="25">
        <v>3</v>
      </c>
      <c r="N28" s="26"/>
      <c r="O28" s="27"/>
      <c r="P28" s="25">
        <v>43</v>
      </c>
      <c r="Q28" s="26"/>
      <c r="R28" s="28"/>
      <c r="S28" s="29">
        <f t="shared" si="0"/>
        <v>53</v>
      </c>
      <c r="T28" s="26"/>
      <c r="U28" s="26"/>
      <c r="V28" s="30"/>
    </row>
    <row r="29" spans="1:28" x14ac:dyDescent="0.55000000000000004">
      <c r="A29" s="47"/>
      <c r="B29" s="48"/>
      <c r="C29" s="49"/>
      <c r="D29" s="23">
        <v>505</v>
      </c>
      <c r="E29" s="19"/>
      <c r="F29" s="31"/>
      <c r="G29" s="18">
        <v>194</v>
      </c>
      <c r="H29" s="19"/>
      <c r="I29" s="31"/>
      <c r="J29" s="18">
        <v>14</v>
      </c>
      <c r="K29" s="19"/>
      <c r="L29" s="31"/>
      <c r="M29" s="18">
        <v>1217</v>
      </c>
      <c r="N29" s="19"/>
      <c r="O29" s="31"/>
      <c r="P29" s="18">
        <v>6940</v>
      </c>
      <c r="Q29" s="19"/>
      <c r="R29" s="20"/>
      <c r="S29" s="23">
        <f t="shared" si="0"/>
        <v>8870</v>
      </c>
      <c r="T29" s="19"/>
      <c r="U29" s="19"/>
      <c r="V29" s="24"/>
    </row>
    <row r="30" spans="1:28" x14ac:dyDescent="0.55000000000000004">
      <c r="A30" s="50">
        <v>16</v>
      </c>
      <c r="B30" s="51"/>
      <c r="C30" s="52"/>
      <c r="D30" s="32">
        <v>3</v>
      </c>
      <c r="E30" s="33"/>
      <c r="F30" s="118"/>
      <c r="G30" s="25">
        <v>1</v>
      </c>
      <c r="H30" s="26"/>
      <c r="I30" s="27"/>
      <c r="J30" s="25">
        <v>3</v>
      </c>
      <c r="K30" s="26"/>
      <c r="L30" s="27"/>
      <c r="M30" s="25">
        <v>2</v>
      </c>
      <c r="N30" s="26"/>
      <c r="O30" s="27"/>
      <c r="P30" s="25">
        <v>16</v>
      </c>
      <c r="Q30" s="26"/>
      <c r="R30" s="28"/>
      <c r="S30" s="29">
        <f t="shared" si="0"/>
        <v>25</v>
      </c>
      <c r="T30" s="26"/>
      <c r="U30" s="26"/>
      <c r="V30" s="30"/>
    </row>
    <row r="31" spans="1:28" x14ac:dyDescent="0.55000000000000004">
      <c r="A31" s="47"/>
      <c r="B31" s="48"/>
      <c r="C31" s="49"/>
      <c r="D31" s="23">
        <v>481</v>
      </c>
      <c r="E31" s="19"/>
      <c r="F31" s="31"/>
      <c r="G31" s="18">
        <v>68</v>
      </c>
      <c r="H31" s="19"/>
      <c r="I31" s="31"/>
      <c r="J31" s="18">
        <v>17</v>
      </c>
      <c r="K31" s="19"/>
      <c r="L31" s="31"/>
      <c r="M31" s="18">
        <v>1430</v>
      </c>
      <c r="N31" s="19"/>
      <c r="O31" s="31"/>
      <c r="P31" s="18">
        <v>1330</v>
      </c>
      <c r="Q31" s="19"/>
      <c r="R31" s="20"/>
      <c r="S31" s="23">
        <f t="shared" si="0"/>
        <v>3326</v>
      </c>
      <c r="T31" s="19"/>
      <c r="U31" s="19"/>
      <c r="V31" s="24"/>
    </row>
    <row r="32" spans="1:28" x14ac:dyDescent="0.55000000000000004">
      <c r="A32" s="50">
        <v>17</v>
      </c>
      <c r="B32" s="51"/>
      <c r="C32" s="52"/>
      <c r="D32" s="32" t="s">
        <v>21</v>
      </c>
      <c r="E32" s="33"/>
      <c r="F32" s="118"/>
      <c r="G32" s="25">
        <v>5</v>
      </c>
      <c r="H32" s="26"/>
      <c r="I32" s="27"/>
      <c r="J32" s="25">
        <v>13</v>
      </c>
      <c r="K32" s="26"/>
      <c r="L32" s="27"/>
      <c r="M32" s="25">
        <v>1</v>
      </c>
      <c r="N32" s="26"/>
      <c r="O32" s="27"/>
      <c r="P32" s="25">
        <v>22</v>
      </c>
      <c r="Q32" s="26"/>
      <c r="R32" s="28"/>
      <c r="S32" s="29">
        <f t="shared" ref="S32:S55" si="1">SUM(D32:R32)</f>
        <v>41</v>
      </c>
      <c r="T32" s="26"/>
      <c r="U32" s="26"/>
      <c r="V32" s="30"/>
    </row>
    <row r="33" spans="1:22" x14ac:dyDescent="0.55000000000000004">
      <c r="A33" s="47"/>
      <c r="B33" s="48"/>
      <c r="C33" s="49"/>
      <c r="D33" s="35"/>
      <c r="E33" s="36"/>
      <c r="F33" s="111"/>
      <c r="G33" s="18">
        <v>1540</v>
      </c>
      <c r="H33" s="19"/>
      <c r="I33" s="31"/>
      <c r="J33" s="18">
        <v>238</v>
      </c>
      <c r="K33" s="19"/>
      <c r="L33" s="31"/>
      <c r="M33" s="18">
        <v>435</v>
      </c>
      <c r="N33" s="19"/>
      <c r="O33" s="31"/>
      <c r="P33" s="18">
        <v>6188</v>
      </c>
      <c r="Q33" s="19"/>
      <c r="R33" s="20"/>
      <c r="S33" s="23">
        <f t="shared" si="1"/>
        <v>8401</v>
      </c>
      <c r="T33" s="19"/>
      <c r="U33" s="19"/>
      <c r="V33" s="24"/>
    </row>
    <row r="34" spans="1:22" x14ac:dyDescent="0.55000000000000004">
      <c r="A34" s="50">
        <v>18</v>
      </c>
      <c r="B34" s="51"/>
      <c r="C34" s="52"/>
      <c r="D34" s="32" t="s">
        <v>21</v>
      </c>
      <c r="E34" s="33"/>
      <c r="F34" s="118"/>
      <c r="G34" s="25">
        <v>8</v>
      </c>
      <c r="H34" s="26"/>
      <c r="I34" s="27"/>
      <c r="J34" s="25">
        <v>3</v>
      </c>
      <c r="K34" s="26"/>
      <c r="L34" s="27"/>
      <c r="M34" s="25">
        <v>4</v>
      </c>
      <c r="N34" s="26"/>
      <c r="O34" s="27"/>
      <c r="P34" s="25">
        <v>13</v>
      </c>
      <c r="Q34" s="26"/>
      <c r="R34" s="28"/>
      <c r="S34" s="29">
        <f t="shared" si="1"/>
        <v>28</v>
      </c>
      <c r="T34" s="26"/>
      <c r="U34" s="26"/>
      <c r="V34" s="30"/>
    </row>
    <row r="35" spans="1:22" x14ac:dyDescent="0.55000000000000004">
      <c r="A35" s="47"/>
      <c r="B35" s="48"/>
      <c r="C35" s="49"/>
      <c r="D35" s="35"/>
      <c r="E35" s="36"/>
      <c r="F35" s="111"/>
      <c r="G35" s="18">
        <v>1398</v>
      </c>
      <c r="H35" s="19"/>
      <c r="I35" s="31"/>
      <c r="J35" s="18">
        <v>56</v>
      </c>
      <c r="K35" s="19"/>
      <c r="L35" s="31"/>
      <c r="M35" s="18">
        <v>685</v>
      </c>
      <c r="N35" s="19"/>
      <c r="O35" s="31"/>
      <c r="P35" s="18">
        <v>919</v>
      </c>
      <c r="Q35" s="19"/>
      <c r="R35" s="20"/>
      <c r="S35" s="23">
        <f t="shared" si="1"/>
        <v>3058</v>
      </c>
      <c r="T35" s="19"/>
      <c r="U35" s="19"/>
      <c r="V35" s="24"/>
    </row>
    <row r="36" spans="1:22" x14ac:dyDescent="0.55000000000000004">
      <c r="A36" s="50">
        <v>19</v>
      </c>
      <c r="B36" s="51"/>
      <c r="C36" s="52"/>
      <c r="D36" s="32">
        <v>1</v>
      </c>
      <c r="E36" s="33"/>
      <c r="F36" s="118"/>
      <c r="G36" s="25">
        <v>3</v>
      </c>
      <c r="H36" s="26"/>
      <c r="I36" s="27"/>
      <c r="J36" s="25">
        <v>4</v>
      </c>
      <c r="K36" s="26"/>
      <c r="L36" s="27"/>
      <c r="M36" s="119" t="s">
        <v>21</v>
      </c>
      <c r="N36" s="33"/>
      <c r="O36" s="118"/>
      <c r="P36" s="25">
        <v>5</v>
      </c>
      <c r="Q36" s="26"/>
      <c r="R36" s="28"/>
      <c r="S36" s="29">
        <f t="shared" si="1"/>
        <v>13</v>
      </c>
      <c r="T36" s="26"/>
      <c r="U36" s="26"/>
      <c r="V36" s="30"/>
    </row>
    <row r="37" spans="1:22" x14ac:dyDescent="0.55000000000000004">
      <c r="A37" s="47"/>
      <c r="B37" s="48"/>
      <c r="C37" s="49"/>
      <c r="D37" s="23">
        <v>60</v>
      </c>
      <c r="E37" s="19"/>
      <c r="F37" s="31"/>
      <c r="G37" s="18">
        <v>186</v>
      </c>
      <c r="H37" s="19"/>
      <c r="I37" s="31"/>
      <c r="J37" s="18">
        <v>59</v>
      </c>
      <c r="K37" s="19"/>
      <c r="L37" s="31"/>
      <c r="M37" s="120"/>
      <c r="N37" s="36"/>
      <c r="O37" s="111"/>
      <c r="P37" s="18">
        <v>324</v>
      </c>
      <c r="Q37" s="19"/>
      <c r="R37" s="20"/>
      <c r="S37" s="23">
        <f t="shared" si="1"/>
        <v>629</v>
      </c>
      <c r="T37" s="19"/>
      <c r="U37" s="19"/>
      <c r="V37" s="24"/>
    </row>
    <row r="38" spans="1:22" x14ac:dyDescent="0.55000000000000004">
      <c r="A38" s="50">
        <v>20</v>
      </c>
      <c r="B38" s="51"/>
      <c r="C38" s="52"/>
      <c r="D38" s="32" t="s">
        <v>21</v>
      </c>
      <c r="E38" s="33"/>
      <c r="F38" s="118"/>
      <c r="G38" s="25">
        <v>3</v>
      </c>
      <c r="H38" s="26"/>
      <c r="I38" s="27"/>
      <c r="J38" s="25">
        <v>4</v>
      </c>
      <c r="K38" s="26"/>
      <c r="L38" s="27"/>
      <c r="M38" s="25">
        <v>3</v>
      </c>
      <c r="N38" s="26"/>
      <c r="O38" s="27"/>
      <c r="P38" s="25">
        <v>12</v>
      </c>
      <c r="Q38" s="26"/>
      <c r="R38" s="28"/>
      <c r="S38" s="29">
        <f t="shared" si="1"/>
        <v>22</v>
      </c>
      <c r="T38" s="26"/>
      <c r="U38" s="26"/>
      <c r="V38" s="30"/>
    </row>
    <row r="39" spans="1:22" x14ac:dyDescent="0.55000000000000004">
      <c r="A39" s="47"/>
      <c r="B39" s="48"/>
      <c r="C39" s="49"/>
      <c r="D39" s="35"/>
      <c r="E39" s="36"/>
      <c r="F39" s="111"/>
      <c r="G39" s="18">
        <v>722</v>
      </c>
      <c r="H39" s="19"/>
      <c r="I39" s="31"/>
      <c r="J39" s="18">
        <v>37</v>
      </c>
      <c r="K39" s="19"/>
      <c r="L39" s="31"/>
      <c r="M39" s="18">
        <v>335</v>
      </c>
      <c r="N39" s="19"/>
      <c r="O39" s="31"/>
      <c r="P39" s="18">
        <v>1722</v>
      </c>
      <c r="Q39" s="19"/>
      <c r="R39" s="20"/>
      <c r="S39" s="23">
        <f t="shared" si="1"/>
        <v>2816</v>
      </c>
      <c r="T39" s="19"/>
      <c r="U39" s="19"/>
      <c r="V39" s="24"/>
    </row>
    <row r="40" spans="1:22" x14ac:dyDescent="0.55000000000000004">
      <c r="A40" s="50">
        <v>21</v>
      </c>
      <c r="B40" s="51"/>
      <c r="C40" s="52"/>
      <c r="D40" s="32" t="s">
        <v>21</v>
      </c>
      <c r="E40" s="33"/>
      <c r="F40" s="118"/>
      <c r="G40" s="25">
        <v>2</v>
      </c>
      <c r="H40" s="26"/>
      <c r="I40" s="27"/>
      <c r="J40" s="25">
        <v>3</v>
      </c>
      <c r="K40" s="26"/>
      <c r="L40" s="27"/>
      <c r="M40" s="25">
        <v>1</v>
      </c>
      <c r="N40" s="26"/>
      <c r="O40" s="27"/>
      <c r="P40" s="25">
        <v>8</v>
      </c>
      <c r="Q40" s="26"/>
      <c r="R40" s="28"/>
      <c r="S40" s="29">
        <f t="shared" si="1"/>
        <v>14</v>
      </c>
      <c r="T40" s="26"/>
      <c r="U40" s="26"/>
      <c r="V40" s="30"/>
    </row>
    <row r="41" spans="1:22" x14ac:dyDescent="0.55000000000000004">
      <c r="A41" s="47"/>
      <c r="B41" s="48"/>
      <c r="C41" s="49"/>
      <c r="D41" s="35"/>
      <c r="E41" s="36"/>
      <c r="F41" s="111"/>
      <c r="G41" s="18">
        <v>21</v>
      </c>
      <c r="H41" s="19"/>
      <c r="I41" s="31"/>
      <c r="J41" s="18">
        <v>49</v>
      </c>
      <c r="K41" s="19"/>
      <c r="L41" s="31"/>
      <c r="M41" s="18">
        <v>171</v>
      </c>
      <c r="N41" s="19"/>
      <c r="O41" s="31"/>
      <c r="P41" s="18">
        <v>2353</v>
      </c>
      <c r="Q41" s="19"/>
      <c r="R41" s="20"/>
      <c r="S41" s="23">
        <f t="shared" si="1"/>
        <v>2594</v>
      </c>
      <c r="T41" s="19"/>
      <c r="U41" s="19"/>
      <c r="V41" s="24"/>
    </row>
    <row r="42" spans="1:22" x14ac:dyDescent="0.55000000000000004">
      <c r="A42" s="50">
        <v>22</v>
      </c>
      <c r="B42" s="51"/>
      <c r="C42" s="52"/>
      <c r="D42" s="32">
        <v>1</v>
      </c>
      <c r="E42" s="33"/>
      <c r="F42" s="118"/>
      <c r="G42" s="25">
        <v>4</v>
      </c>
      <c r="H42" s="26"/>
      <c r="I42" s="27"/>
      <c r="J42" s="25">
        <v>1</v>
      </c>
      <c r="K42" s="26"/>
      <c r="L42" s="27"/>
      <c r="M42" s="119" t="s">
        <v>21</v>
      </c>
      <c r="N42" s="33"/>
      <c r="O42" s="118"/>
      <c r="P42" s="25">
        <v>3</v>
      </c>
      <c r="Q42" s="26"/>
      <c r="R42" s="28"/>
      <c r="S42" s="29">
        <f t="shared" si="1"/>
        <v>9</v>
      </c>
      <c r="T42" s="26"/>
      <c r="U42" s="26"/>
      <c r="V42" s="30"/>
    </row>
    <row r="43" spans="1:22" x14ac:dyDescent="0.55000000000000004">
      <c r="A43" s="47"/>
      <c r="B43" s="48"/>
      <c r="C43" s="49"/>
      <c r="D43" s="23">
        <v>159</v>
      </c>
      <c r="E43" s="19"/>
      <c r="F43" s="31"/>
      <c r="G43" s="18">
        <v>803</v>
      </c>
      <c r="H43" s="19"/>
      <c r="I43" s="31"/>
      <c r="J43" s="18">
        <v>14</v>
      </c>
      <c r="K43" s="19"/>
      <c r="L43" s="31"/>
      <c r="M43" s="120"/>
      <c r="N43" s="36"/>
      <c r="O43" s="111"/>
      <c r="P43" s="18">
        <v>5</v>
      </c>
      <c r="Q43" s="19"/>
      <c r="R43" s="20"/>
      <c r="S43" s="23">
        <f t="shared" si="1"/>
        <v>981</v>
      </c>
      <c r="T43" s="19"/>
      <c r="U43" s="19"/>
      <c r="V43" s="24"/>
    </row>
    <row r="44" spans="1:22" x14ac:dyDescent="0.55000000000000004">
      <c r="A44" s="50">
        <v>23</v>
      </c>
      <c r="B44" s="51"/>
      <c r="C44" s="52"/>
      <c r="D44" s="32">
        <v>1</v>
      </c>
      <c r="E44" s="33"/>
      <c r="F44" s="118"/>
      <c r="G44" s="119" t="s">
        <v>21</v>
      </c>
      <c r="H44" s="33"/>
      <c r="I44" s="118"/>
      <c r="J44" s="25">
        <v>6</v>
      </c>
      <c r="K44" s="26"/>
      <c r="L44" s="27"/>
      <c r="M44" s="119" t="s">
        <v>21</v>
      </c>
      <c r="N44" s="33"/>
      <c r="O44" s="118"/>
      <c r="P44" s="25">
        <v>10</v>
      </c>
      <c r="Q44" s="26"/>
      <c r="R44" s="28"/>
      <c r="S44" s="29">
        <f t="shared" si="1"/>
        <v>17</v>
      </c>
      <c r="T44" s="26"/>
      <c r="U44" s="26"/>
      <c r="V44" s="30"/>
    </row>
    <row r="45" spans="1:22" x14ac:dyDescent="0.55000000000000004">
      <c r="A45" s="47"/>
      <c r="B45" s="48"/>
      <c r="C45" s="49"/>
      <c r="D45" s="23">
        <v>2</v>
      </c>
      <c r="E45" s="19"/>
      <c r="F45" s="31"/>
      <c r="G45" s="120"/>
      <c r="H45" s="36"/>
      <c r="I45" s="111"/>
      <c r="J45" s="18">
        <v>211</v>
      </c>
      <c r="K45" s="19"/>
      <c r="L45" s="31"/>
      <c r="M45" s="120"/>
      <c r="N45" s="36"/>
      <c r="O45" s="111"/>
      <c r="P45" s="18">
        <v>2534</v>
      </c>
      <c r="Q45" s="19"/>
      <c r="R45" s="20"/>
      <c r="S45" s="23">
        <v>2746</v>
      </c>
      <c r="T45" s="19"/>
      <c r="U45" s="19"/>
      <c r="V45" s="24"/>
    </row>
    <row r="46" spans="1:22" x14ac:dyDescent="0.55000000000000004">
      <c r="A46" s="44">
        <v>24</v>
      </c>
      <c r="B46" s="45"/>
      <c r="C46" s="46"/>
      <c r="D46" s="32" t="s">
        <v>21</v>
      </c>
      <c r="E46" s="33"/>
      <c r="F46" s="118"/>
      <c r="G46" s="119">
        <v>4</v>
      </c>
      <c r="H46" s="33"/>
      <c r="I46" s="118"/>
      <c r="J46" s="119">
        <v>2</v>
      </c>
      <c r="K46" s="33"/>
      <c r="L46" s="118"/>
      <c r="M46" s="119" t="s">
        <v>21</v>
      </c>
      <c r="N46" s="33"/>
      <c r="O46" s="118"/>
      <c r="P46" s="119">
        <v>15</v>
      </c>
      <c r="Q46" s="33"/>
      <c r="R46" s="121"/>
      <c r="S46" s="32">
        <f t="shared" si="1"/>
        <v>21</v>
      </c>
      <c r="T46" s="33"/>
      <c r="U46" s="33"/>
      <c r="V46" s="34"/>
    </row>
    <row r="47" spans="1:22" x14ac:dyDescent="0.55000000000000004">
      <c r="A47" s="47"/>
      <c r="B47" s="48"/>
      <c r="C47" s="49"/>
      <c r="D47" s="35"/>
      <c r="E47" s="36"/>
      <c r="F47" s="111"/>
      <c r="G47" s="18">
        <v>145</v>
      </c>
      <c r="H47" s="19"/>
      <c r="I47" s="31"/>
      <c r="J47" s="18">
        <v>122</v>
      </c>
      <c r="K47" s="19"/>
      <c r="L47" s="31"/>
      <c r="M47" s="120"/>
      <c r="N47" s="36"/>
      <c r="O47" s="111"/>
      <c r="P47" s="18">
        <v>4468</v>
      </c>
      <c r="Q47" s="19"/>
      <c r="R47" s="20"/>
      <c r="S47" s="23">
        <f t="shared" si="1"/>
        <v>4735</v>
      </c>
      <c r="T47" s="19"/>
      <c r="U47" s="19"/>
      <c r="V47" s="24"/>
    </row>
    <row r="48" spans="1:22" x14ac:dyDescent="0.55000000000000004">
      <c r="A48" s="44">
        <v>25</v>
      </c>
      <c r="B48" s="45"/>
      <c r="C48" s="46"/>
      <c r="D48" s="32">
        <v>1</v>
      </c>
      <c r="E48" s="33"/>
      <c r="F48" s="118"/>
      <c r="G48" s="119">
        <v>1</v>
      </c>
      <c r="H48" s="33"/>
      <c r="I48" s="118"/>
      <c r="J48" s="119">
        <v>2</v>
      </c>
      <c r="K48" s="33"/>
      <c r="L48" s="118"/>
      <c r="M48" s="119" t="s">
        <v>21</v>
      </c>
      <c r="N48" s="33"/>
      <c r="O48" s="118"/>
      <c r="P48" s="119">
        <v>10</v>
      </c>
      <c r="Q48" s="33"/>
      <c r="R48" s="121"/>
      <c r="S48" s="32">
        <f t="shared" si="1"/>
        <v>14</v>
      </c>
      <c r="T48" s="33"/>
      <c r="U48" s="33"/>
      <c r="V48" s="34"/>
    </row>
    <row r="49" spans="1:22" x14ac:dyDescent="0.55000000000000004">
      <c r="A49" s="47"/>
      <c r="B49" s="48"/>
      <c r="C49" s="49"/>
      <c r="D49" s="23">
        <v>195</v>
      </c>
      <c r="E49" s="19"/>
      <c r="F49" s="31"/>
      <c r="G49" s="18">
        <v>6</v>
      </c>
      <c r="H49" s="19"/>
      <c r="I49" s="31"/>
      <c r="J49" s="18">
        <v>75</v>
      </c>
      <c r="K49" s="19"/>
      <c r="L49" s="31"/>
      <c r="M49" s="120"/>
      <c r="N49" s="36"/>
      <c r="O49" s="111"/>
      <c r="P49" s="18">
        <v>2307</v>
      </c>
      <c r="Q49" s="19"/>
      <c r="R49" s="20"/>
      <c r="S49" s="23">
        <f t="shared" si="1"/>
        <v>2583</v>
      </c>
      <c r="T49" s="19"/>
      <c r="U49" s="19"/>
      <c r="V49" s="24"/>
    </row>
    <row r="50" spans="1:22" x14ac:dyDescent="0.55000000000000004">
      <c r="A50" s="50">
        <v>26</v>
      </c>
      <c r="B50" s="51"/>
      <c r="C50" s="52"/>
      <c r="D50" s="32" t="s">
        <v>21</v>
      </c>
      <c r="E50" s="33"/>
      <c r="F50" s="118"/>
      <c r="G50" s="25">
        <v>5</v>
      </c>
      <c r="H50" s="26"/>
      <c r="I50" s="27"/>
      <c r="J50" s="119" t="s">
        <v>21</v>
      </c>
      <c r="K50" s="33"/>
      <c r="L50" s="118"/>
      <c r="M50" s="119" t="s">
        <v>21</v>
      </c>
      <c r="N50" s="33"/>
      <c r="O50" s="118"/>
      <c r="P50" s="25">
        <v>1</v>
      </c>
      <c r="Q50" s="26"/>
      <c r="R50" s="28"/>
      <c r="S50" s="29">
        <f t="shared" si="1"/>
        <v>6</v>
      </c>
      <c r="T50" s="26"/>
      <c r="U50" s="26"/>
      <c r="V50" s="30"/>
    </row>
    <row r="51" spans="1:22" x14ac:dyDescent="0.55000000000000004">
      <c r="A51" s="47"/>
      <c r="B51" s="48"/>
      <c r="C51" s="49"/>
      <c r="D51" s="35"/>
      <c r="E51" s="36"/>
      <c r="F51" s="111"/>
      <c r="G51" s="18">
        <v>460</v>
      </c>
      <c r="H51" s="19"/>
      <c r="I51" s="31"/>
      <c r="J51" s="120"/>
      <c r="K51" s="36"/>
      <c r="L51" s="111"/>
      <c r="M51" s="120"/>
      <c r="N51" s="36"/>
      <c r="O51" s="111"/>
      <c r="P51" s="122" t="s">
        <v>23</v>
      </c>
      <c r="Q51" s="123"/>
      <c r="R51" s="124"/>
      <c r="S51" s="23">
        <f t="shared" si="1"/>
        <v>460</v>
      </c>
      <c r="T51" s="19"/>
      <c r="U51" s="19"/>
      <c r="V51" s="24"/>
    </row>
    <row r="52" spans="1:22" x14ac:dyDescent="0.55000000000000004">
      <c r="A52" s="50">
        <v>27</v>
      </c>
      <c r="B52" s="51"/>
      <c r="C52" s="52"/>
      <c r="D52" s="32" t="s">
        <v>21</v>
      </c>
      <c r="E52" s="33"/>
      <c r="F52" s="118"/>
      <c r="G52" s="25">
        <v>4</v>
      </c>
      <c r="H52" s="26"/>
      <c r="I52" s="27"/>
      <c r="J52" s="25">
        <v>1</v>
      </c>
      <c r="K52" s="26"/>
      <c r="L52" s="27"/>
      <c r="M52" s="119" t="s">
        <v>21</v>
      </c>
      <c r="N52" s="33"/>
      <c r="O52" s="118"/>
      <c r="P52" s="25">
        <v>3</v>
      </c>
      <c r="Q52" s="26"/>
      <c r="R52" s="28"/>
      <c r="S52" s="29">
        <f t="shared" si="1"/>
        <v>8</v>
      </c>
      <c r="T52" s="26"/>
      <c r="U52" s="26"/>
      <c r="V52" s="30"/>
    </row>
    <row r="53" spans="1:22" x14ac:dyDescent="0.55000000000000004">
      <c r="A53" s="47"/>
      <c r="B53" s="48"/>
      <c r="C53" s="49"/>
      <c r="D53" s="35"/>
      <c r="E53" s="36"/>
      <c r="F53" s="111"/>
      <c r="G53" s="18">
        <v>251</v>
      </c>
      <c r="H53" s="19"/>
      <c r="I53" s="31"/>
      <c r="J53" s="18">
        <v>27</v>
      </c>
      <c r="K53" s="19"/>
      <c r="L53" s="31"/>
      <c r="M53" s="120"/>
      <c r="N53" s="36"/>
      <c r="O53" s="111"/>
      <c r="P53" s="18">
        <v>923</v>
      </c>
      <c r="Q53" s="19"/>
      <c r="R53" s="20"/>
      <c r="S53" s="23">
        <f t="shared" si="1"/>
        <v>1201</v>
      </c>
      <c r="T53" s="19"/>
      <c r="U53" s="19"/>
      <c r="V53" s="24"/>
    </row>
    <row r="54" spans="1:22" x14ac:dyDescent="0.55000000000000004">
      <c r="A54" s="44">
        <v>28</v>
      </c>
      <c r="B54" s="45"/>
      <c r="C54" s="46"/>
      <c r="D54" s="29">
        <v>1</v>
      </c>
      <c r="E54" s="26"/>
      <c r="F54" s="27"/>
      <c r="G54" s="25"/>
      <c r="H54" s="26"/>
      <c r="I54" s="27"/>
      <c r="J54" s="25"/>
      <c r="K54" s="26"/>
      <c r="L54" s="27"/>
      <c r="M54" s="25"/>
      <c r="N54" s="26"/>
      <c r="O54" s="27"/>
      <c r="P54" s="25">
        <v>1</v>
      </c>
      <c r="Q54" s="26"/>
      <c r="R54" s="28"/>
      <c r="S54" s="29">
        <f t="shared" si="1"/>
        <v>2</v>
      </c>
      <c r="T54" s="26"/>
      <c r="U54" s="26"/>
      <c r="V54" s="30"/>
    </row>
    <row r="55" spans="1:22" x14ac:dyDescent="0.55000000000000004">
      <c r="A55" s="50"/>
      <c r="B55" s="51"/>
      <c r="C55" s="52"/>
      <c r="D55" s="125">
        <v>10</v>
      </c>
      <c r="E55" s="126"/>
      <c r="F55" s="127"/>
      <c r="G55" s="128" t="s">
        <v>21</v>
      </c>
      <c r="H55" s="126"/>
      <c r="I55" s="127"/>
      <c r="J55" s="128" t="s">
        <v>21</v>
      </c>
      <c r="K55" s="126"/>
      <c r="L55" s="127"/>
      <c r="M55" s="128" t="s">
        <v>21</v>
      </c>
      <c r="N55" s="126"/>
      <c r="O55" s="127"/>
      <c r="P55" s="112">
        <v>1717</v>
      </c>
      <c r="Q55" s="113"/>
      <c r="R55" s="114"/>
      <c r="S55" s="125">
        <f t="shared" si="1"/>
        <v>1727</v>
      </c>
      <c r="T55" s="126"/>
      <c r="U55" s="126"/>
      <c r="V55" s="129"/>
    </row>
    <row r="56" spans="1:22" x14ac:dyDescent="0.55000000000000004">
      <c r="A56" s="47"/>
      <c r="B56" s="48"/>
      <c r="C56" s="49"/>
      <c r="D56" s="23"/>
      <c r="E56" s="19"/>
      <c r="F56" s="31"/>
      <c r="G56" s="18"/>
      <c r="H56" s="19"/>
      <c r="I56" s="31"/>
      <c r="J56" s="18"/>
      <c r="K56" s="19"/>
      <c r="L56" s="31"/>
      <c r="M56" s="18"/>
      <c r="N56" s="19"/>
      <c r="O56" s="31"/>
      <c r="P56" s="112">
        <v>1311</v>
      </c>
      <c r="Q56" s="113"/>
      <c r="R56" s="114"/>
      <c r="S56" s="115">
        <f>SUM(D55:O55)+P56</f>
        <v>1321</v>
      </c>
      <c r="T56" s="116"/>
      <c r="U56" s="116"/>
      <c r="V56" s="117"/>
    </row>
    <row r="57" spans="1:22" x14ac:dyDescent="0.55000000000000004">
      <c r="A57" s="50">
        <v>29</v>
      </c>
      <c r="B57" s="51"/>
      <c r="C57" s="52"/>
      <c r="D57" s="32" t="s">
        <v>21</v>
      </c>
      <c r="E57" s="33"/>
      <c r="F57" s="118"/>
      <c r="G57" s="119" t="s">
        <v>21</v>
      </c>
      <c r="H57" s="33"/>
      <c r="I57" s="118"/>
      <c r="J57" s="119" t="s">
        <v>21</v>
      </c>
      <c r="K57" s="33"/>
      <c r="L57" s="118"/>
      <c r="M57" s="119" t="s">
        <v>21</v>
      </c>
      <c r="N57" s="33"/>
      <c r="O57" s="118"/>
      <c r="P57" s="119" t="s">
        <v>21</v>
      </c>
      <c r="Q57" s="33"/>
      <c r="R57" s="121"/>
      <c r="S57" s="32" t="s">
        <v>22</v>
      </c>
      <c r="T57" s="33"/>
      <c r="U57" s="33"/>
      <c r="V57" s="34"/>
    </row>
    <row r="58" spans="1:22" x14ac:dyDescent="0.55000000000000004">
      <c r="A58" s="47"/>
      <c r="B58" s="48"/>
      <c r="C58" s="49"/>
      <c r="D58" s="35"/>
      <c r="E58" s="36"/>
      <c r="F58" s="111"/>
      <c r="G58" s="120"/>
      <c r="H58" s="36"/>
      <c r="I58" s="111"/>
      <c r="J58" s="120"/>
      <c r="K58" s="36"/>
      <c r="L58" s="111"/>
      <c r="M58" s="120"/>
      <c r="N58" s="36"/>
      <c r="O58" s="111"/>
      <c r="P58" s="120"/>
      <c r="Q58" s="36"/>
      <c r="R58" s="130"/>
      <c r="S58" s="35"/>
      <c r="T58" s="36"/>
      <c r="U58" s="36"/>
      <c r="V58" s="37"/>
    </row>
    <row r="59" spans="1:22" x14ac:dyDescent="0.55000000000000004">
      <c r="A59" s="50">
        <v>30</v>
      </c>
      <c r="B59" s="51"/>
      <c r="C59" s="52"/>
      <c r="D59" s="29">
        <v>1</v>
      </c>
      <c r="E59" s="26"/>
      <c r="F59" s="27"/>
      <c r="G59" s="25">
        <v>1</v>
      </c>
      <c r="H59" s="26"/>
      <c r="I59" s="27"/>
      <c r="J59" s="119" t="s">
        <v>21</v>
      </c>
      <c r="K59" s="33"/>
      <c r="L59" s="118"/>
      <c r="M59" s="119" t="s">
        <v>21</v>
      </c>
      <c r="N59" s="33"/>
      <c r="O59" s="118"/>
      <c r="P59" s="119" t="s">
        <v>21</v>
      </c>
      <c r="Q59" s="33"/>
      <c r="R59" s="121"/>
      <c r="S59" s="29">
        <f t="shared" ref="S59:S67" si="2">SUM(D59:R59)</f>
        <v>2</v>
      </c>
      <c r="T59" s="26"/>
      <c r="U59" s="26"/>
      <c r="V59" s="30"/>
    </row>
    <row r="60" spans="1:22" x14ac:dyDescent="0.55000000000000004">
      <c r="A60" s="47"/>
      <c r="B60" s="48"/>
      <c r="C60" s="49"/>
      <c r="D60" s="23">
        <v>18</v>
      </c>
      <c r="E60" s="19"/>
      <c r="F60" s="31"/>
      <c r="G60" s="18">
        <v>24</v>
      </c>
      <c r="H60" s="19"/>
      <c r="I60" s="31"/>
      <c r="J60" s="120"/>
      <c r="K60" s="36"/>
      <c r="L60" s="111"/>
      <c r="M60" s="120"/>
      <c r="N60" s="36"/>
      <c r="O60" s="111"/>
      <c r="P60" s="120"/>
      <c r="Q60" s="36"/>
      <c r="R60" s="130"/>
      <c r="S60" s="23">
        <f t="shared" si="2"/>
        <v>42</v>
      </c>
      <c r="T60" s="19"/>
      <c r="U60" s="19"/>
      <c r="V60" s="24"/>
    </row>
    <row r="61" spans="1:22" x14ac:dyDescent="0.55000000000000004">
      <c r="A61" s="53" t="s">
        <v>7</v>
      </c>
      <c r="B61" s="45"/>
      <c r="C61" s="46"/>
      <c r="D61" s="32">
        <v>2</v>
      </c>
      <c r="E61" s="33"/>
      <c r="F61" s="118"/>
      <c r="G61" s="119">
        <v>2</v>
      </c>
      <c r="H61" s="33"/>
      <c r="I61" s="118"/>
      <c r="J61" s="119" t="s">
        <v>21</v>
      </c>
      <c r="K61" s="33"/>
      <c r="L61" s="118"/>
      <c r="M61" s="119" t="s">
        <v>21</v>
      </c>
      <c r="N61" s="33"/>
      <c r="O61" s="118"/>
      <c r="P61" s="119" t="s">
        <v>21</v>
      </c>
      <c r="Q61" s="33"/>
      <c r="R61" s="121"/>
      <c r="S61" s="32">
        <f t="shared" si="2"/>
        <v>4</v>
      </c>
      <c r="T61" s="33"/>
      <c r="U61" s="33"/>
      <c r="V61" s="34"/>
    </row>
    <row r="62" spans="1:22" x14ac:dyDescent="0.55000000000000004">
      <c r="A62" s="47"/>
      <c r="B62" s="48"/>
      <c r="C62" s="49"/>
      <c r="D62" s="23">
        <v>208</v>
      </c>
      <c r="E62" s="19"/>
      <c r="F62" s="31"/>
      <c r="G62" s="18">
        <v>64</v>
      </c>
      <c r="H62" s="19"/>
      <c r="I62" s="31"/>
      <c r="J62" s="120"/>
      <c r="K62" s="36"/>
      <c r="L62" s="111"/>
      <c r="M62" s="120"/>
      <c r="N62" s="36"/>
      <c r="O62" s="111"/>
      <c r="P62" s="120"/>
      <c r="Q62" s="36"/>
      <c r="R62" s="130"/>
      <c r="S62" s="23">
        <v>271</v>
      </c>
      <c r="T62" s="19"/>
      <c r="U62" s="19"/>
      <c r="V62" s="24"/>
    </row>
    <row r="63" spans="1:22" x14ac:dyDescent="0.55000000000000004">
      <c r="A63" s="50">
        <v>2</v>
      </c>
      <c r="B63" s="51"/>
      <c r="C63" s="52"/>
      <c r="D63" s="29">
        <v>1</v>
      </c>
      <c r="E63" s="26"/>
      <c r="F63" s="27"/>
      <c r="G63" s="119" t="s">
        <v>21</v>
      </c>
      <c r="H63" s="33"/>
      <c r="I63" s="118"/>
      <c r="J63" s="119" t="s">
        <v>21</v>
      </c>
      <c r="K63" s="33"/>
      <c r="L63" s="118"/>
      <c r="M63" s="119" t="s">
        <v>21</v>
      </c>
      <c r="N63" s="33"/>
      <c r="O63" s="118"/>
      <c r="P63" s="119" t="s">
        <v>21</v>
      </c>
      <c r="Q63" s="33"/>
      <c r="R63" s="121"/>
      <c r="S63" s="29">
        <f t="shared" si="2"/>
        <v>1</v>
      </c>
      <c r="T63" s="26"/>
      <c r="U63" s="26"/>
      <c r="V63" s="30"/>
    </row>
    <row r="64" spans="1:22" x14ac:dyDescent="0.55000000000000004">
      <c r="A64" s="47"/>
      <c r="B64" s="48"/>
      <c r="C64" s="49"/>
      <c r="D64" s="23">
        <v>370</v>
      </c>
      <c r="E64" s="19"/>
      <c r="F64" s="31"/>
      <c r="G64" s="120"/>
      <c r="H64" s="36"/>
      <c r="I64" s="111"/>
      <c r="J64" s="120"/>
      <c r="K64" s="36"/>
      <c r="L64" s="111"/>
      <c r="M64" s="120"/>
      <c r="N64" s="36"/>
      <c r="O64" s="111"/>
      <c r="P64" s="120"/>
      <c r="Q64" s="36"/>
      <c r="R64" s="130"/>
      <c r="S64" s="23">
        <f t="shared" si="2"/>
        <v>370</v>
      </c>
      <c r="T64" s="19"/>
      <c r="U64" s="19"/>
      <c r="V64" s="24"/>
    </row>
    <row r="65" spans="1:22" x14ac:dyDescent="0.55000000000000004">
      <c r="A65" s="50">
        <v>3</v>
      </c>
      <c r="B65" s="51"/>
      <c r="C65" s="52"/>
      <c r="D65" s="29">
        <v>1</v>
      </c>
      <c r="E65" s="26"/>
      <c r="F65" s="27"/>
      <c r="G65" s="119">
        <v>2</v>
      </c>
      <c r="H65" s="149"/>
      <c r="I65" s="150"/>
      <c r="J65" s="119" t="s">
        <v>21</v>
      </c>
      <c r="K65" s="33"/>
      <c r="L65" s="118"/>
      <c r="M65" s="119" t="s">
        <v>21</v>
      </c>
      <c r="N65" s="33"/>
      <c r="O65" s="118"/>
      <c r="P65" s="119">
        <v>1</v>
      </c>
      <c r="Q65" s="149"/>
      <c r="R65" s="151"/>
      <c r="S65" s="29">
        <f>SUM(D65:R65)</f>
        <v>4</v>
      </c>
      <c r="T65" s="26"/>
      <c r="U65" s="26"/>
      <c r="V65" s="30"/>
    </row>
    <row r="66" spans="1:22" x14ac:dyDescent="0.55000000000000004">
      <c r="A66" s="47"/>
      <c r="B66" s="48"/>
      <c r="C66" s="49"/>
      <c r="D66" s="23">
        <v>629</v>
      </c>
      <c r="E66" s="19"/>
      <c r="F66" s="19"/>
      <c r="G66" s="18">
        <v>89</v>
      </c>
      <c r="H66" s="19"/>
      <c r="I66" s="31"/>
      <c r="J66" s="120"/>
      <c r="K66" s="36"/>
      <c r="L66" s="111"/>
      <c r="M66" s="120"/>
      <c r="N66" s="36"/>
      <c r="O66" s="111"/>
      <c r="P66" s="18">
        <v>47</v>
      </c>
      <c r="Q66" s="19"/>
      <c r="R66" s="20"/>
      <c r="S66" s="19">
        <f>SUM(D66:R66)</f>
        <v>765</v>
      </c>
      <c r="T66" s="19"/>
      <c r="U66" s="19"/>
      <c r="V66" s="24"/>
    </row>
    <row r="67" spans="1:22" x14ac:dyDescent="0.55000000000000004">
      <c r="A67" s="44" t="s">
        <v>8</v>
      </c>
      <c r="B67" s="45"/>
      <c r="C67" s="46"/>
      <c r="D67" s="32">
        <f>D28+D30+D36+D42+D44+D48+D54+D59+D61+D63+D65</f>
        <v>17</v>
      </c>
      <c r="E67" s="33"/>
      <c r="F67" s="118"/>
      <c r="G67" s="119">
        <f>G28+G30+G32+G34+G36+G38+G40+G42+G46+G48+G50+G52+G54+G59+G61+G65</f>
        <v>47</v>
      </c>
      <c r="H67" s="33"/>
      <c r="I67" s="118"/>
      <c r="J67" s="119">
        <f>J26+J28+J30+J32+J34+J36+J38+J40+J42+J44+J46+J48+J52</f>
        <v>51</v>
      </c>
      <c r="K67" s="33"/>
      <c r="L67" s="118"/>
      <c r="M67" s="119">
        <f>M28+M30+M32+M34+M38+M40</f>
        <v>14</v>
      </c>
      <c r="N67" s="33"/>
      <c r="O67" s="118"/>
      <c r="P67" s="119">
        <f>P26+P28+P30+P32+P34+P36+P38+P40+P42+P44+P46+P48+P50+P52+P54+P65</f>
        <v>200</v>
      </c>
      <c r="Q67" s="33"/>
      <c r="R67" s="121"/>
      <c r="S67" s="32">
        <f t="shared" si="2"/>
        <v>329</v>
      </c>
      <c r="T67" s="33"/>
      <c r="U67" s="33"/>
      <c r="V67" s="34"/>
    </row>
    <row r="68" spans="1:22" x14ac:dyDescent="0.55000000000000004">
      <c r="A68" s="50"/>
      <c r="B68" s="51"/>
      <c r="C68" s="52"/>
      <c r="D68" s="125">
        <f>D27+D29+D31+D33+D35+D37+D39+D41+D43+D45+D47+D49+D51+D53+D55+D58+D60+D62+D64+D66</f>
        <v>2637</v>
      </c>
      <c r="E68" s="126"/>
      <c r="F68" s="127"/>
      <c r="G68" s="128">
        <f>G29+G31+G33+G35+G37+G39+G41+G43+G47+G49+G51+G53+G60+G62+G66</f>
        <v>5971</v>
      </c>
      <c r="H68" s="126"/>
      <c r="I68" s="127"/>
      <c r="J68" s="128">
        <f>J27+J29+J31+J33+J35+J37+J39+J41+J43+J45+J47+J49+J53</f>
        <v>1257</v>
      </c>
      <c r="K68" s="126"/>
      <c r="L68" s="127"/>
      <c r="M68" s="128">
        <f>M29+M31+M33+M35+M39+M41</f>
        <v>4273</v>
      </c>
      <c r="N68" s="126"/>
      <c r="O68" s="127"/>
      <c r="P68" s="128">
        <f>P27+P29+P31+P33+P35+P37+P39+P41+P43+P45+P47+P49+P53+P55+P58+P60+P62+P64+P66</f>
        <v>43130</v>
      </c>
      <c r="Q68" s="126"/>
      <c r="R68" s="131"/>
      <c r="S68" s="125">
        <f>S27+S29+S31+S33+S35+S37+S39+S41+S43+S45+S47+S49+S51+S53+S55+S60+S62+S64+S66</f>
        <v>57266</v>
      </c>
      <c r="T68" s="126"/>
      <c r="U68" s="126"/>
      <c r="V68" s="129"/>
    </row>
    <row r="69" spans="1:22" ht="18.5" thickBot="1" x14ac:dyDescent="0.6">
      <c r="A69" s="54"/>
      <c r="B69" s="55"/>
      <c r="C69" s="56"/>
      <c r="D69" s="57"/>
      <c r="E69" s="8"/>
      <c r="F69" s="9"/>
      <c r="G69" s="7"/>
      <c r="H69" s="8"/>
      <c r="I69" s="9"/>
      <c r="J69" s="7"/>
      <c r="K69" s="8"/>
      <c r="L69" s="9"/>
      <c r="M69" s="7"/>
      <c r="N69" s="8"/>
      <c r="O69" s="9"/>
      <c r="P69" s="10">
        <f>P27+P29+P31+P33+P35+P37+P39+P41+P43+P45+P47+P49+P53+P56+P58+P60+P62+P64+P66</f>
        <v>42724</v>
      </c>
      <c r="Q69" s="11"/>
      <c r="R69" s="12"/>
      <c r="S69" s="13">
        <f>S27+S29+S31+S33+S35+S37+S39+S41+S43+S45+S47+S49+S51+S53+S56+S60+S62+S64+S66</f>
        <v>56860</v>
      </c>
      <c r="T69" s="11"/>
      <c r="U69" s="11"/>
      <c r="V69" s="14"/>
    </row>
    <row r="70" spans="1:22" ht="8" customHeight="1" x14ac:dyDescent="0.55000000000000004">
      <c r="A70" s="4"/>
      <c r="B70" s="4"/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  <c r="S70" s="5"/>
      <c r="T70" s="5"/>
      <c r="U70" s="5"/>
      <c r="V70" s="5"/>
    </row>
    <row r="71" spans="1:22" ht="11" customHeight="1" x14ac:dyDescent="0.55000000000000004">
      <c r="A71" s="173" t="s">
        <v>36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</row>
    <row r="72" spans="1:22" ht="11" customHeight="1" x14ac:dyDescent="0.55000000000000004">
      <c r="A72" s="173" t="s">
        <v>37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</row>
    <row r="73" spans="1:22" ht="11" customHeight="1" x14ac:dyDescent="0.55000000000000004">
      <c r="A73" s="173" t="s">
        <v>35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</row>
    <row r="74" spans="1:22" ht="11" customHeight="1" x14ac:dyDescent="0.55000000000000004">
      <c r="A74" s="173" t="s">
        <v>38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</row>
    <row r="75" spans="1:22" ht="11" customHeight="1" x14ac:dyDescent="0.55000000000000004">
      <c r="A75" s="173" t="s">
        <v>39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</row>
    <row r="76" spans="1:22" ht="11" customHeight="1" x14ac:dyDescent="0.55000000000000004">
      <c r="A76" s="173" t="s">
        <v>40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</row>
    <row r="77" spans="1:22" ht="11" customHeight="1" x14ac:dyDescent="0.55000000000000004">
      <c r="A77" s="173" t="s">
        <v>41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</row>
    <row r="78" spans="1:22" ht="11" customHeight="1" x14ac:dyDescent="0.55000000000000004">
      <c r="A78" s="173" t="s">
        <v>42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</row>
    <row r="79" spans="1:22" ht="11" customHeight="1" x14ac:dyDescent="0.55000000000000004">
      <c r="A79" s="173" t="s">
        <v>43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</row>
    <row r="80" spans="1:22" ht="11" customHeight="1" x14ac:dyDescent="0.55000000000000004">
      <c r="A80" s="173" t="s">
        <v>44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</row>
    <row r="81" spans="1:22" ht="11" customHeight="1" x14ac:dyDescent="0.55000000000000004">
      <c r="A81" s="173" t="s">
        <v>45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</row>
    <row r="82" spans="1:22" ht="11" customHeight="1" x14ac:dyDescent="0.55000000000000004">
      <c r="A82" s="173" t="s">
        <v>46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</row>
    <row r="83" spans="1:22" ht="25.5" customHeight="1" x14ac:dyDescent="0.55000000000000004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</row>
    <row r="86" spans="1:22" x14ac:dyDescent="0.55000000000000004">
      <c r="A86" s="172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</row>
    <row r="87" spans="1:22" x14ac:dyDescent="0.55000000000000004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</row>
    <row r="88" spans="1:22" x14ac:dyDescent="0.55000000000000004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</row>
    <row r="89" spans="1:22" x14ac:dyDescent="0.55000000000000004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</row>
    <row r="90" spans="1:22" x14ac:dyDescent="0.55000000000000004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</row>
    <row r="91" spans="1:22" x14ac:dyDescent="0.55000000000000004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</row>
    <row r="92" spans="1:22" x14ac:dyDescent="0.55000000000000004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</row>
    <row r="93" spans="1:22" x14ac:dyDescent="0.55000000000000004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</row>
  </sheetData>
  <mergeCells count="287">
    <mergeCell ref="A17:V17"/>
    <mergeCell ref="A18:E21"/>
    <mergeCell ref="F18:J21"/>
    <mergeCell ref="K18:L21"/>
    <mergeCell ref="M18:Q21"/>
    <mergeCell ref="R18:V21"/>
    <mergeCell ref="A65:C66"/>
    <mergeCell ref="D65:F65"/>
    <mergeCell ref="J65:L66"/>
    <mergeCell ref="M65:O66"/>
    <mergeCell ref="S65:V65"/>
    <mergeCell ref="D66:F66"/>
    <mergeCell ref="S66:V66"/>
    <mergeCell ref="G65:I65"/>
    <mergeCell ref="G66:I66"/>
    <mergeCell ref="P65:R65"/>
    <mergeCell ref="P66:R66"/>
    <mergeCell ref="G26:I27"/>
    <mergeCell ref="M26:O27"/>
    <mergeCell ref="D32:F33"/>
    <mergeCell ref="D34:F35"/>
    <mergeCell ref="D38:F39"/>
    <mergeCell ref="D40:F41"/>
    <mergeCell ref="M42:O43"/>
    <mergeCell ref="A8:V8"/>
    <mergeCell ref="F9:J12"/>
    <mergeCell ref="K9:L12"/>
    <mergeCell ref="M9:Q12"/>
    <mergeCell ref="R9:V12"/>
    <mergeCell ref="F13:J16"/>
    <mergeCell ref="K13:L16"/>
    <mergeCell ref="M13:Q16"/>
    <mergeCell ref="R13:V16"/>
    <mergeCell ref="A9:E16"/>
    <mergeCell ref="D42:F42"/>
    <mergeCell ref="G42:I42"/>
    <mergeCell ref="J42:L42"/>
    <mergeCell ref="G39:I39"/>
    <mergeCell ref="J39:L39"/>
    <mergeCell ref="M39:O39"/>
    <mergeCell ref="D36:F36"/>
    <mergeCell ref="G36:I36"/>
    <mergeCell ref="J36:L36"/>
    <mergeCell ref="D64:F64"/>
    <mergeCell ref="S64:V64"/>
    <mergeCell ref="D63:F63"/>
    <mergeCell ref="S63:V63"/>
    <mergeCell ref="G63:I64"/>
    <mergeCell ref="J63:L64"/>
    <mergeCell ref="M63:O64"/>
    <mergeCell ref="P63:R64"/>
    <mergeCell ref="D62:F62"/>
    <mergeCell ref="G62:I62"/>
    <mergeCell ref="S62:V62"/>
    <mergeCell ref="S68:V68"/>
    <mergeCell ref="P68:R68"/>
    <mergeCell ref="M68:O68"/>
    <mergeCell ref="G68:I68"/>
    <mergeCell ref="J68:L68"/>
    <mergeCell ref="D68:F68"/>
    <mergeCell ref="D67:F67"/>
    <mergeCell ref="G67:I67"/>
    <mergeCell ref="J67:L67"/>
    <mergeCell ref="M67:O67"/>
    <mergeCell ref="P67:R67"/>
    <mergeCell ref="S67:V67"/>
    <mergeCell ref="D61:F61"/>
    <mergeCell ref="G61:I61"/>
    <mergeCell ref="S61:V61"/>
    <mergeCell ref="J61:L62"/>
    <mergeCell ref="M61:O62"/>
    <mergeCell ref="P61:R62"/>
    <mergeCell ref="D60:F60"/>
    <mergeCell ref="G60:I60"/>
    <mergeCell ref="S60:V60"/>
    <mergeCell ref="D59:F59"/>
    <mergeCell ref="G59:I59"/>
    <mergeCell ref="S59:V59"/>
    <mergeCell ref="J59:L60"/>
    <mergeCell ref="M59:O60"/>
    <mergeCell ref="P59:R60"/>
    <mergeCell ref="D57:F58"/>
    <mergeCell ref="G57:I58"/>
    <mergeCell ref="J57:L58"/>
    <mergeCell ref="M57:O58"/>
    <mergeCell ref="P57:R58"/>
    <mergeCell ref="D55:F55"/>
    <mergeCell ref="G55:I55"/>
    <mergeCell ref="J55:L55"/>
    <mergeCell ref="M55:O55"/>
    <mergeCell ref="P55:R55"/>
    <mergeCell ref="S55:V55"/>
    <mergeCell ref="D54:F54"/>
    <mergeCell ref="G54:I54"/>
    <mergeCell ref="J54:L54"/>
    <mergeCell ref="M54:O54"/>
    <mergeCell ref="P54:R54"/>
    <mergeCell ref="S54:V54"/>
    <mergeCell ref="G53:I53"/>
    <mergeCell ref="J53:L53"/>
    <mergeCell ref="P53:R53"/>
    <mergeCell ref="S53:V53"/>
    <mergeCell ref="G52:I52"/>
    <mergeCell ref="J52:L52"/>
    <mergeCell ref="P52:R52"/>
    <mergeCell ref="S52:V52"/>
    <mergeCell ref="D52:F53"/>
    <mergeCell ref="M52:O53"/>
    <mergeCell ref="G51:I51"/>
    <mergeCell ref="P51:R51"/>
    <mergeCell ref="S51:V51"/>
    <mergeCell ref="G50:I50"/>
    <mergeCell ref="P50:R50"/>
    <mergeCell ref="S50:V50"/>
    <mergeCell ref="M50:O51"/>
    <mergeCell ref="J50:L51"/>
    <mergeCell ref="D50:F51"/>
    <mergeCell ref="D49:F49"/>
    <mergeCell ref="G49:I49"/>
    <mergeCell ref="J49:L49"/>
    <mergeCell ref="P49:R49"/>
    <mergeCell ref="S49:V49"/>
    <mergeCell ref="D48:F48"/>
    <mergeCell ref="G48:I48"/>
    <mergeCell ref="J48:L48"/>
    <mergeCell ref="P48:R48"/>
    <mergeCell ref="S48:V48"/>
    <mergeCell ref="M48:O49"/>
    <mergeCell ref="G47:I47"/>
    <mergeCell ref="J47:L47"/>
    <mergeCell ref="P47:R47"/>
    <mergeCell ref="S47:V47"/>
    <mergeCell ref="G46:I46"/>
    <mergeCell ref="J46:L46"/>
    <mergeCell ref="P46:R46"/>
    <mergeCell ref="S46:V46"/>
    <mergeCell ref="D46:F47"/>
    <mergeCell ref="M46:O47"/>
    <mergeCell ref="P45:R45"/>
    <mergeCell ref="S45:V45"/>
    <mergeCell ref="D44:F44"/>
    <mergeCell ref="J44:L44"/>
    <mergeCell ref="P44:R44"/>
    <mergeCell ref="S44:V44"/>
    <mergeCell ref="D43:F43"/>
    <mergeCell ref="G43:I43"/>
    <mergeCell ref="J43:L43"/>
    <mergeCell ref="P43:R43"/>
    <mergeCell ref="S43:V43"/>
    <mergeCell ref="G44:I45"/>
    <mergeCell ref="M44:O45"/>
    <mergeCell ref="D45:F45"/>
    <mergeCell ref="J45:L45"/>
    <mergeCell ref="P42:R42"/>
    <mergeCell ref="S42:V42"/>
    <mergeCell ref="G41:I41"/>
    <mergeCell ref="J41:L41"/>
    <mergeCell ref="M41:O41"/>
    <mergeCell ref="P41:R41"/>
    <mergeCell ref="S41:V41"/>
    <mergeCell ref="G40:I40"/>
    <mergeCell ref="J40:L40"/>
    <mergeCell ref="M40:O40"/>
    <mergeCell ref="P40:R40"/>
    <mergeCell ref="S40:V40"/>
    <mergeCell ref="P39:R39"/>
    <mergeCell ref="S39:V39"/>
    <mergeCell ref="G38:I38"/>
    <mergeCell ref="J38:L38"/>
    <mergeCell ref="M38:O38"/>
    <mergeCell ref="P38:R38"/>
    <mergeCell ref="S38:V38"/>
    <mergeCell ref="D37:F37"/>
    <mergeCell ref="G37:I37"/>
    <mergeCell ref="J37:L37"/>
    <mergeCell ref="P37:R37"/>
    <mergeCell ref="S37:V37"/>
    <mergeCell ref="M36:O37"/>
    <mergeCell ref="P32:R32"/>
    <mergeCell ref="G35:I35"/>
    <mergeCell ref="J35:L35"/>
    <mergeCell ref="M35:O35"/>
    <mergeCell ref="P35:R35"/>
    <mergeCell ref="S35:V35"/>
    <mergeCell ref="G34:I34"/>
    <mergeCell ref="J34:L34"/>
    <mergeCell ref="M34:O34"/>
    <mergeCell ref="P34:R34"/>
    <mergeCell ref="S34:V34"/>
    <mergeCell ref="G32:I32"/>
    <mergeCell ref="J32:L32"/>
    <mergeCell ref="M32:O32"/>
    <mergeCell ref="A57:C58"/>
    <mergeCell ref="A59:C60"/>
    <mergeCell ref="A63:C64"/>
    <mergeCell ref="G56:I56"/>
    <mergeCell ref="J56:L56"/>
    <mergeCell ref="M56:O56"/>
    <mergeCell ref="P56:R56"/>
    <mergeCell ref="S56:V56"/>
    <mergeCell ref="S29:V29"/>
    <mergeCell ref="D30:F30"/>
    <mergeCell ref="G30:I30"/>
    <mergeCell ref="J30:L30"/>
    <mergeCell ref="M30:O30"/>
    <mergeCell ref="P30:R30"/>
    <mergeCell ref="S30:V30"/>
    <mergeCell ref="D29:F29"/>
    <mergeCell ref="G29:I29"/>
    <mergeCell ref="J29:L29"/>
    <mergeCell ref="M29:O29"/>
    <mergeCell ref="P29:R29"/>
    <mergeCell ref="S32:V32"/>
    <mergeCell ref="G33:I33"/>
    <mergeCell ref="J33:L33"/>
    <mergeCell ref="P36:R36"/>
    <mergeCell ref="A2:E2"/>
    <mergeCell ref="F2:J2"/>
    <mergeCell ref="J26:L26"/>
    <mergeCell ref="J27:L27"/>
    <mergeCell ref="K2:L2"/>
    <mergeCell ref="M2:Q2"/>
    <mergeCell ref="R2:V2"/>
    <mergeCell ref="D25:F25"/>
    <mergeCell ref="G25:I25"/>
    <mergeCell ref="J25:L25"/>
    <mergeCell ref="M25:O25"/>
    <mergeCell ref="P25:R25"/>
    <mergeCell ref="S25:V25"/>
    <mergeCell ref="A26:C27"/>
    <mergeCell ref="A4:E7"/>
    <mergeCell ref="F4:J7"/>
    <mergeCell ref="K4:L7"/>
    <mergeCell ref="M4:Q7"/>
    <mergeCell ref="R4:V7"/>
    <mergeCell ref="A22:E22"/>
    <mergeCell ref="K22:L22"/>
    <mergeCell ref="M22:Q22"/>
    <mergeCell ref="R22:V22"/>
    <mergeCell ref="D26:F27"/>
    <mergeCell ref="A3:V3"/>
    <mergeCell ref="A25:C25"/>
    <mergeCell ref="A28:C29"/>
    <mergeCell ref="A30:C31"/>
    <mergeCell ref="A61:C62"/>
    <mergeCell ref="D28:F28"/>
    <mergeCell ref="D31:F31"/>
    <mergeCell ref="A44:C45"/>
    <mergeCell ref="A46:C47"/>
    <mergeCell ref="A48:C49"/>
    <mergeCell ref="A50:C51"/>
    <mergeCell ref="A52:C53"/>
    <mergeCell ref="A32:C33"/>
    <mergeCell ref="A34:C35"/>
    <mergeCell ref="A36:C37"/>
    <mergeCell ref="A38:C39"/>
    <mergeCell ref="A40:C41"/>
    <mergeCell ref="A42:C43"/>
    <mergeCell ref="A54:C56"/>
    <mergeCell ref="D56:F56"/>
    <mergeCell ref="A67:C69"/>
    <mergeCell ref="D69:F69"/>
    <mergeCell ref="F22:J22"/>
    <mergeCell ref="G69:I69"/>
    <mergeCell ref="J69:L69"/>
    <mergeCell ref="M69:O69"/>
    <mergeCell ref="P69:R69"/>
    <mergeCell ref="S69:V69"/>
    <mergeCell ref="P26:R26"/>
    <mergeCell ref="P27:R27"/>
    <mergeCell ref="S26:V26"/>
    <mergeCell ref="S27:V27"/>
    <mergeCell ref="G28:I28"/>
    <mergeCell ref="J28:L28"/>
    <mergeCell ref="M28:O28"/>
    <mergeCell ref="P28:R28"/>
    <mergeCell ref="S28:V28"/>
    <mergeCell ref="M33:O33"/>
    <mergeCell ref="P33:R33"/>
    <mergeCell ref="S33:V33"/>
    <mergeCell ref="G31:I31"/>
    <mergeCell ref="J31:L31"/>
    <mergeCell ref="S57:V58"/>
    <mergeCell ref="S36:V36"/>
    <mergeCell ref="M31:O31"/>
    <mergeCell ref="P31:R31"/>
    <mergeCell ref="S31:V31"/>
  </mergeCells>
  <phoneticPr fontId="1"/>
  <pageMargins left="0.7" right="0.7" top="0.75" bottom="0.75" header="0.3" footer="0.3"/>
  <pageSetup paperSize="9" scale="83" fitToHeight="0" orientation="portrait" r:id="rId1"/>
  <rowBreaks count="1" manualBreakCount="1">
    <brk id="4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安孫子　美男(001196)</dc:creator>
  <cp:lastModifiedBy>伊藤　翔</cp:lastModifiedBy>
  <cp:lastPrinted>2022-04-18T09:45:48Z</cp:lastPrinted>
  <dcterms:created xsi:type="dcterms:W3CDTF">2021-03-16T06:17:50Z</dcterms:created>
  <dcterms:modified xsi:type="dcterms:W3CDTF">2022-04-18T09:49:07Z</dcterms:modified>
</cp:coreProperties>
</file>