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0FE64840-A8AD-4E7E-BEAC-8402DD15FC91}"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40" i="10"/>
  <c r="CO39" i="10"/>
  <c r="BW39" i="10"/>
  <c r="BE39" i="10"/>
  <c r="AM39" i="10"/>
  <c r="U39" i="10"/>
  <c r="CO38" i="10"/>
  <c r="BW38" i="10"/>
  <c r="BE38" i="10"/>
  <c r="AM38" i="10"/>
  <c r="U38" i="10"/>
  <c r="CO37" i="10"/>
  <c r="BW37" i="10"/>
  <c r="BE37" i="10"/>
  <c r="U37" i="10"/>
  <c r="CO36" i="10"/>
  <c r="BW36" i="10"/>
  <c r="BE36" i="10"/>
  <c r="U36" i="10"/>
  <c r="CO35" i="10"/>
  <c r="BW35" i="10"/>
  <c r="BE35" i="10"/>
  <c r="U35" i="10"/>
  <c r="CO34" i="10"/>
  <c r="BW34" i="10"/>
  <c r="BE34" i="10"/>
  <c r="U34" i="10"/>
  <c r="CO33" i="10"/>
  <c r="BW33" i="10"/>
  <c r="BE33" i="10"/>
  <c r="U33" i="10"/>
  <c r="CO32" i="10"/>
  <c r="BW32" i="10"/>
  <c r="BE32" i="10"/>
  <c r="U32" i="10"/>
  <c r="CO31" i="10"/>
  <c r="BW31" i="10"/>
  <c r="BE31" i="10"/>
  <c r="C31" i="10"/>
  <c r="C32" i="10" s="1"/>
  <c r="C33" i="10" s="1"/>
  <c r="C34" i="10" l="1"/>
  <c r="C35" i="10" s="1"/>
  <c r="C36" i="10" s="1"/>
  <c r="C37" i="10" s="1"/>
  <c r="C38" i="10" s="1"/>
  <c r="C39" i="10" s="1"/>
  <c r="U31" i="10"/>
  <c r="AM31" i="10" s="1"/>
  <c r="AM32" i="10" s="1"/>
  <c r="AM33"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<sst xmlns="http://schemas.openxmlformats.org/spreadsheetml/2006/main" count="1026" uniqueCount="580">
  <si>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</si>
  <si>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</si>
  <si>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</si>
  <si>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</si>
  <si>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</si>
  <si>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</si>
  <si>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</si>
  <si>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</si>
  <si>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</si>
  <si>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</si>
  <si>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</si>
  <si>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</si>
  <si>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</si>
  <si>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</si>
  <si>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</si>
  <si>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</si>
  <si>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</si>
  <si>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</si>
  <si>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</si>
  <si>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</si>
  <si>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</si>
  <si>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</si>
  <si>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</si>
  <si>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</si>
  <si>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</si>
  <si>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</si>
  <si>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</si>
  <si>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</si>
  <si>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</si>
  <si>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</si>
  <si>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</si>
  <si>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</si>
  <si>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</si>
  <si>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</si>
  <si>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</si>
  <si>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</si>
  <si>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</si>
  <si>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</si>
  <si>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</si>
  <si>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</si>
  <si>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</si>
  <si>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</si>
  <si>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</si>
  <si>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</si>
  <si>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</si>
  <si>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</si>
  <si>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</si>
  <si>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</si>
  <si>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</si>
  <si>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</si>
  <si>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</si>
  <si>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</si>
  <si>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</si>
  <si>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</si>
  <si>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</si>
  <si>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</si>
  <si>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</si>
  <si>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</si>
  <si>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</si>
  <si>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</si>
  <si>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</si>
  <si>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</si>
  <si>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</si>
  <si>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</si>
  <si>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</si>
  <si>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</si>
  <si>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</si>
  <si>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</si>
  <si>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</si>
  <si>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</si>
  <si>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</si>
  <si>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</si>
  <si>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</si>
  <si>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</si>
  <si>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</si>
  <si>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</si>
  <si>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</si>
  <si>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</si>
  <si>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</si>
  <si>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</si>
  <si>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</si>
  <si>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</si>
  <si>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</si>
  <si>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</si>
  <si>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</si>
  <si>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</si>
  <si>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</si>
  <si>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</si>
  <si>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</si>
  <si>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</si>
  <si>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</si>
  <si>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</si>
  <si>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</si>
  <si>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</si>
  <si>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</si>
  <si>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</si>
  <si>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</si>
  <si>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</si>
  <si>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</si>
  <si>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</si>
  <si>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</si>
  <si>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</si>
  <si>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</si>
  <si>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</si>
  <si>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</si>
  <si>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</si>
  <si>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</si>
  <si>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</si>
  <si>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</si>
  <si>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</si>
  <si>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</si>
  <si>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</si>
  <si>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</si>
  <si>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</si>
  <si>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</si>
  <si>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</si>
  <si>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</si>
  <si>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</si>
  <si>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</si>
  <si>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</si>
  <si>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</si>
  <si>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</si>
  <si>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</si>
  <si>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</si>
  <si>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</si>
  <si>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</si>
  <si>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</si>
  <si>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</si>
  <si>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</si>
  <si>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</si>
  <si>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</si>
  <si>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</si>
  <si>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</si>
  <si>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</si>
  <si>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</si>
  <si>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</si>
  <si>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</si>
  <si>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</si>
  <si>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</si>
  <si>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</si>
  <si>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</si>
  <si>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</si>
  <si>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</si>
  <si>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</si>
  <si>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</si>
  <si>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</si>
  <si>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</si>
  <si>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</si>
  <si>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</si>
  <si>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</si>
  <si>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</si>
  <si>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</si>
  <si>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</si>
  <si>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</si>
  <si>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</si>
  <si>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</si>
  <si>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</si>
  <si>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</si>
  <si>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</si>
  <si>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</si>
  <si>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</si>
  <si>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</si>
  <si>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</si>
  <si>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</si>
  <si>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</si>
  <si>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</si>
  <si>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</si>
  <si>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</si>
  <si>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</si>
  <si>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</si>
  <si>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</si>
  <si>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</si>
  <si>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</si>
  <si>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</si>
  <si>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</si>
  <si>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</si>
  <si>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</si>
  <si>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</si>
  <si>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</si>
  <si>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</si>
  <si>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</si>
  <si>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</si>
  <si>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</si>
  <si>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</si>
  <si>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</si>
  <si>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</si>
  <si>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栃木県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</si>
  <si>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</si>
  <si>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</si>
  <si>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</si>
  <si>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</si>
  <si>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</si>
  <si>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</si>
  <si>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</si>
  <si>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</si>
  <si>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</si>
  <si>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</si>
  <si>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</si>
  <si>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</si>
  <si>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</si>
  <si>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</si>
  <si>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</si>
  <si>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</si>
  <si>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</si>
  <si>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</si>
  <si>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</si>
  <si>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</si>
  <si>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</si>
  <si>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</si>
  <si>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</si>
  <si>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</si>
  <si>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</si>
  <si>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</si>
  <si>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</si>
  <si>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</si>
  <si>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</si>
  <si>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</si>
  <si>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</si>
  <si>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</si>
  <si>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</si>
  <si>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</si>
  <si>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</si>
  <si>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</si>
  <si>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</si>
  <si>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</si>
  <si>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</si>
  <si>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</si>
  <si>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</si>
  <si>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</si>
  <si>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</si>
  <si>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</si>
  <si>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</si>
  <si>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</si>
  <si>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</si>
  <si>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</si>
  <si>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</si>
  <si>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</si>
  <si>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</si>
  <si>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</si>
  <si>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</si>
  <si>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</si>
  <si>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</si>
  <si>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</si>
  <si>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</si>
  <si>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</si>
  <si>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</si>
  <si>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</si>
  <si>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</si>
  <si>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</si>
  <si>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</si>
  <si>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</si>
  <si>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</si>
  <si>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</si>
  <si>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</si>
  <si>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</si>
  <si>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</si>
  <si>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</si>
  <si>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</si>
  <si>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</si>
  <si>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</si>
  <si>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</si>
  <si>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</si>
  <si>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</si>
  <si>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</si>
  <si>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</si>
  <si>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</si>
  <si>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</si>
  <si>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</si>
  <si>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</si>
  <si>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</si>
  <si>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</si>
  <si>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</si>
  <si>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</si>
  <si>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</si>
  <si>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</si>
  <si>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</si>
  <si>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</si>
  <si>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</si>
  <si>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</si>
  <si>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</si>
  <si>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</si>
  <si>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</si>
  <si>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</si>
  <si>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</si>
  <si>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</si>
  <si>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</si>
  <si>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</si>
  <si>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</si>
  <si>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</si>
  <si>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</si>
  <si>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</si>
  <si>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</si>
  <si>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</si>
  <si>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</si>
  <si>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</si>
  <si>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</si>
  <si>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</si>
  <si>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</si>
  <si>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</si>
  <si>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</si>
  <si>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</si>
  <si>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</si>
  <si>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</si>
  <si>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</si>
  <si>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</si>
  <si>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</si>
  <si>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</si>
  <si>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</si>
  <si>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</si>
  <si>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</si>
  <si>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</si>
  <si>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</si>
  <si>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</si>
  <si>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</si>
  <si>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</si>
  <si>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</si>
  <si>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</si>
  <si>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</si>
  <si>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</si>
  <si>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</si>
  <si>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</si>
  <si>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</si>
  <si>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</si>
  <si>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</si>
  <si>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</si>
  <si>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</si>
  <si>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</si>
  <si>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</si>
  <si>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</si>
  <si>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</si>
  <si>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</si>
  <si>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</si>
  <si>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</si>
  <si>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</si>
  <si>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</si>
  <si>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</si>
  <si>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</si>
  <si>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</si>
  <si>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</si>
  <si>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</si>
  <si>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</si>
  <si>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</si>
  <si>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</si>
  <si>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</si>
  <si>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</si>
  <si>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</si>
  <si>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</si>
  <si>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</si>
  <si>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</si>
  <si>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</si>
  <si>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</si>
  <si>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</si>
  <si>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</si>
  <si>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</si>
  <si>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</si>
  <si>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</si>
  <si>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</si>
  <si>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</si>
  <si>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</si>
  <si>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</si>
  <si>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</si>
  <si>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</si>
  <si>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</si>
  <si>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</si>
  <si>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</si>
  <si>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</si>
  <si>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県営林事業特別会計</t>
    <phoneticPr fontId="3"/>
  </si>
  <si>
    <t>林業・木材産業改善資金貸付事業特別会計</t>
    <phoneticPr fontId="3"/>
  </si>
  <si>
    <t>母子父子寡婦福祉資金貸付事業特別会計</t>
    <phoneticPr fontId="3"/>
  </si>
  <si>
    <t>心身障害者扶養共済事業特別会計</t>
    <phoneticPr fontId="3"/>
  </si>
  <si>
    <t>中小企業高度化等資金貸付事業特別会計</t>
    <phoneticPr fontId="3"/>
  </si>
  <si>
    <t>就農支援資金貸付事業特別会計</t>
    <phoneticPr fontId="3"/>
  </si>
  <si>
    <t>地方独立行政法人県立病院貸付金特別会計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</si>
  <si>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</si>
  <si>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</si>
  <si>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</si>
  <si>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</si>
  <si>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</si>
  <si>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</si>
  <si>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</si>
  <si>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</si>
  <si>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</si>
  <si>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</si>
  <si>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</si>
  <si>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</si>
  <si>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</si>
  <si>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</si>
  <si>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</si>
  <si>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</si>
  <si>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流域下水道事業会計</t>
    <phoneticPr fontId="3"/>
  </si>
  <si>
    <t>法適用企業</t>
    <phoneticPr fontId="3"/>
  </si>
  <si>
    <t>電気事業会計</t>
    <phoneticPr fontId="3"/>
  </si>
  <si>
    <t>法適用企業</t>
    <phoneticPr fontId="3"/>
  </si>
  <si>
    <t>水道事業会計</t>
    <phoneticPr fontId="3"/>
  </si>
  <si>
    <t>工業用水道事業会計</t>
    <phoneticPr fontId="3"/>
  </si>
  <si>
    <t>施設管理事業会計</t>
    <phoneticPr fontId="3"/>
  </si>
  <si>
    <t>用地造成事業会計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</si>
  <si>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</si>
  <si>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</si>
  <si>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</si>
  <si>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</si>
  <si>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</si>
  <si>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</si>
  <si>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</si>
  <si>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</si>
  <si>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</si>
  <si>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</si>
  <si>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</si>
  <si>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</si>
  <si>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</si>
  <si>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</si>
  <si>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</si>
  <si>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</si>
  <si>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</si>
  <si>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</si>
  <si>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</si>
  <si>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</si>
  <si>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</si>
  <si>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</si>
  <si>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</si>
  <si>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</si>
  <si>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</si>
  <si>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</si>
  <si>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</si>
  <si>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</si>
  <si>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</si>
  <si>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</si>
  <si>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</si>
  <si>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</si>
  <si>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</si>
  <si>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</si>
  <si>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</si>
  <si>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</si>
  <si>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</si>
  <si>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</si>
  <si>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</si>
  <si>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</si>
  <si>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</si>
  <si>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</si>
  <si>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</si>
  <si>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</si>
  <si>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</si>
  <si>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</si>
  <si>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</si>
  <si>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</si>
  <si>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</si>
  <si>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</si>
  <si>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</si>
  <si>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</si>
  <si>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</si>
  <si>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</si>
  <si>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</si>
  <si>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</si>
  <si>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</si>
  <si>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</si>
  <si>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</si>
  <si>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</si>
  <si>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</si>
  <si>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</si>
  <si>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</si>
  <si>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</si>
  <si>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</si>
  <si>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</si>
  <si>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</si>
  <si>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</si>
  <si>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</si>
  <si>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</si>
  <si>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</si>
  <si>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</si>
  <si>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</si>
  <si>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</si>
  <si>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</si>
  <si>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</si>
  <si>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</si>
  <si>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</si>
  <si>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</si>
  <si>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</si>
  <si>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</si>
  <si>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</si>
  <si>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</si>
  <si>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</si>
  <si>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</si>
  <si>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</si>
  <si>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</si>
  <si>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</si>
  <si>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</si>
  <si>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</si>
  <si>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</si>
  <si>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</si>
  <si>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</si>
  <si>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</si>
  <si>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</si>
  <si>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</si>
  <si>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</si>
  <si>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</si>
  <si>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</si>
  <si>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</si>
  <si>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</si>
  <si>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</si>
  <si>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</si>
  <si>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</si>
  <si>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</si>
  <si>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</si>
  <si>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</si>
  <si>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</si>
  <si>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</si>
  <si>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</si>
  <si>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</si>
  <si>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</si>
  <si>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</si>
  <si>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</si>
  <si>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</si>
  <si>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</si>
  <si>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</si>
  <si>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</si>
  <si>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</si>
  <si>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</si>
  <si>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</si>
  <si>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</si>
  <si>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</si>
  <si>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</si>
  <si>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</si>
  <si>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</si>
  <si>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</si>
  <si>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</si>
  <si>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</si>
  <si>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</si>
  <si>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</si>
  <si>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</si>
  <si>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</si>
  <si>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</si>
  <si>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</si>
  <si>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</si>
  <si>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</si>
  <si>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</si>
  <si>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</si>
  <si>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</si>
  <si>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</si>
  <si>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H28</t>
  </si>
  <si>
    <t>H29</t>
  </si>
  <si>
    <t>H30</t>
  </si>
  <si>
    <t>R01</t>
  </si>
  <si>
    <t>R02</t>
  </si>
  <si>
    <t>▲ 0.60</t>
  </si>
  <si>
    <t>▲ 0.84</t>
  </si>
  <si>
    <t>▲ 0.44</t>
  </si>
  <si>
    <t>▲ 0.39</t>
  </si>
  <si>
    <t>一般会計</t>
  </si>
  <si>
    <t>国民健康保険特別会計</t>
  </si>
  <si>
    <t>水道事業会計</t>
  </si>
  <si>
    <t>電気事業会計</t>
  </si>
  <si>
    <t>工業用水道事業会計</t>
  </si>
  <si>
    <t>流域下水道事業会計</t>
  </si>
  <si>
    <t>施設管理事業会計</t>
  </si>
  <si>
    <t>病院事業会計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</si>
  <si>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</si>
  <si>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</si>
  <si>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</si>
  <si>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</si>
  <si>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</si>
  <si>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</si>
  <si>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</si>
  <si>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</si>
  <si>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県有施設整備基金</t>
    <rPh sb="0" eb="2">
      <t>ケンユウ</t>
    </rPh>
    <rPh sb="2" eb="4">
      <t>シセツ</t>
    </rPh>
    <rPh sb="4" eb="6">
      <t>セイビ</t>
    </rPh>
    <rPh sb="6" eb="8">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</si>
  <si>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</si>
  <si>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栃木県次世代型路面電車システム整備事業支援基金</t>
    <rPh sb="0" eb="3">
      <t>トチギケン</t>
    </rPh>
    <rPh sb="3" eb="7">
      <t>ジセダイガタ</t>
    </rPh>
    <rPh sb="7" eb="9">
      <t>ロメン</t>
    </rPh>
    <rPh sb="9" eb="11">
      <t>デンシャ</t>
    </rPh>
    <rPh sb="15" eb="17">
      <t>セイビ</t>
    </rPh>
    <rPh sb="17" eb="19">
      <t>ジギョウ</t>
    </rPh>
    <rPh sb="19" eb="21">
      <t>シエン</t>
    </rPh>
    <rPh sb="21" eb="23">
      <t>キキン</t>
    </rPh>
    <phoneticPr fontId="3"/>
  </si>
  <si>
    <t>栃木県国民体育大会・全国障害者スポーツ大会開催基金</t>
    <phoneticPr fontId="3"/>
  </si>
  <si>
    <t>日光杉並木街道保護基金</t>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</si>
  <si>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</si>
  <si>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</si>
  <si>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</si>
  <si>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</si>
  <si>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</si>
  <si>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・グループ内平均値と比較すると、将来負担比率、実質公債比率とも低い水準で推移している。
・将来負担比率は、支給率の見直し等に伴う退職手当負担見込額の減少により平成29年度は改善したが、地方債現在高の増加や充当可能基金の減少により、平成30年度から３年連続で悪化している。
・実質公債費比率は、標準財政規模の増加等により平成27年度から減少が続いている。令和２年度は、特定財源の減少等により、単年度の実質公債比率は令和元年度に比べ微増したが、３か年平均では６年連続で改善している。
・「とちぎ行革プラン2021」に基づき、引き続き県債発行額の縮減に努めるなどして、将来負担比率及び実質公債比率の改善を図っていく。</t>
    <rPh sb="92" eb="95">
      <t>チホウサイ</t>
    </rPh>
    <rPh sb="95" eb="97">
      <t>ゲンザイ</t>
    </rPh>
    <rPh sb="97" eb="98">
      <t>タカ</t>
    </rPh>
    <rPh sb="99" eb="101">
      <t>ゾウカ</t>
    </rPh>
    <rPh sb="102" eb="104">
      <t>ジュウトウ</t>
    </rPh>
    <rPh sb="104" eb="106">
      <t>カノウ</t>
    </rPh>
    <rPh sb="106" eb="108">
      <t>キキン</t>
    </rPh>
    <rPh sb="109" eb="111">
      <t>ゲンショウ</t>
    </rPh>
    <rPh sb="115" eb="117">
      <t>ヘイセイ</t>
    </rPh>
    <rPh sb="119" eb="121">
      <t>ネンド</t>
    </rPh>
    <rPh sb="124" eb="125">
      <t>ネン</t>
    </rPh>
    <rPh sb="125" eb="127">
      <t>レンゾク</t>
    </rPh>
    <rPh sb="128" eb="130">
      <t>アッカ</t>
    </rPh>
    <rPh sb="153" eb="155">
      <t>ゾウカ</t>
    </rPh>
    <rPh sb="176" eb="178">
      <t>レイワ</t>
    </rPh>
    <rPh sb="179" eb="181">
      <t>ネンド</t>
    </rPh>
    <rPh sb="183" eb="185">
      <t>トクテイ</t>
    </rPh>
    <rPh sb="185" eb="187">
      <t>ザイゲン</t>
    </rPh>
    <rPh sb="188" eb="190">
      <t>ゲンショウ</t>
    </rPh>
    <rPh sb="190" eb="191">
      <t>トウ</t>
    </rPh>
    <rPh sb="195" eb="198">
      <t>タンネンド</t>
    </rPh>
    <rPh sb="199" eb="201">
      <t>ジッシツ</t>
    </rPh>
    <rPh sb="201" eb="203">
      <t>コウサイ</t>
    </rPh>
    <rPh sb="203" eb="205">
      <t>ヒリツ</t>
    </rPh>
    <rPh sb="206" eb="208">
      <t>レイワ</t>
    </rPh>
    <rPh sb="208" eb="211">
      <t>ガンネンド</t>
    </rPh>
    <rPh sb="212" eb="213">
      <t>クラ</t>
    </rPh>
    <rPh sb="214" eb="216">
      <t>ビゾウ</t>
    </rPh>
    <rPh sb="222" eb="223">
      <t>ネン</t>
    </rPh>
    <rPh sb="223" eb="225">
      <t>ヘイキン</t>
    </rPh>
    <rPh sb="228" eb="229">
      <t>ネン</t>
    </rPh>
    <rPh sb="229" eb="231">
      <t>レンゾク</t>
    </rPh>
    <rPh sb="232" eb="234">
      <t>カイゼン</t>
    </rPh>
    <rPh sb="260" eb="261">
      <t>ヒ</t>
    </rPh>
    <rPh sb="262" eb="263">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</si>
  <si>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</si>
  <si>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</si>
  <si>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</si>
  <si>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・グループ内平均値と比較すると、将来負担比率は低い水準である一方、有形固定資産減価償却率は高い水準で推移している。
・将来負担比率は、地方債現在高の増加や充当可能基金の減少によりから令和元年度から令和２年度に5.7ポイント増加している。一方、有形固定資産減価償却率は、横ばいである。
・今後も、将来負担比率において大きな比重を占める地方債残高の抑制に向けて、県債管理基金の活用などにより県債発行額の縮減に努めるほか、財政措置のある有利な地方債の活用に努めるなど、将来負担の軽減を図りつつ、計画的に老朽化施設の長寿命化を進めるなど公共施設の適切な管理に努めていく。</t>
    <rPh sb="77" eb="79">
      <t>ジュウトウ</t>
    </rPh>
    <rPh sb="79" eb="81">
      <t>カノウ</t>
    </rPh>
    <rPh sb="81" eb="83">
      <t>キキン</t>
    </rPh>
    <rPh sb="84" eb="86">
      <t>ゲンショウ</t>
    </rPh>
    <rPh sb="91" eb="93">
      <t>レイワ</t>
    </rPh>
    <rPh sb="93" eb="94">
      <t>ガン</t>
    </rPh>
    <rPh sb="94" eb="96">
      <t>ネンド</t>
    </rPh>
    <rPh sb="98" eb="100">
      <t>レイワ</t>
    </rPh>
    <rPh sb="101" eb="103">
      <t>ネンド</t>
    </rPh>
    <rPh sb="134" eb="135">
      <t>ヨコ</t>
    </rPh>
    <rPh sb="179" eb="181">
      <t>ケンサイ</t>
    </rPh>
    <rPh sb="181" eb="183">
      <t>カンリ</t>
    </rPh>
    <rPh sb="183" eb="185">
      <t>キキン</t>
    </rPh>
    <rPh sb="186" eb="188">
      <t>カツヨウ</t>
    </rPh>
    <rPh sb="208" eb="212">
      <t>ザイセイソチ</t>
    </rPh>
    <rPh sb="215" eb="217">
      <t>ユウリ</t>
    </rPh>
    <rPh sb="218" eb="221">
      <t>チホウサイ</t>
    </rPh>
    <rPh sb="222" eb="224">
      <t>カツヨウ</t>
    </rPh>
    <rPh sb="225" eb="226">
      <t>ツト</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</si>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</sst>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2B77EB7-B428-404C-AECB-E3CE23AAD6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6D2F-4AB0-A362-7FCDF4BEA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49250</c:v>
                </c:pt>
                <c:pt idx="1">
                  <c:v>53327</c:v>
                </c:pt>
                <c:pt idx="2">
                  <c:v>60817</c:v>
                </c:pt>
                <c:pt idx="3">
                  <c:v>64997</c:v>
                </c:pt>
                <c:pt idx="4">
                  <c:v>69474</c:v>
                </c:pt>
              </c:numCache>
            </c:numRef>
          </c:val>
          <c:smooth val="0"/>
          <c:extLst>
            <c:ext xmlns:c16="http://schemas.microsoft.com/office/drawing/2014/chart" uri="{C3380CC4-5D6E-409C-BE32-E72D297353CC}">
              <c16:uniqueId val="{00000001-6D2F-4AB0-A362-7FCDF4BEADC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1.1200000000000001</c:v>
                </c:pt>
                <c:pt idx="1">
                  <c:v>1.49</c:v>
                </c:pt>
                <c:pt idx="2">
                  <c:v>1.05</c:v>
                </c:pt>
                <c:pt idx="3">
                  <c:v>1.82</c:v>
                </c:pt>
                <c:pt idx="4">
                  <c:v>3.49</c:v>
                </c:pt>
              </c:numCache>
            </c:numRef>
          </c:val>
          <c:extLst>
            <c:ext xmlns:c16="http://schemas.microsoft.com/office/drawing/2014/chart" uri="{C3380CC4-5D6E-409C-BE32-E72D297353CC}">
              <c16:uniqueId val="{00000000-5F0D-4511-A77C-2D2F00529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4.6500000000000004</c:v>
                </c:pt>
                <c:pt idx="1">
                  <c:v>3.28</c:v>
                </c:pt>
                <c:pt idx="2">
                  <c:v>3.28</c:v>
                </c:pt>
                <c:pt idx="3">
                  <c:v>2.11</c:v>
                </c:pt>
                <c:pt idx="4">
                  <c:v>1.98</c:v>
                </c:pt>
              </c:numCache>
            </c:numRef>
          </c:val>
          <c:extLst>
            <c:ext xmlns:c16="http://schemas.microsoft.com/office/drawing/2014/chart" uri="{C3380CC4-5D6E-409C-BE32-E72D297353CC}">
              <c16:uniqueId val="{00000001-5F0D-4511-A77C-2D2F005290A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c:v>
                </c:pt>
                <c:pt idx="1">
                  <c:v>-0.84</c:v>
                </c:pt>
                <c:pt idx="2">
                  <c:v>-0.44</c:v>
                </c:pt>
                <c:pt idx="3">
                  <c:v>-0.39</c:v>
                </c:pt>
                <c:pt idx="4">
                  <c:v>1.56</c:v>
                </c:pt>
              </c:numCache>
            </c:numRef>
          </c:val>
          <c:smooth val="0"/>
          <c:extLst>
            <c:ext xmlns:c16="http://schemas.microsoft.com/office/drawing/2014/chart" uri="{C3380CC4-5D6E-409C-BE32-E72D297353CC}">
              <c16:uniqueId val="{00000002-5F0D-4511-A77C-2D2F005290A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0.47</c:v>
                </c:pt>
                <c:pt idx="4">
                  <c:v>#N/A</c:v>
                </c:pt>
                <c:pt idx="5">
                  <c:v>0.4</c:v>
                </c:pt>
                <c:pt idx="6">
                  <c:v>#N/A</c:v>
                </c:pt>
                <c:pt idx="7">
                  <c:v>0.55000000000000004</c:v>
                </c:pt>
                <c:pt idx="8">
                  <c:v>#N/A</c:v>
                </c:pt>
                <c:pt idx="9">
                  <c:v>0.04</c:v>
                </c:pt>
              </c:numCache>
            </c:numRef>
          </c:val>
          <c:extLst>
            <c:ext xmlns:c16="http://schemas.microsoft.com/office/drawing/2014/chart" uri="{C3380CC4-5D6E-409C-BE32-E72D297353CC}">
              <c16:uniqueId val="{00000000-0D7E-4F75-A3D5-2EB85DAF5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7E-4F75-A3D5-2EB85DAF5013}"/>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0.27</c:v>
                </c:pt>
                <c:pt idx="2">
                  <c:v>#N/A</c:v>
                </c:pt>
                <c:pt idx="3">
                  <c:v>0.22</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2-0D7E-4F75-A3D5-2EB85DAF5013}"/>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0.13</c:v>
                </c:pt>
                <c:pt idx="8">
                  <c:v>#N/A</c:v>
                </c:pt>
                <c:pt idx="9">
                  <c:v>0.12</c:v>
                </c:pt>
              </c:numCache>
            </c:numRef>
          </c:val>
          <c:extLst>
            <c:ext xmlns:c16="http://schemas.microsoft.com/office/drawing/2014/chart" uri="{C3380CC4-5D6E-409C-BE32-E72D297353CC}">
              <c16:uniqueId val="{00000003-0D7E-4F75-A3D5-2EB85DAF5013}"/>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4-0D7E-4F75-A3D5-2EB85DAF501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0.3</c:v>
                </c:pt>
                <c:pt idx="4">
                  <c:v>#N/A</c:v>
                </c:pt>
                <c:pt idx="5">
                  <c:v>0.34</c:v>
                </c:pt>
                <c:pt idx="6">
                  <c:v>#N/A</c:v>
                </c:pt>
                <c:pt idx="7">
                  <c:v>0.37</c:v>
                </c:pt>
                <c:pt idx="8">
                  <c:v>#N/A</c:v>
                </c:pt>
                <c:pt idx="9">
                  <c:v>0.4</c:v>
                </c:pt>
              </c:numCache>
            </c:numRef>
          </c:val>
          <c:extLst>
            <c:ext xmlns:c16="http://schemas.microsoft.com/office/drawing/2014/chart" uri="{C3380CC4-5D6E-409C-BE32-E72D297353CC}">
              <c16:uniqueId val="{00000005-0D7E-4F75-A3D5-2EB85DAF5013}"/>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0.89</c:v>
                </c:pt>
                <c:pt idx="2">
                  <c:v>#N/A</c:v>
                </c:pt>
                <c:pt idx="3">
                  <c:v>0.96</c:v>
                </c:pt>
                <c:pt idx="4">
                  <c:v>#N/A</c:v>
                </c:pt>
                <c:pt idx="5">
                  <c:v>1.06</c:v>
                </c:pt>
                <c:pt idx="6">
                  <c:v>#N/A</c:v>
                </c:pt>
                <c:pt idx="7">
                  <c:v>1.03</c:v>
                </c:pt>
                <c:pt idx="8">
                  <c:v>#N/A</c:v>
                </c:pt>
                <c:pt idx="9">
                  <c:v>1.07</c:v>
                </c:pt>
              </c:numCache>
            </c:numRef>
          </c:val>
          <c:extLst>
            <c:ext xmlns:c16="http://schemas.microsoft.com/office/drawing/2014/chart" uri="{C3380CC4-5D6E-409C-BE32-E72D297353CC}">
              <c16:uniqueId val="{00000006-0D7E-4F75-A3D5-2EB85DAF501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1.91</c:v>
                </c:pt>
                <c:pt idx="2">
                  <c:v>#N/A</c:v>
                </c:pt>
                <c:pt idx="3">
                  <c:v>1.91</c:v>
                </c:pt>
                <c:pt idx="4">
                  <c:v>#N/A</c:v>
                </c:pt>
                <c:pt idx="5">
                  <c:v>1.84</c:v>
                </c:pt>
                <c:pt idx="6">
                  <c:v>#N/A</c:v>
                </c:pt>
                <c:pt idx="7">
                  <c:v>1.78</c:v>
                </c:pt>
                <c:pt idx="8">
                  <c:v>#N/A</c:v>
                </c:pt>
                <c:pt idx="9">
                  <c:v>1.79</c:v>
                </c:pt>
              </c:numCache>
            </c:numRef>
          </c:val>
          <c:extLst>
            <c:ext xmlns:c16="http://schemas.microsoft.com/office/drawing/2014/chart" uri="{C3380CC4-5D6E-409C-BE32-E72D297353CC}">
              <c16:uniqueId val="{00000007-0D7E-4F75-A3D5-2EB85DAF501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0.36</c:v>
                </c:pt>
                <c:pt idx="6">
                  <c:v>#N/A</c:v>
                </c:pt>
                <c:pt idx="7">
                  <c:v>1.47</c:v>
                </c:pt>
                <c:pt idx="8">
                  <c:v>#N/A</c:v>
                </c:pt>
                <c:pt idx="9">
                  <c:v>3.41</c:v>
                </c:pt>
              </c:numCache>
            </c:numRef>
          </c:val>
          <c:extLst>
            <c:ext xmlns:c16="http://schemas.microsoft.com/office/drawing/2014/chart" uri="{C3380CC4-5D6E-409C-BE32-E72D297353CC}">
              <c16:uniqueId val="{00000008-0D7E-4F75-A3D5-2EB85DAF5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1.04</c:v>
                </c:pt>
                <c:pt idx="2">
                  <c:v>#N/A</c:v>
                </c:pt>
                <c:pt idx="3">
                  <c:v>1.34</c:v>
                </c:pt>
                <c:pt idx="4">
                  <c:v>#N/A</c:v>
                </c:pt>
                <c:pt idx="5">
                  <c:v>1</c:v>
                </c:pt>
                <c:pt idx="6">
                  <c:v>#N/A</c:v>
                </c:pt>
                <c:pt idx="7">
                  <c:v>1.78</c:v>
                </c:pt>
                <c:pt idx="8">
                  <c:v>#N/A</c:v>
                </c:pt>
                <c:pt idx="9">
                  <c:v>3.44</c:v>
                </c:pt>
              </c:numCache>
            </c:numRef>
          </c:val>
          <c:extLst>
            <c:ext xmlns:c16="http://schemas.microsoft.com/office/drawing/2014/chart" uri="{C3380CC4-5D6E-409C-BE32-E72D297353CC}">
              <c16:uniqueId val="{00000009-0D7E-4F75-A3D5-2EB85DAF501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66275</c:v>
                </c:pt>
                <c:pt idx="5">
                  <c:v>67195</c:v>
                </c:pt>
                <c:pt idx="8">
                  <c:v>67765</c:v>
                </c:pt>
                <c:pt idx="11">
                  <c:v>69070</c:v>
                </c:pt>
                <c:pt idx="14">
                  <c:v>66217</c:v>
                </c:pt>
              </c:numCache>
            </c:numRef>
          </c:val>
          <c:extLst>
            <c:ext xmlns:c16="http://schemas.microsoft.com/office/drawing/2014/chart" uri="{C3380CC4-5D6E-409C-BE32-E72D297353CC}">
              <c16:uniqueId val="{00000000-C660-4829-94DB-BC1D1C8B9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5</c:v>
                </c:pt>
                <c:pt idx="6">
                  <c:v>2</c:v>
                </c:pt>
                <c:pt idx="9">
                  <c:v>1</c:v>
                </c:pt>
                <c:pt idx="12">
                  <c:v>5</c:v>
                </c:pt>
              </c:numCache>
            </c:numRef>
          </c:val>
          <c:extLst>
            <c:ext xmlns:c16="http://schemas.microsoft.com/office/drawing/2014/chart" uri="{C3380CC4-5D6E-409C-BE32-E72D297353CC}">
              <c16:uniqueId val="{00000001-C660-4829-94DB-BC1D1C8B9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832</c:v>
                </c:pt>
                <c:pt idx="3">
                  <c:v>767</c:v>
                </c:pt>
                <c:pt idx="6">
                  <c:v>803</c:v>
                </c:pt>
                <c:pt idx="9">
                  <c:v>1109</c:v>
                </c:pt>
                <c:pt idx="12">
                  <c:v>1122</c:v>
                </c:pt>
              </c:numCache>
            </c:numRef>
          </c:val>
          <c:extLst>
            <c:ext xmlns:c16="http://schemas.microsoft.com/office/drawing/2014/chart" uri="{C3380CC4-5D6E-409C-BE32-E72D297353CC}">
              <c16:uniqueId val="{00000002-C660-4829-94DB-BC1D1C8B9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0-4829-94DB-BC1D1C8B9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889</c:v>
                </c:pt>
                <c:pt idx="3">
                  <c:v>877</c:v>
                </c:pt>
                <c:pt idx="6">
                  <c:v>518</c:v>
                </c:pt>
                <c:pt idx="9">
                  <c:v>1154</c:v>
                </c:pt>
                <c:pt idx="12">
                  <c:v>1124</c:v>
                </c:pt>
              </c:numCache>
            </c:numRef>
          </c:val>
          <c:extLst>
            <c:ext xmlns:c16="http://schemas.microsoft.com/office/drawing/2014/chart" uri="{C3380CC4-5D6E-409C-BE32-E72D297353CC}">
              <c16:uniqueId val="{00000004-C660-4829-94DB-BC1D1C8B9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3983</c:v>
                </c:pt>
                <c:pt idx="3">
                  <c:v>4206</c:v>
                </c:pt>
                <c:pt idx="6">
                  <c:v>4428</c:v>
                </c:pt>
                <c:pt idx="9">
                  <c:v>4400</c:v>
                </c:pt>
                <c:pt idx="12">
                  <c:v>4372</c:v>
                </c:pt>
              </c:numCache>
            </c:numRef>
          </c:val>
          <c:extLst>
            <c:ext xmlns:c16="http://schemas.microsoft.com/office/drawing/2014/chart" uri="{C3380CC4-5D6E-409C-BE32-E72D297353CC}">
              <c16:uniqueId val="{00000005-C660-4829-94DB-BC1D1C8B9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60-4829-94DB-BC1D1C8B9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100995</c:v>
                </c:pt>
                <c:pt idx="3">
                  <c:v>99381</c:v>
                </c:pt>
                <c:pt idx="6">
                  <c:v>98603</c:v>
                </c:pt>
                <c:pt idx="9">
                  <c:v>98964</c:v>
                </c:pt>
                <c:pt idx="12">
                  <c:v>96910</c:v>
                </c:pt>
              </c:numCache>
            </c:numRef>
          </c:val>
          <c:extLst>
            <c:ext xmlns:c16="http://schemas.microsoft.com/office/drawing/2014/chart" uri="{C3380CC4-5D6E-409C-BE32-E72D297353CC}">
              <c16:uniqueId val="{00000007-C660-4829-94DB-BC1D1C8B9DD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40430</c:v>
                </c:pt>
                <c:pt idx="2">
                  <c:v>#N/A</c:v>
                </c:pt>
                <c:pt idx="3">
                  <c:v>#N/A</c:v>
                </c:pt>
                <c:pt idx="4">
                  <c:v>38041</c:v>
                </c:pt>
                <c:pt idx="5">
                  <c:v>#N/A</c:v>
                </c:pt>
                <c:pt idx="6">
                  <c:v>#N/A</c:v>
                </c:pt>
                <c:pt idx="7">
                  <c:v>36589</c:v>
                </c:pt>
                <c:pt idx="8">
                  <c:v>#N/A</c:v>
                </c:pt>
                <c:pt idx="9">
                  <c:v>#N/A</c:v>
                </c:pt>
                <c:pt idx="10">
                  <c:v>36558</c:v>
                </c:pt>
                <c:pt idx="11">
                  <c:v>#N/A</c:v>
                </c:pt>
                <c:pt idx="12">
                  <c:v>#N/A</c:v>
                </c:pt>
                <c:pt idx="13">
                  <c:v>37316</c:v>
                </c:pt>
                <c:pt idx="14">
                  <c:v>#N/A</c:v>
                </c:pt>
              </c:numCache>
            </c:numRef>
          </c:val>
          <c:smooth val="0"/>
          <c:extLst>
            <c:ext xmlns:c16="http://schemas.microsoft.com/office/drawing/2014/chart" uri="{C3380CC4-5D6E-409C-BE32-E72D297353CC}">
              <c16:uniqueId val="{00000008-C660-4829-94DB-BC1D1C8B9DD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810661</c:v>
                </c:pt>
                <c:pt idx="5">
                  <c:v>816028</c:v>
                </c:pt>
                <c:pt idx="8">
                  <c:v>816774</c:v>
                </c:pt>
                <c:pt idx="11">
                  <c:v>826541</c:v>
                </c:pt>
                <c:pt idx="14">
                  <c:v>827699</c:v>
                </c:pt>
              </c:numCache>
            </c:numRef>
          </c:val>
          <c:extLst>
            <c:ext xmlns:c16="http://schemas.microsoft.com/office/drawing/2014/chart" uri="{C3380CC4-5D6E-409C-BE32-E72D297353CC}">
              <c16:uniqueId val="{00000000-C947-4D1C-9E9E-E28AA373D1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15553</c:v>
                </c:pt>
                <c:pt idx="5">
                  <c:v>14454</c:v>
                </c:pt>
                <c:pt idx="8">
                  <c:v>13619</c:v>
                </c:pt>
                <c:pt idx="11">
                  <c:v>12487</c:v>
                </c:pt>
                <c:pt idx="14">
                  <c:v>13301</c:v>
                </c:pt>
              </c:numCache>
            </c:numRef>
          </c:val>
          <c:extLst>
            <c:ext xmlns:c16="http://schemas.microsoft.com/office/drawing/2014/chart" uri="{C3380CC4-5D6E-409C-BE32-E72D297353CC}">
              <c16:uniqueId val="{00000001-C947-4D1C-9E9E-E28AA373D1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138371</c:v>
                </c:pt>
                <c:pt idx="5">
                  <c:v>129538</c:v>
                </c:pt>
                <c:pt idx="8">
                  <c:v>133704</c:v>
                </c:pt>
                <c:pt idx="11">
                  <c:v>121758</c:v>
                </c:pt>
                <c:pt idx="14">
                  <c:v>116372</c:v>
                </c:pt>
              </c:numCache>
            </c:numRef>
          </c:val>
          <c:extLst>
            <c:ext xmlns:c16="http://schemas.microsoft.com/office/drawing/2014/chart" uri="{C3380CC4-5D6E-409C-BE32-E72D297353CC}">
              <c16:uniqueId val="{00000002-C947-4D1C-9E9E-E28AA373D1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47-4D1C-9E9E-E28AA373D1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47-4D1C-9E9E-E28AA373D1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1013</c:v>
                </c:pt>
                <c:pt idx="3">
                  <c:v>822</c:v>
                </c:pt>
                <c:pt idx="6">
                  <c:v>1339</c:v>
                </c:pt>
                <c:pt idx="9">
                  <c:v>1658</c:v>
                </c:pt>
                <c:pt idx="12">
                  <c:v>8354</c:v>
                </c:pt>
              </c:numCache>
            </c:numRef>
          </c:val>
          <c:extLst>
            <c:ext xmlns:c16="http://schemas.microsoft.com/office/drawing/2014/chart" uri="{C3380CC4-5D6E-409C-BE32-E72D297353CC}">
              <c16:uniqueId val="{00000005-C947-4D1C-9E9E-E28AA373D1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198825</c:v>
                </c:pt>
                <c:pt idx="3">
                  <c:v>187616</c:v>
                </c:pt>
                <c:pt idx="6">
                  <c:v>183724</c:v>
                </c:pt>
                <c:pt idx="9">
                  <c:v>178191</c:v>
                </c:pt>
                <c:pt idx="12">
                  <c:v>171514</c:v>
                </c:pt>
              </c:numCache>
            </c:numRef>
          </c:val>
          <c:extLst>
            <c:ext xmlns:c16="http://schemas.microsoft.com/office/drawing/2014/chart" uri="{C3380CC4-5D6E-409C-BE32-E72D297353CC}">
              <c16:uniqueId val="{00000006-C947-4D1C-9E9E-E28AA373D1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947-4D1C-9E9E-E28AA373D1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8406</c:v>
                </c:pt>
                <c:pt idx="3">
                  <c:v>8027</c:v>
                </c:pt>
                <c:pt idx="6">
                  <c:v>3634</c:v>
                </c:pt>
                <c:pt idx="9">
                  <c:v>5474</c:v>
                </c:pt>
                <c:pt idx="12">
                  <c:v>7155</c:v>
                </c:pt>
              </c:numCache>
            </c:numRef>
          </c:val>
          <c:extLst>
            <c:ext xmlns:c16="http://schemas.microsoft.com/office/drawing/2014/chart" uri="{C3380CC4-5D6E-409C-BE32-E72D297353CC}">
              <c16:uniqueId val="{00000008-C947-4D1C-9E9E-E28AA373D1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9048</c:v>
                </c:pt>
                <c:pt idx="3">
                  <c:v>9073</c:v>
                </c:pt>
                <c:pt idx="6">
                  <c:v>9200</c:v>
                </c:pt>
                <c:pt idx="9">
                  <c:v>8605</c:v>
                </c:pt>
                <c:pt idx="12">
                  <c:v>7670</c:v>
                </c:pt>
              </c:numCache>
            </c:numRef>
          </c:val>
          <c:extLst>
            <c:ext xmlns:c16="http://schemas.microsoft.com/office/drawing/2014/chart" uri="{C3380CC4-5D6E-409C-BE32-E72D297353CC}">
              <c16:uniqueId val="{00000009-C947-4D1C-9E9E-E28AA373D1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1128080</c:v>
                </c:pt>
                <c:pt idx="3">
                  <c:v>1127370</c:v>
                </c:pt>
                <c:pt idx="6">
                  <c:v>1141935</c:v>
                </c:pt>
                <c:pt idx="9">
                  <c:v>1157554</c:v>
                </c:pt>
                <c:pt idx="12">
                  <c:v>1180423</c:v>
                </c:pt>
              </c:numCache>
            </c:numRef>
          </c:val>
          <c:extLst>
            <c:ext xmlns:c16="http://schemas.microsoft.com/office/drawing/2014/chart" uri="{C3380CC4-5D6E-409C-BE32-E72D297353CC}">
              <c16:uniqueId val="{0000000A-C947-4D1C-9E9E-E28AA373D16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380788</c:v>
                </c:pt>
                <c:pt idx="2">
                  <c:v>#N/A</c:v>
                </c:pt>
                <c:pt idx="3">
                  <c:v>#N/A</c:v>
                </c:pt>
                <c:pt idx="4">
                  <c:v>372888</c:v>
                </c:pt>
                <c:pt idx="5">
                  <c:v>#N/A</c:v>
                </c:pt>
                <c:pt idx="6">
                  <c:v>#N/A</c:v>
                </c:pt>
                <c:pt idx="7">
                  <c:v>375734</c:v>
                </c:pt>
                <c:pt idx="8">
                  <c:v>#N/A</c:v>
                </c:pt>
                <c:pt idx="9">
                  <c:v>#N/A</c:v>
                </c:pt>
                <c:pt idx="10">
                  <c:v>390696</c:v>
                </c:pt>
                <c:pt idx="11">
                  <c:v>#N/A</c:v>
                </c:pt>
                <c:pt idx="12">
                  <c:v>#N/A</c:v>
                </c:pt>
                <c:pt idx="13">
                  <c:v>417746</c:v>
                </c:pt>
                <c:pt idx="14">
                  <c:v>#N/A</c:v>
                </c:pt>
              </c:numCache>
            </c:numRef>
          </c:val>
          <c:smooth val="0"/>
          <c:extLst>
            <c:ext xmlns:c16="http://schemas.microsoft.com/office/drawing/2014/chart" uri="{C3380CC4-5D6E-409C-BE32-E72D297353CC}">
              <c16:uniqueId val="{0000000B-C947-4D1C-9E9E-E28AA373D16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14498</c:v>
                </c:pt>
                <c:pt idx="1">
                  <c:v>9354</c:v>
                </c:pt>
                <c:pt idx="2">
                  <c:v>8835</c:v>
                </c:pt>
              </c:numCache>
            </c:numRef>
          </c:val>
          <c:extLst>
            <c:ext xmlns:c16="http://schemas.microsoft.com/office/drawing/2014/chart" uri="{C3380CC4-5D6E-409C-BE32-E72D297353CC}">
              <c16:uniqueId val="{00000000-484F-448B-95B6-F80C51BA8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36541</c:v>
                </c:pt>
                <c:pt idx="1">
                  <c:v>36561</c:v>
                </c:pt>
                <c:pt idx="2">
                  <c:v>36082</c:v>
                </c:pt>
              </c:numCache>
            </c:numRef>
          </c:val>
          <c:extLst>
            <c:ext xmlns:c16="http://schemas.microsoft.com/office/drawing/2014/chart" uri="{C3380CC4-5D6E-409C-BE32-E72D297353CC}">
              <c16:uniqueId val="{00000001-484F-448B-95B6-F80C51BA8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53802</c:v>
                </c:pt>
                <c:pt idx="1">
                  <c:v>48195</c:v>
                </c:pt>
                <c:pt idx="2">
                  <c:v>51698</c:v>
                </c:pt>
              </c:numCache>
            </c:numRef>
          </c:val>
          <c:extLst>
            <c:ext xmlns:c16="http://schemas.microsoft.com/office/drawing/2014/chart" uri="{C3380CC4-5D6E-409C-BE32-E72D297353CC}">
              <c16:uniqueId val="{00000002-484F-448B-95B6-F80C51BA8A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391760875750632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{927032B4-19E8-49FF-8FBE-09A0420B3E8E}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307-403A-8FD7-85BF0C7EA8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{C580A8AB-E3A3-49E7-8DBF-F44D48502321}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7-403A-8FD7-85BF0C7EA8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{1B53D3AB-74F7-4CFD-8609-70B3777256DE}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7-403A-8FD7-85BF0C7EA8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{C278D0D0-4E01-42F5-A356-4B92291E3CC7}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7-403A-8FD7-85BF0C7EA8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{47A57D97-123F-4BD9-AEB9-E493383BED60}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7-403A-8FD7-85BF0C7EA81D}"/>
                </c:ext>
              </c:extLst>
            </c:dLbl>
            <c:dLbl>
              <c:idx val="8"/>
              <c:layout>
                <c:manualLayout>
                  <c:x val="-4.1898640063394006E-2"/>
                  <c:y val="-8.102264561000417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{B95A80CC-A445-4CD9-A4A6-2A3761C2F527}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307-403A-8FD7-85BF0C7EA81D}"/>
                </c:ext>
              </c:extLst>
            </c:dLbl>
            <c:dLbl>
              <c:idx val="16"/>
              <c:layout>
                <c:manualLayout>
                  <c:x val="-3.2145200469572303E-2"/>
                  <c:y val="-4.845543860172620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{DDC29E01-B6BC-410B-9AB1-FE1D0E680E42}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307-403A-8FD7-85BF0C7EA81D}"/>
                </c:ext>
              </c:extLst>
            </c:dLbl>
            <c:dLbl>
              <c:idx val="24"/>
              <c:layout>
                <c:manualLayout>
                  <c:x val="-4.1639740424717721E-2"/>
                  <c:y val="-6.84938319495316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{9E56815A-C150-40AE-BE4F-26C020F7CBAD}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307-403A-8FD7-85BF0C7EA81D}"/>
                </c:ext>
              </c:extLst>
            </c:dLbl>
            <c:dLbl>
              <c:idx val="32"/>
              <c:layout>
                <c:manualLayout>
                  <c:x val="-2.2391760875750562E-2"/>
                  <c:y val="-6.098425226219873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{9D2E4782-2973-4994-AE0D-F90867F3F0BC}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307-403A-8FD7-85BF0C7EA8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65.400000000000006</c:v>
                </c:pt>
                <c:pt idx="16">
                  <c:v>65.599999999999994</c:v>
                </c:pt>
                <c:pt idx="24">
                  <c:v>64.7</c:v>
                </c:pt>
                <c:pt idx="32">
                  <c:v>64.599999999999994</c:v>
                </c:pt>
              </c:numCache>
            </c:numRef>
          </c:xVal>
          <c:yVal>
            <c:numRef>
              <c:f>公会計指標分析・財政指標組合せ分析表!$BP$51:$DC$51</c:f>
              <c:numCache>
                <c:formatCode>#,##0.0;"▲ "#,##0.0</c:formatCode>
                <c:ptCount val="40"/>
                <c:pt idx="0">
                  <c:v>100.5</c:v>
                </c:pt>
                <c:pt idx="8">
                  <c:v>98.4</c:v>
                </c:pt>
                <c:pt idx="16">
                  <c:v>99.6</c:v>
                </c:pt>
                <c:pt idx="24">
                  <c:v>103.4</c:v>
                </c:pt>
                <c:pt idx="32">
                  <c:v>109.1</c:v>
                </c:pt>
              </c:numCache>
            </c:numRef>
          </c:yVal>
          <c:smooth val="0"/>
          <c:extLst>
            <c:ext xmlns:c16="http://schemas.microsoft.com/office/drawing/2014/chart" uri="{C3380CC4-5D6E-409C-BE32-E72D297353CC}">
              <c16:uniqueId val="{00000009-C307-403A-8FD7-85BF0C7EA81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{12BEE9A8-CFD0-4DA5-A92B-91F1F0EDFDE6}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307-403A-8FD7-85BF0C7EA8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{31C7395B-411F-4EC7-8978-0F85A2718F3C}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7-403A-8FD7-85BF0C7EA8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{02D67342-2E11-453A-8CD0-AD29489CD79E}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7-403A-8FD7-85BF0C7EA8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{4C81C0F7-91CE-41CD-AE6E-96D7CCBF33B3}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7-403A-8FD7-85BF0C7EA8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{171E1D76-2E92-46DC-875B-6FAAE96CE30D}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7-403A-8FD7-85BF0C7EA8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{C627BA75-83C8-4635-86E8-37DF31BF3FE7}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307-403A-8FD7-85BF0C7EA8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{9EA47ED0-4441-423B-8A3F-C3EE65FBB121}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307-403A-8FD7-85BF0C7EA8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{28E85BB9-6313-4D0E-A1A8-DA4B42BFAB0D}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307-403A-8FD7-85BF0C7EA8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{892BDBDB-4826-4D13-8438-D6DE03577476}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307-403A-8FD7-85BF0C7EA8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C307-403A-8FD7-85BF0C7EA81D}"/>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{934967B9-36A6-4196-AA52-817C4672BD6F}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8F9-4E9E-B5BB-A252272A1A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{26EBEAC2-DD07-4EFE-BCD6-7627A610C46D}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9-4E9E-B5BB-A252272A1A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{288C50EB-E0FB-4696-A39B-089D698FC6D1}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9-4E9E-B5BB-A252272A1A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{D4D4045B-5C80-41E4-80F9-8939E8585DD3}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9-4E9E-B5BB-A252272A1A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{67EBE24B-0178-441D-B430-360F4087E400}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9-4E9E-B5BB-A252272A1A9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{C1D3134A-88C5-41C6-B363-E0148189C7A4}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8F9-4E9E-B5BB-A252272A1A9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{B35093DA-10AE-474F-8C4C-BC943B58CF79}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8F9-4E9E-B5BB-A252272A1A90}"/>
                </c:ext>
              </c:extLst>
            </c:dLbl>
            <c:dLbl>
              <c:idx val="24"/>
              <c:layout>
                <c:manualLayout>
                  <c:x val="-3.6429687715380583E-2"/>
                  <c:y val="-6.547643103293568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{2C7328CC-75D4-4129-B907-65736ECF1F4C}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8F9-4E9E-B5BB-A252272A1A90}"/>
                </c:ext>
              </c:extLst>
            </c:dLbl>
            <c:dLbl>
              <c:idx val="32"/>
              <c:layout>
                <c:manualLayout>
                  <c:x val="-2.6710997734770717E-2"/>
                  <c:y val="-5.935686314265226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{AC9EE147-D444-4566-A87F-4121F8CB8B50}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8F9-4E9E-B5BB-A252272A1A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10.6</c:v>
                </c:pt>
                <c:pt idx="16">
                  <c:v>10.1</c:v>
                </c:pt>
                <c:pt idx="24">
                  <c:v>9.8000000000000007</c:v>
                </c:pt>
                <c:pt idx="32">
                  <c:v>9.6999999999999993</c:v>
                </c:pt>
              </c:numCache>
            </c:numRef>
          </c:xVal>
          <c:yVal>
            <c:numRef>
              <c:f>公会計指標分析・財政指標組合せ分析表!$BP$73:$DC$73</c:f>
              <c:numCache>
                <c:formatCode>#,##0.0;"▲ "#,##0.0</c:formatCode>
                <c:ptCount val="40"/>
                <c:pt idx="0">
                  <c:v>100.5</c:v>
                </c:pt>
                <c:pt idx="8">
                  <c:v>98.4</c:v>
                </c:pt>
                <c:pt idx="16">
                  <c:v>99.6</c:v>
                </c:pt>
                <c:pt idx="24">
                  <c:v>103.4</c:v>
                </c:pt>
                <c:pt idx="32">
                  <c:v>109.1</c:v>
                </c:pt>
              </c:numCache>
            </c:numRef>
          </c:yVal>
          <c:smooth val="0"/>
          <c:extLst>
            <c:ext xmlns:c16="http://schemas.microsoft.com/office/drawing/2014/chart" uri="{C3380CC4-5D6E-409C-BE32-E72D297353CC}">
              <c16:uniqueId val="{00000009-C8F9-4E9E-B5BB-A252272A1A9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{60F886E0-D217-43AE-9808-96048275136B}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8F9-4E9E-B5BB-A252272A1A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{72A9961F-0866-4243-BE77-FF730F334510}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9-4E9E-B5BB-A252272A1A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{352FABA4-0B6E-440B-8BC3-B63817D8BC1A}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9-4E9E-B5BB-A252272A1A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{8BDB9DE7-FF0A-4B02-AB5D-70229332DB46}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9-4E9E-B5BB-A252272A1A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{52186207-3035-4A77-8A5F-2638D137B239}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9-4E9E-B5BB-A252272A1A9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{D2712E93-0BD4-4C61-8A0D-EEA891F83DF7}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8F9-4E9E-B5BB-A252272A1A9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{F600804A-0B62-431A-8143-02EDE96E7336}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8F9-4E9E-B5BB-A252272A1A9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{5F2BEEA1-BA2D-4161-BFDD-3DC7D97CFC4B}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8F9-4E9E-B5BB-A252272A1A9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{F769050C-7917-4C01-839D-FC9090AFAAC7}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8F9-4E9E-B5BB-A252272A1A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C8F9-4E9E-B5BB-A252272A1A90}"/>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年度までは、県税収入の増等により上昇している。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年度は、医療福祉関係経費の増等による基準財政需要額の増により単年度の財政力指数は前年度に比べ微減したが、３ヶ年平均の財政力指数は前年度と同等であった。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年度以降、近年の臨時財政対策債の大量発行等に伴う公債費の増加や補助費等のうち医療福祉関係経費などの支出が増加している。</a:t>
          </a:r>
        </a:p>
        <a:p>
          <a:r>
            <a:rPr kumimoji="1" lang="ja-JP" altLang="en-US" sz="1300">
              <a:latin typeface="ＭＳ Ｐゴシック" panose="020B0600070205080204" pitchFamily="50" charset="-128"/>
              <a:ea typeface="ＭＳ Ｐゴシック" panose="020B0600070205080204" pitchFamily="50" charset="-128"/>
            </a:rPr>
            <a:t>・令和２年度は、補助費等などの支出は増加したものの、地方交付税などの収入が増加したことにより、、令和元年度に比べ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」に基づき、財政健全化の取組を継続する。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26307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61</xdr:row>
      <xdr:rowOff>26307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94343</xdr:rowOff>
    </xdr:from>
    <xdr:to>
      <xdr:col>15</xdr:col>
      <xdr:colOff>82550</xdr:colOff>
      <xdr:row>61</xdr:row>
      <xdr:rowOff>112485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8134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093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146249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87284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・同一グループに政令指定都市のある府県が多く含まれており、人口当たりの職員数が比較的多い影響もあってグループ内平均よりも高めとなっているとともに、平成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年度以降はほぼ横ばいである。</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9979</xdr:rowOff>
    </xdr:from>
    <xdr:to>
      <xdr:col>23</xdr:col>
      <xdr:colOff>133350</xdr:colOff>
      <xdr:row>85</xdr:row>
      <xdr:rowOff>60854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83229"/>
          <a:ext cx="838200" cy="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9979</xdr:rowOff>
    </xdr:from>
    <xdr:to>
      <xdr:col>19</xdr:col>
      <xdr:colOff>133350</xdr:colOff>
      <xdr:row>85</xdr:row>
      <xdr:rowOff>14551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5832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14551</xdr:rowOff>
    </xdr:from>
    <xdr:to>
      <xdr:col>15</xdr:col>
      <xdr:colOff>82550</xdr:colOff>
      <xdr:row>85</xdr:row>
      <xdr:rowOff>20369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8780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18988</xdr:rowOff>
    </xdr:from>
    <xdr:to>
      <xdr:col>11</xdr:col>
      <xdr:colOff>31750</xdr:colOff>
      <xdr:row>85</xdr:row>
      <xdr:rowOff>20369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92238"/>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10054</xdr:rowOff>
    </xdr:from>
    <xdr:to>
      <xdr:col>23</xdr:col>
      <xdr:colOff>184150</xdr:colOff>
      <xdr:row>85</xdr:row>
      <xdr:rowOff>111654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153581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130629</xdr:rowOff>
    </xdr:from>
    <xdr:to>
      <xdr:col>19</xdr:col>
      <xdr:colOff>184150</xdr:colOff>
      <xdr:row>85</xdr:row>
      <xdr:rowOff>60779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45556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135201</xdr:rowOff>
    </xdr:from>
    <xdr:to>
      <xdr:col>15</xdr:col>
      <xdr:colOff>133350</xdr:colOff>
      <xdr:row>85</xdr:row>
      <xdr:rowOff>65351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50128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141019</xdr:rowOff>
    </xdr:from>
    <xdr:to>
      <xdr:col>11</xdr:col>
      <xdr:colOff>82550</xdr:colOff>
      <xdr:row>85</xdr:row>
      <xdr:rowOff>71169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55946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139638</xdr:rowOff>
    </xdr:from>
    <xdr:to>
      <xdr:col>7</xdr:col>
      <xdr:colOff>31750</xdr:colOff>
      <xdr:row>85</xdr:row>
      <xdr:rowOff>69788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54565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・高齢層職員の昇給抑制など給与制度の適正な運用の結果、前年度から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・今後も人事委員会勧告等を踏まえ、引き続き適正な給与水準の確保に努めていく。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5084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8463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」に基づき、人口減少問題等の新たな行政需要を踏まえながら、職員の年齢構成も考慮し、計画的な定員管理を行ってきた。</a:t>
          </a:r>
        </a:p>
        <a:p>
          <a:r>
            <a:rPr kumimoji="1" lang="ja-JP" altLang="en-US" sz="1300">
              <a:latin typeface="ＭＳ Ｐゴシック" panose="020B0600070205080204" pitchFamily="50" charset="-128"/>
              <a:ea typeface="ＭＳ Ｐゴシック" panose="020B0600070205080204" pitchFamily="50" charset="-128"/>
            </a:rPr>
            <a:t>・同グループに指定都市を含む府県が多く含まれているため（</a:t>
          </a:r>
          <a:r>
            <a:rPr kumimoji="1" lang="en-US" altLang="ja-JP" sz="1300">
              <a:latin typeface="ＭＳ Ｐゴシック" panose="020B0600070205080204" pitchFamily="50" charset="-128"/>
              <a:ea typeface="ＭＳ Ｐゴシック" panose="020B0600070205080204" pitchFamily="50" charset="-128"/>
            </a:rPr>
            <a:t>12/21</a:t>
          </a:r>
          <a:r>
            <a:rPr kumimoji="1" lang="ja-JP" altLang="en-US" sz="1300">
              <a:latin typeface="ＭＳ Ｐゴシック" panose="020B0600070205080204" pitchFamily="50" charset="-128"/>
              <a:ea typeface="ＭＳ Ｐゴシック" panose="020B0600070205080204" pitchFamily="50" charset="-128"/>
            </a:rPr>
            <a:t>府県）、グループ内の比較では、人口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万人当たりの職員数が多い傾向にある。</a:t>
          </a:r>
        </a:p>
        <a:p>
          <a:r>
            <a:rPr kumimoji="1" lang="ja-JP" altLang="en-US" sz="1300">
              <a:latin typeface="ＭＳ Ｐゴシック" panose="020B0600070205080204" pitchFamily="50" charset="-128"/>
              <a:ea typeface="ＭＳ Ｐゴシック" panose="020B0600070205080204" pitchFamily="50" charset="-128"/>
            </a:rPr>
            <a:t>・今後とも、行政需要に見合ったメリハリのある職員配置を行うこと等により、適正な定員管理を行っていく。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141084</xdr:rowOff>
    </xdr:from>
    <xdr:to>
      <xdr:col>81</xdr:col>
      <xdr:colOff>44450</xdr:colOff>
      <xdr:row>63</xdr:row>
      <xdr:rowOff>148479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42434"/>
          <a:ext cx="8382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129157</xdr:rowOff>
    </xdr:from>
    <xdr:to>
      <xdr:col>77</xdr:col>
      <xdr:colOff>44450</xdr:colOff>
      <xdr:row>63</xdr:row>
      <xdr:rowOff>141084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30507"/>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126968</xdr:rowOff>
    </xdr:from>
    <xdr:to>
      <xdr:col>72</xdr:col>
      <xdr:colOff>203200</xdr:colOff>
      <xdr:row>63</xdr:row>
      <xdr:rowOff>129157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2831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120815</xdr:rowOff>
    </xdr:from>
    <xdr:to>
      <xdr:col>68</xdr:col>
      <xdr:colOff>152400</xdr:colOff>
      <xdr:row>63</xdr:row>
      <xdr:rowOff>126968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2216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97679</xdr:rowOff>
    </xdr:from>
    <xdr:to>
      <xdr:col>81</xdr:col>
      <xdr:colOff>95250</xdr:colOff>
      <xdr:row>64</xdr:row>
      <xdr:rowOff>27829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8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69756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90284</xdr:rowOff>
    </xdr:from>
    <xdr:to>
      <xdr:col>77</xdr:col>
      <xdr:colOff>95250</xdr:colOff>
      <xdr:row>64</xdr:row>
      <xdr:rowOff>20434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8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5211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97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78357</xdr:rowOff>
    </xdr:from>
    <xdr:to>
      <xdr:col>73</xdr:col>
      <xdr:colOff>44450</xdr:colOff>
      <xdr:row>64</xdr:row>
      <xdr:rowOff>8507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164734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6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76168</xdr:rowOff>
    </xdr:from>
    <xdr:to>
      <xdr:col>68</xdr:col>
      <xdr:colOff>203200</xdr:colOff>
      <xdr:row>64</xdr:row>
      <xdr:rowOff>6318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162545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6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70015</xdr:rowOff>
    </xdr:from>
    <xdr:to>
      <xdr:col>64</xdr:col>
      <xdr:colOff>152400</xdr:colOff>
      <xdr:row>64</xdr:row>
      <xdr:rowOff>165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156392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年度から減少が続いている。</a:t>
          </a:r>
        </a:p>
        <a:p>
          <a:r>
            <a:rPr kumimoji="1" lang="ja-JP" altLang="en-US" sz="1300">
              <a:latin typeface="ＭＳ Ｐゴシック" panose="020B0600070205080204" pitchFamily="50" charset="-128"/>
              <a:ea typeface="ＭＳ Ｐゴシック" panose="020B0600070205080204" pitchFamily="50" charset="-128"/>
            </a:rPr>
            <a:t>・令和２年度は、特定財源の減少などにより、単年度の実質公債費比率は前年度に比べ微増したが、３ヶ年平均では６年連続で改善、令和元年度に比べ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」に基づき、事業費の節減や国庫補助金等の活用などにより、臨時財政対策債を除く県債発行額の縮減に努め、実質公債費比率の改善を図っていく。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74385</xdr:rowOff>
    </xdr:from>
    <xdr:to>
      <xdr:col>81</xdr:col>
      <xdr:colOff>44450</xdr:colOff>
      <xdr:row>39</xdr:row>
      <xdr:rowOff>91622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609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143328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143328</xdr:rowOff>
    </xdr:from>
    <xdr:to>
      <xdr:col>72</xdr:col>
      <xdr:colOff>203200</xdr:colOff>
      <xdr:row>40</xdr:row>
      <xdr:rowOff>58057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144235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40112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92528</xdr:rowOff>
    </xdr:from>
    <xdr:to>
      <xdr:col>73</xdr:col>
      <xdr:colOff>44450</xdr:colOff>
      <xdr:row>40</xdr:row>
      <xdr:rowOff>22678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93435</xdr:rowOff>
    </xdr:from>
    <xdr:to>
      <xdr:col>64</xdr:col>
      <xdr:colOff>152400</xdr:colOff>
      <xdr:row>41</xdr:row>
      <xdr:rowOff>23585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33762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年度までは減少傾向にあったが、平成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年度から令和元年度は地方債現在高等の増加により悪化した。</a:t>
          </a:r>
        </a:p>
        <a:p>
          <a:r>
            <a:rPr kumimoji="1" lang="ja-JP" altLang="en-US" sz="1300">
              <a:latin typeface="ＭＳ Ｐゴシック" panose="020B0600070205080204" pitchFamily="50" charset="-128"/>
              <a:ea typeface="ＭＳ Ｐゴシック" panose="020B0600070205080204" pitchFamily="50" charset="-128"/>
            </a:rPr>
            <a:t>・令２元年度は、地方債現在高の増加や充当可能基金の減少により、令和元年度と比べ、</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・今後、本指標の大きな比重を占める地方債残高の抑制に向けて、事業費の節減や国庫補助金等の活用などにより、臨時財政対策債を除く県債発行額の縮減に努めるなどして、将来負担の軽減を図っていく。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67208</xdr:rowOff>
    </xdr:from>
    <xdr:to>
      <xdr:col>81</xdr:col>
      <xdr:colOff>44450</xdr:colOff>
      <xdr:row>14</xdr:row>
      <xdr:rowOff>94717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467508"/>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48870</xdr:rowOff>
    </xdr:from>
    <xdr:to>
      <xdr:col>77</xdr:col>
      <xdr:colOff>44450</xdr:colOff>
      <xdr:row>14</xdr:row>
      <xdr:rowOff>67208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449170"/>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43078</xdr:rowOff>
    </xdr:from>
    <xdr:to>
      <xdr:col>72</xdr:col>
      <xdr:colOff>203200</xdr:colOff>
      <xdr:row>14</xdr:row>
      <xdr:rowOff>48870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44337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43078</xdr:rowOff>
    </xdr:from>
    <xdr:to>
      <xdr:col>68</xdr:col>
      <xdr:colOff>152400</xdr:colOff>
      <xdr:row>14</xdr:row>
      <xdr:rowOff>53213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43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43917</xdr:rowOff>
    </xdr:from>
    <xdr:to>
      <xdr:col>81</xdr:col>
      <xdr:colOff>95250</xdr:colOff>
      <xdr:row>14</xdr:row>
      <xdr:rowOff>145517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136644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6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16408</xdr:rowOff>
    </xdr:from>
    <xdr:to>
      <xdr:col>77</xdr:col>
      <xdr:colOff>95250</xdr:colOff>
      <xdr:row>14</xdr:row>
      <xdr:rowOff>118008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128185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8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169520</xdr:rowOff>
    </xdr:from>
    <xdr:to>
      <xdr:col>73</xdr:col>
      <xdr:colOff>44450</xdr:colOff>
      <xdr:row>14</xdr:row>
      <xdr:rowOff>99670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109847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1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163728</xdr:rowOff>
    </xdr:from>
    <xdr:to>
      <xdr:col>68</xdr:col>
      <xdr:colOff>203200</xdr:colOff>
      <xdr:row>14</xdr:row>
      <xdr:rowOff>93878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104055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xdr:rowOff>
    </xdr:from>
    <xdr:to>
      <xdr:col>64</xdr:col>
      <xdr:colOff>152400</xdr:colOff>
      <xdr:row>14</xdr:row>
      <xdr:rowOff>104013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114190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・令和２年度の人件費は、前年度に比べ減少（２年度</a:t>
          </a:r>
          <a:r>
            <a:rPr kumimoji="1" lang="en-US" altLang="ja-JP" sz="1300">
              <a:latin typeface="ＭＳ Ｐゴシック" panose="020B0600070205080204" pitchFamily="50" charset="-128"/>
              <a:ea typeface="ＭＳ Ｐゴシック" panose="020B0600070205080204" pitchFamily="50" charset="-128"/>
            </a:rPr>
            <a:t>185,283</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185,372</a:t>
          </a:r>
          <a:r>
            <a:rPr kumimoji="1" lang="ja-JP" altLang="en-US" sz="1300">
              <a:latin typeface="ＭＳ Ｐゴシック" panose="020B0600070205080204" pitchFamily="50" charset="-128"/>
              <a:ea typeface="ＭＳ Ｐゴシック" panose="020B0600070205080204" pitchFamily="50" charset="-128"/>
            </a:rPr>
            <a:t>百万円）したことに加え、交付税などの収入が増加したことにより、経常一般財源等総額に占める割合は前年度より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135165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7400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68234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9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39</xdr:row>
      <xdr:rowOff>135165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723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723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149678</xdr:rowOff>
    </xdr:from>
    <xdr:to>
      <xdr:col>15</xdr:col>
      <xdr:colOff>149225</xdr:colOff>
      <xdr:row>36</xdr:row>
      <xdr:rowOff>79828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41</xdr:row>
      <xdr:rowOff>20865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380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157843</xdr:rowOff>
    </xdr:from>
    <xdr:to>
      <xdr:col>15</xdr:col>
      <xdr:colOff>149225</xdr:colOff>
      <xdr:row>39</xdr:row>
      <xdr:rowOff>87993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72770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141515</xdr:rowOff>
    </xdr:from>
    <xdr:to>
      <xdr:col>6</xdr:col>
      <xdr:colOff>171450</xdr:colOff>
      <xdr:row>41</xdr:row>
      <xdr:rowOff>71665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56442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・各種事務的経費の節約を推進している結果、物件費は微減（２年度</a:t>
          </a:r>
          <a:r>
            <a:rPr kumimoji="1" lang="en-US" altLang="ja-JP" sz="1300">
              <a:latin typeface="ＭＳ Ｐゴシック" panose="020B0600070205080204" pitchFamily="50" charset="-128"/>
              <a:ea typeface="ＭＳ Ｐゴシック" panose="020B0600070205080204" pitchFamily="50" charset="-128"/>
            </a:rPr>
            <a:t>16,966</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17,014</a:t>
          </a:r>
          <a:r>
            <a:rPr kumimoji="1" lang="ja-JP" altLang="en-US" sz="1300">
              <a:latin typeface="ＭＳ Ｐゴシック" panose="020B0600070205080204" pitchFamily="50" charset="-128"/>
              <a:ea typeface="ＭＳ Ｐゴシック" panose="020B0600070205080204" pitchFamily="50" charset="-128"/>
            </a:rPr>
            <a:t>百万円）したが、経常一般財源等総額に占める物件費の割合は前年度と同等であった。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・令和２年度の扶助費は、児童措置費や生活保護費の減などに伴い、前年度から減少（２年度</a:t>
          </a:r>
          <a:r>
            <a:rPr kumimoji="1" lang="en-US" altLang="ja-JP" sz="1300">
              <a:latin typeface="ＭＳ Ｐゴシック" panose="020B0600070205080204" pitchFamily="50" charset="-128"/>
              <a:ea typeface="ＭＳ Ｐゴシック" panose="020B0600070205080204" pitchFamily="50" charset="-128"/>
            </a:rPr>
            <a:t>7,213</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8,172</a:t>
          </a:r>
          <a:r>
            <a:rPr kumimoji="1" lang="ja-JP" altLang="en-US" sz="1300">
              <a:latin typeface="ＭＳ Ｐゴシック" panose="020B0600070205080204" pitchFamily="50" charset="-128"/>
              <a:ea typeface="ＭＳ Ｐゴシック" panose="020B0600070205080204" pitchFamily="50" charset="-128"/>
            </a:rPr>
            <a:t>百万円）し、交付税などの収入が増加したため、経常一般財源等総額に占める扶助費の割合は前年度より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年度以降は公共土木施設等の維持補修費の増加により、加えて平成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年度からは国民健康保険特別会計への繰出金の発生により高めの水準となっている。</a:t>
          </a:r>
        </a:p>
        <a:p>
          <a:r>
            <a:rPr kumimoji="1" lang="ja-JP" altLang="en-US" sz="1300">
              <a:latin typeface="ＭＳ Ｐゴシック" panose="020B0600070205080204" pitchFamily="50" charset="-128"/>
              <a:ea typeface="ＭＳ Ｐゴシック" panose="020B0600070205080204" pitchFamily="50" charset="-128"/>
            </a:rPr>
            <a:t>・令和２年度は、令和元年度の災害復旧事業費の増に伴い減少していた公共土木施設等の維持補修費が平成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年度の水準に戻ったことにより増加（２年度</a:t>
          </a:r>
          <a:r>
            <a:rPr kumimoji="1" lang="en-US" altLang="ja-JP" sz="1300">
              <a:latin typeface="ＭＳ Ｐゴシック" panose="020B0600070205080204" pitchFamily="50" charset="-128"/>
              <a:ea typeface="ＭＳ Ｐゴシック" panose="020B0600070205080204" pitchFamily="50" charset="-128"/>
            </a:rPr>
            <a:t>5,841</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2,689</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59</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329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・幼児教育の無償化や高齢化の進行等により増加（２年度</a:t>
          </a:r>
          <a:r>
            <a:rPr kumimoji="1" lang="en-US" altLang="ja-JP" sz="1300">
              <a:latin typeface="ＭＳ Ｐゴシック" panose="020B0600070205080204" pitchFamily="50" charset="-128"/>
              <a:ea typeface="ＭＳ Ｐゴシック" panose="020B0600070205080204" pitchFamily="50" charset="-128"/>
            </a:rPr>
            <a:t>103,900</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100,417</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百万円）し、経常一般財源等総額に占める補助費等の割合は前年度より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・今後も医療福祉関係経費の増加が見込まれるが、各種補助金等の見直しを進めるなど、経費の抑制に努めていく。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156936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60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102507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9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34</xdr:row>
      <xdr:rowOff>116114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950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116114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45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106136</xdr:rowOff>
    </xdr:from>
    <xdr:to>
      <xdr:col>82</xdr:col>
      <xdr:colOff>158750</xdr:colOff>
      <xdr:row>34</xdr:row>
      <xdr:rowOff>36286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122663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65314</xdr:rowOff>
    </xdr:from>
    <xdr:to>
      <xdr:col>69</xdr:col>
      <xdr:colOff>142875</xdr:colOff>
      <xdr:row>34</xdr:row>
      <xdr:rowOff>166914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・令和２年度の公債費は、低金利の影響などにより減少（２年度</a:t>
          </a:r>
          <a:r>
            <a:rPr kumimoji="1" lang="en-US" altLang="ja-JP" sz="1300">
              <a:latin typeface="ＭＳ Ｐゴシック" panose="020B0600070205080204" pitchFamily="50" charset="-128"/>
              <a:ea typeface="ＭＳ Ｐゴシック" panose="020B0600070205080204" pitchFamily="50" charset="-128"/>
            </a:rPr>
            <a:t>98,469</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99,839</a:t>
          </a:r>
          <a:r>
            <a:rPr kumimoji="1" lang="ja-JP" altLang="en-US" sz="1300">
              <a:latin typeface="ＭＳ Ｐゴシック" panose="020B0600070205080204" pitchFamily="50" charset="-128"/>
              <a:ea typeface="ＭＳ Ｐゴシック" panose="020B0600070205080204" pitchFamily="50" charset="-128"/>
            </a:rPr>
            <a:t>百万円）し、交付税などの収入が増加したことにより、経常一般財源等総額に占める公債費の割合は前年度より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52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4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2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・医療福祉関係経費などの支出が増加し、経常一般財源等総額に占める公債費以外の割合は前年度より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・今後も、計画的な定員管理や各種補助金等の見直しなどを徹底し、経費節減に努めていく。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63500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8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25400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0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25400</xdr:rowOff>
    </xdr:from>
    <xdr:to>
      <xdr:col>69</xdr:col>
      <xdr:colOff>92075</xdr:colOff>
      <xdr:row>79</xdr:row>
      <xdr:rowOff>6350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9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146050</xdr:rowOff>
    </xdr:from>
    <xdr:to>
      <xdr:col>69</xdr:col>
      <xdr:colOff>142875</xdr:colOff>
      <xdr:row>78</xdr:row>
      <xdr:rowOff>76200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47542</xdr:rowOff>
    </xdr:from>
    <xdr:to>
      <xdr:col>29</xdr:col>
      <xdr:colOff>127000</xdr:colOff>
      <xdr:row>13</xdr:row>
      <xdr:rowOff>56991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24017"/>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47542</xdr:rowOff>
    </xdr:from>
    <xdr:to>
      <xdr:col>26</xdr:col>
      <xdr:colOff>50800</xdr:colOff>
      <xdr:row>13</xdr:row>
      <xdr:rowOff>63087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2401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54286</xdr:rowOff>
    </xdr:from>
    <xdr:to>
      <xdr:col>22</xdr:col>
      <xdr:colOff>114300</xdr:colOff>
      <xdr:row>13</xdr:row>
      <xdr:rowOff>63087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3076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54286</xdr:rowOff>
    </xdr:from>
    <xdr:to>
      <xdr:col>18</xdr:col>
      <xdr:colOff>177800</xdr:colOff>
      <xdr:row>13</xdr:row>
      <xdr:rowOff>58001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30761"/>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6191</xdr:rowOff>
    </xdr:from>
    <xdr:to>
      <xdr:col>29</xdr:col>
      <xdr:colOff>177800</xdr:colOff>
      <xdr:row>13</xdr:row>
      <xdr:rowOff>107791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22718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2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168192</xdr:rowOff>
    </xdr:from>
    <xdr:to>
      <xdr:col>26</xdr:col>
      <xdr:colOff>101600</xdr:colOff>
      <xdr:row>13</xdr:row>
      <xdr:rowOff>98342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108519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4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12287</xdr:rowOff>
    </xdr:from>
    <xdr:to>
      <xdr:col>22</xdr:col>
      <xdr:colOff>165100</xdr:colOff>
      <xdr:row>13</xdr:row>
      <xdr:rowOff>113887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124064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3486</xdr:rowOff>
    </xdr:from>
    <xdr:to>
      <xdr:col>19</xdr:col>
      <xdr:colOff>38100</xdr:colOff>
      <xdr:row>13</xdr:row>
      <xdr:rowOff>105086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115263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7201</xdr:rowOff>
    </xdr:from>
    <xdr:to>
      <xdr:col>15</xdr:col>
      <xdr:colOff>101600</xdr:colOff>
      <xdr:row>13</xdr:row>
      <xdr:rowOff>108801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118978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254026</xdr:rowOff>
    </xdr:from>
    <xdr:to>
      <xdr:col>29</xdr:col>
      <xdr:colOff>127000</xdr:colOff>
      <xdr:row>35</xdr:row>
      <xdr:rowOff>290906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4376"/>
          <a:ext cx="647700" cy="3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290906</xdr:rowOff>
    </xdr:from>
    <xdr:to>
      <xdr:col>26</xdr:col>
      <xdr:colOff>50800</xdr:colOff>
      <xdr:row>35</xdr:row>
      <xdr:rowOff>297231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1256"/>
          <a:ext cx="6985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248386</xdr:rowOff>
    </xdr:from>
    <xdr:to>
      <xdr:col>22</xdr:col>
      <xdr:colOff>114300</xdr:colOff>
      <xdr:row>35</xdr:row>
      <xdr:rowOff>297231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8736"/>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161290</xdr:rowOff>
    </xdr:from>
    <xdr:to>
      <xdr:col>18</xdr:col>
      <xdr:colOff>177800</xdr:colOff>
      <xdr:row>35</xdr:row>
      <xdr:rowOff>248386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71640"/>
          <a:ext cx="6985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203226</xdr:rowOff>
    </xdr:from>
    <xdr:to>
      <xdr:col>29</xdr:col>
      <xdr:colOff>177800</xdr:colOff>
      <xdr:row>35</xdr:row>
      <xdr:rowOff>304826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48303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240106</xdr:rowOff>
    </xdr:from>
    <xdr:to>
      <xdr:col>26</xdr:col>
      <xdr:colOff>101600</xdr:colOff>
      <xdr:row>35</xdr:row>
      <xdr:rowOff>341706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246431</xdr:rowOff>
    </xdr:from>
    <xdr:to>
      <xdr:col>22</xdr:col>
      <xdr:colOff>165100</xdr:colOff>
      <xdr:row>36</xdr:row>
      <xdr:rowOff>5131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332808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197586</xdr:rowOff>
    </xdr:from>
    <xdr:to>
      <xdr:col>19</xdr:col>
      <xdr:colOff>38100</xdr:colOff>
      <xdr:row>35</xdr:row>
      <xdr:rowOff>299186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110490</xdr:rowOff>
    </xdr:from>
    <xdr:to>
      <xdr:col>15</xdr:col>
      <xdr:colOff>101600</xdr:colOff>
      <xdr:row>35</xdr:row>
      <xdr:rowOff>212090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196867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107908</xdr:rowOff>
    </xdr:from>
    <xdr:to>
      <xdr:col>24</xdr:col>
      <xdr:colOff>63500</xdr:colOff>
      <xdr:row>32</xdr:row>
      <xdr:rowOff>110749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4308"/>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110749</xdr:rowOff>
    </xdr:from>
    <xdr:to>
      <xdr:col>19</xdr:col>
      <xdr:colOff>177800</xdr:colOff>
      <xdr:row>32</xdr:row>
      <xdr:rowOff>132907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7149"/>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132907</xdr:rowOff>
    </xdr:from>
    <xdr:to>
      <xdr:col>15</xdr:col>
      <xdr:colOff>50800</xdr:colOff>
      <xdr:row>32</xdr:row>
      <xdr:rowOff>137185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1930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123322</xdr:rowOff>
    </xdr:from>
    <xdr:to>
      <xdr:col>10</xdr:col>
      <xdr:colOff>114300</xdr:colOff>
      <xdr:row>32</xdr:row>
      <xdr:rowOff>137185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09722"/>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57108</xdr:rowOff>
    </xdr:from>
    <xdr:to>
      <xdr:col>24</xdr:col>
      <xdr:colOff>114300</xdr:colOff>
      <xdr:row>32</xdr:row>
      <xdr:rowOff>158708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79985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59949</xdr:rowOff>
    </xdr:from>
    <xdr:to>
      <xdr:col>20</xdr:col>
      <xdr:colOff>38100</xdr:colOff>
      <xdr:row>32</xdr:row>
      <xdr:rowOff>161549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6626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82107</xdr:rowOff>
    </xdr:from>
    <xdr:to>
      <xdr:col>15</xdr:col>
      <xdr:colOff>101600</xdr:colOff>
      <xdr:row>33</xdr:row>
      <xdr:rowOff>12257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28784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86385</xdr:rowOff>
    </xdr:from>
    <xdr:to>
      <xdr:col>10</xdr:col>
      <xdr:colOff>165100</xdr:colOff>
      <xdr:row>33</xdr:row>
      <xdr:rowOff>16535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33062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72522</xdr:rowOff>
    </xdr:from>
    <xdr:to>
      <xdr:col>6</xdr:col>
      <xdr:colOff>38100</xdr:colOff>
      <xdr:row>33</xdr:row>
      <xdr:rowOff>2672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19199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75967</xdr:rowOff>
    </xdr:from>
    <xdr:to>
      <xdr:col>24</xdr:col>
      <xdr:colOff>63500</xdr:colOff>
      <xdr:row>58</xdr:row>
      <xdr:rowOff>28738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8617"/>
          <a:ext cx="8382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28738</xdr:rowOff>
    </xdr:from>
    <xdr:to>
      <xdr:col>19</xdr:col>
      <xdr:colOff>177800</xdr:colOff>
      <xdr:row>58</xdr:row>
      <xdr:rowOff>54204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2838"/>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37424</xdr:rowOff>
    </xdr:from>
    <xdr:to>
      <xdr:col>15</xdr:col>
      <xdr:colOff>50800</xdr:colOff>
      <xdr:row>58</xdr:row>
      <xdr:rowOff>54204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152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29789</xdr:rowOff>
    </xdr:from>
    <xdr:to>
      <xdr:col>10</xdr:col>
      <xdr:colOff>114300</xdr:colOff>
      <xdr:row>58</xdr:row>
      <xdr:rowOff>37424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7388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25167</xdr:rowOff>
    </xdr:from>
    <xdr:to>
      <xdr:col>24</xdr:col>
      <xdr:colOff>114300</xdr:colOff>
      <xdr:row>57</xdr:row>
      <xdr:rowOff>126767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48044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149388</xdr:rowOff>
    </xdr:from>
    <xdr:to>
      <xdr:col>20</xdr:col>
      <xdr:colOff>38100</xdr:colOff>
      <xdr:row>58</xdr:row>
      <xdr:rowOff>79538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96065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3404</xdr:rowOff>
    </xdr:from>
    <xdr:to>
      <xdr:col>15</xdr:col>
      <xdr:colOff>101600</xdr:colOff>
      <xdr:row>58</xdr:row>
      <xdr:rowOff>105004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121531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158074</xdr:rowOff>
    </xdr:from>
    <xdr:to>
      <xdr:col>10</xdr:col>
      <xdr:colOff>165100</xdr:colOff>
      <xdr:row>58</xdr:row>
      <xdr:rowOff>88224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150439</xdr:rowOff>
    </xdr:from>
    <xdr:to>
      <xdr:col>6</xdr:col>
      <xdr:colOff>38100</xdr:colOff>
      <xdr:row>58</xdr:row>
      <xdr:rowOff>80589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134874</xdr:rowOff>
    </xdr:from>
    <xdr:to>
      <xdr:col>24</xdr:col>
      <xdr:colOff>63500</xdr:colOff>
      <xdr:row>77</xdr:row>
      <xdr:rowOff>134874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507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94235</xdr:rowOff>
    </xdr:from>
    <xdr:to>
      <xdr:col>19</xdr:col>
      <xdr:colOff>177800</xdr:colOff>
      <xdr:row>77</xdr:row>
      <xdr:rowOff>134874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24435"/>
          <a:ext cx="889000" cy="2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94235</xdr:rowOff>
    </xdr:from>
    <xdr:to>
      <xdr:col>15</xdr:col>
      <xdr:colOff>50800</xdr:colOff>
      <xdr:row>76</xdr:row>
      <xdr:rowOff>106299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443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106299</xdr:rowOff>
    </xdr:from>
    <xdr:to>
      <xdr:col>10</xdr:col>
      <xdr:colOff>114300</xdr:colOff>
      <xdr:row>76</xdr:row>
      <xdr:rowOff>128015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3649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84074</xdr:rowOff>
    </xdr:from>
    <xdr:to>
      <xdr:col>24</xdr:col>
      <xdr:colOff>114300</xdr:colOff>
      <xdr:row>77</xdr:row>
      <xdr:rowOff>14224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106951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84074</xdr:rowOff>
    </xdr:from>
    <xdr:to>
      <xdr:col>20</xdr:col>
      <xdr:colOff>38100</xdr:colOff>
      <xdr:row>78</xdr:row>
      <xdr:rowOff>14224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5351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43435</xdr:rowOff>
    </xdr:from>
    <xdr:to>
      <xdr:col>15</xdr:col>
      <xdr:colOff>101600</xdr:colOff>
      <xdr:row>76</xdr:row>
      <xdr:rowOff>145035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161561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55499</xdr:rowOff>
    </xdr:from>
    <xdr:to>
      <xdr:col>10</xdr:col>
      <xdr:colOff>165100</xdr:colOff>
      <xdr:row>76</xdr:row>
      <xdr:rowOff>157099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77215</xdr:rowOff>
    </xdr:from>
    <xdr:to>
      <xdr:col>6</xdr:col>
      <xdr:colOff>38100</xdr:colOff>
      <xdr:row>77</xdr:row>
      <xdr:rowOff>7365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148717</xdr:rowOff>
    </xdr:from>
    <xdr:to>
      <xdr:col>24</xdr:col>
      <xdr:colOff>63500</xdr:colOff>
      <xdr:row>95</xdr:row>
      <xdr:rowOff>19050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65017"/>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19050</xdr:rowOff>
    </xdr:from>
    <xdr:to>
      <xdr:col>19</xdr:col>
      <xdr:colOff>177800</xdr:colOff>
      <xdr:row>95</xdr:row>
      <xdr:rowOff>65024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0680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65024</xdr:rowOff>
    </xdr:from>
    <xdr:to>
      <xdr:col>15</xdr:col>
      <xdr:colOff>50800</xdr:colOff>
      <xdr:row>95</xdr:row>
      <xdr:rowOff>77470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52774"/>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77470</xdr:rowOff>
    </xdr:from>
    <xdr:to>
      <xdr:col>10</xdr:col>
      <xdr:colOff>114300</xdr:colOff>
      <xdr:row>95</xdr:row>
      <xdr:rowOff>110110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6522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97917</xdr:rowOff>
    </xdr:from>
    <xdr:to>
      <xdr:col>24</xdr:col>
      <xdr:colOff>114300</xdr:colOff>
      <xdr:row>95</xdr:row>
      <xdr:rowOff>28067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120794</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139700</xdr:rowOff>
    </xdr:from>
    <xdr:to>
      <xdr:col>20</xdr:col>
      <xdr:colOff>38100</xdr:colOff>
      <xdr:row>95</xdr:row>
      <xdr:rowOff>69850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86377</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14224</xdr:rowOff>
    </xdr:from>
    <xdr:to>
      <xdr:col>15</xdr:col>
      <xdr:colOff>101600</xdr:colOff>
      <xdr:row>95</xdr:row>
      <xdr:rowOff>115824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132351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0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26670</xdr:rowOff>
    </xdr:from>
    <xdr:to>
      <xdr:col>10</xdr:col>
      <xdr:colOff>165100</xdr:colOff>
      <xdr:row>95</xdr:row>
      <xdr:rowOff>128270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144797</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59310</xdr:rowOff>
    </xdr:from>
    <xdr:to>
      <xdr:col>6</xdr:col>
      <xdr:colOff>38100</xdr:colOff>
      <xdr:row>95</xdr:row>
      <xdr:rowOff>160910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5987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1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57176</xdr:rowOff>
    </xdr:from>
    <xdr:to>
      <xdr:col>55</xdr:col>
      <xdr:colOff>0</xdr:colOff>
      <xdr:row>39</xdr:row>
      <xdr:rowOff>79604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29376"/>
          <a:ext cx="838200" cy="5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79604</xdr:rowOff>
    </xdr:from>
    <xdr:to>
      <xdr:col>50</xdr:col>
      <xdr:colOff>114300</xdr:colOff>
      <xdr:row>39</xdr:row>
      <xdr:rowOff>122644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66154"/>
          <a:ext cx="889000" cy="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52883</xdr:rowOff>
    </xdr:from>
    <xdr:to>
      <xdr:col>45</xdr:col>
      <xdr:colOff>177800</xdr:colOff>
      <xdr:row>39</xdr:row>
      <xdr:rowOff>122644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39433"/>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52883</xdr:rowOff>
    </xdr:from>
    <xdr:to>
      <xdr:col>41</xdr:col>
      <xdr:colOff>50800</xdr:colOff>
      <xdr:row>39</xdr:row>
      <xdr:rowOff>69138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39433"/>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6376</xdr:rowOff>
    </xdr:from>
    <xdr:to>
      <xdr:col>55</xdr:col>
      <xdr:colOff>50800</xdr:colOff>
      <xdr:row>36</xdr:row>
      <xdr:rowOff>107976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156253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28804</xdr:rowOff>
    </xdr:from>
    <xdr:to>
      <xdr:col>50</xdr:col>
      <xdr:colOff>165100</xdr:colOff>
      <xdr:row>39</xdr:row>
      <xdr:rowOff>130404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7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146931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71844</xdr:rowOff>
    </xdr:from>
    <xdr:to>
      <xdr:col>46</xdr:col>
      <xdr:colOff>38100</xdr:colOff>
      <xdr:row>40</xdr:row>
      <xdr:rowOff>1994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164571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2083</xdr:rowOff>
    </xdr:from>
    <xdr:to>
      <xdr:col>41</xdr:col>
      <xdr:colOff>101600</xdr:colOff>
      <xdr:row>39</xdr:row>
      <xdr:rowOff>103683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94810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18338</xdr:rowOff>
    </xdr:from>
    <xdr:to>
      <xdr:col>36</xdr:col>
      <xdr:colOff>165100</xdr:colOff>
      <xdr:row>39</xdr:row>
      <xdr:rowOff>119938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111065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28404</xdr:rowOff>
    </xdr:from>
    <xdr:to>
      <xdr:col>55</xdr:col>
      <xdr:colOff>0</xdr:colOff>
      <xdr:row>55</xdr:row>
      <xdr:rowOff>77139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58154"/>
          <a:ext cx="8382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77139</xdr:rowOff>
    </xdr:from>
    <xdr:to>
      <xdr:col>50</xdr:col>
      <xdr:colOff>114300</xdr:colOff>
      <xdr:row>55</xdr:row>
      <xdr:rowOff>122642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0688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122642</xdr:rowOff>
    </xdr:from>
    <xdr:to>
      <xdr:col>45</xdr:col>
      <xdr:colOff>177800</xdr:colOff>
      <xdr:row>56</xdr:row>
      <xdr:rowOff>32726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5239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32726</xdr:rowOff>
    </xdr:from>
    <xdr:to>
      <xdr:col>41</xdr:col>
      <xdr:colOff>50800</xdr:colOff>
      <xdr:row>56</xdr:row>
      <xdr:rowOff>77107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33926"/>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149054</xdr:rowOff>
    </xdr:from>
    <xdr:to>
      <xdr:col>55</xdr:col>
      <xdr:colOff>50800</xdr:colOff>
      <xdr:row>55</xdr:row>
      <xdr:rowOff>79204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26339</xdr:rowOff>
    </xdr:from>
    <xdr:to>
      <xdr:col>50</xdr:col>
      <xdr:colOff>165100</xdr:colOff>
      <xdr:row>55</xdr:row>
      <xdr:rowOff>127939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144466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71842</xdr:rowOff>
    </xdr:from>
    <xdr:to>
      <xdr:col>46</xdr:col>
      <xdr:colOff>38100</xdr:colOff>
      <xdr:row>56</xdr:row>
      <xdr:rowOff>1992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153376</xdr:rowOff>
    </xdr:from>
    <xdr:to>
      <xdr:col>41</xdr:col>
      <xdr:colOff>101600</xdr:colOff>
      <xdr:row>56</xdr:row>
      <xdr:rowOff>83526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100053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26307</xdr:rowOff>
    </xdr:from>
    <xdr:to>
      <xdr:col>36</xdr:col>
      <xdr:colOff>165100</xdr:colOff>
      <xdr:row>56</xdr:row>
      <xdr:rowOff>127907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144434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155817</xdr:rowOff>
    </xdr:from>
    <xdr:to>
      <xdr:col>55</xdr:col>
      <xdr:colOff>0</xdr:colOff>
      <xdr:row>76</xdr:row>
      <xdr:rowOff>161923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86017"/>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138982</xdr:rowOff>
    </xdr:from>
    <xdr:to>
      <xdr:col>50</xdr:col>
      <xdr:colOff>114300</xdr:colOff>
      <xdr:row>76</xdr:row>
      <xdr:rowOff>155817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69182"/>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138982</xdr:rowOff>
    </xdr:from>
    <xdr:to>
      <xdr:col>45</xdr:col>
      <xdr:colOff>177800</xdr:colOff>
      <xdr:row>77</xdr:row>
      <xdr:rowOff>108986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69182"/>
          <a:ext cx="889000" cy="1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108986</xdr:rowOff>
    </xdr:from>
    <xdr:to>
      <xdr:col>41</xdr:col>
      <xdr:colOff>50800</xdr:colOff>
      <xdr:row>77</xdr:row>
      <xdr:rowOff>111665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1063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111123</xdr:rowOff>
    </xdr:from>
    <xdr:to>
      <xdr:col>55</xdr:col>
      <xdr:colOff>50800</xdr:colOff>
      <xdr:row>77</xdr:row>
      <xdr:rowOff>41273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134000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105017</xdr:rowOff>
    </xdr:from>
    <xdr:to>
      <xdr:col>50</xdr:col>
      <xdr:colOff>165100</xdr:colOff>
      <xdr:row>77</xdr:row>
      <xdr:rowOff>35167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9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88182</xdr:rowOff>
    </xdr:from>
    <xdr:to>
      <xdr:col>46</xdr:col>
      <xdr:colOff>38100</xdr:colOff>
      <xdr:row>77</xdr:row>
      <xdr:rowOff>18332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34858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58186</xdr:rowOff>
    </xdr:from>
    <xdr:to>
      <xdr:col>41</xdr:col>
      <xdr:colOff>101600</xdr:colOff>
      <xdr:row>77</xdr:row>
      <xdr:rowOff>159786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60865</xdr:rowOff>
    </xdr:from>
    <xdr:to>
      <xdr:col>36</xdr:col>
      <xdr:colOff>165100</xdr:colOff>
      <xdr:row>77</xdr:row>
      <xdr:rowOff>162465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142966</xdr:rowOff>
    </xdr:from>
    <xdr:to>
      <xdr:col>55</xdr:col>
      <xdr:colOff>0</xdr:colOff>
      <xdr:row>95</xdr:row>
      <xdr:rowOff>157042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3071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142966</xdr:rowOff>
    </xdr:from>
    <xdr:to>
      <xdr:col>50</xdr:col>
      <xdr:colOff>114300</xdr:colOff>
      <xdr:row>96</xdr:row>
      <xdr:rowOff>162103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30716"/>
          <a:ext cx="889000" cy="19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109688</xdr:rowOff>
    </xdr:from>
    <xdr:to>
      <xdr:col>45</xdr:col>
      <xdr:colOff>177800</xdr:colOff>
      <xdr:row>96</xdr:row>
      <xdr:rowOff>162103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6888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109688</xdr:rowOff>
    </xdr:from>
    <xdr:to>
      <xdr:col>41</xdr:col>
      <xdr:colOff>50800</xdr:colOff>
      <xdr:row>97</xdr:row>
      <xdr:rowOff>7635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68888"/>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106242</xdr:rowOff>
    </xdr:from>
    <xdr:to>
      <xdr:col>55</xdr:col>
      <xdr:colOff>50800</xdr:colOff>
      <xdr:row>96</xdr:row>
      <xdr:rowOff>36392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129119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92166</xdr:rowOff>
    </xdr:from>
    <xdr:to>
      <xdr:col>50</xdr:col>
      <xdr:colOff>165100</xdr:colOff>
      <xdr:row>96</xdr:row>
      <xdr:rowOff>22316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38843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1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111303</xdr:rowOff>
    </xdr:from>
    <xdr:to>
      <xdr:col>46</xdr:col>
      <xdr:colOff>38100</xdr:colOff>
      <xdr:row>97</xdr:row>
      <xdr:rowOff>41453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32580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58888</xdr:rowOff>
    </xdr:from>
    <xdr:to>
      <xdr:col>41</xdr:col>
      <xdr:colOff>101600</xdr:colOff>
      <xdr:row>96</xdr:row>
      <xdr:rowOff>160488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128285</xdr:rowOff>
    </xdr:from>
    <xdr:to>
      <xdr:col>36</xdr:col>
      <xdr:colOff>165100</xdr:colOff>
      <xdr:row>97</xdr:row>
      <xdr:rowOff>58435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49562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34887</xdr:rowOff>
    </xdr:from>
    <xdr:to>
      <xdr:col>85</xdr:col>
      <xdr:colOff>127000</xdr:colOff>
      <xdr:row>38</xdr:row>
      <xdr:rowOff>67158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07087"/>
          <a:ext cx="8382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67158</xdr:rowOff>
    </xdr:from>
    <xdr:to>
      <xdr:col>81</xdr:col>
      <xdr:colOff>50800</xdr:colOff>
      <xdr:row>39</xdr:row>
      <xdr:rowOff>27305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82258"/>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27305</xdr:rowOff>
    </xdr:from>
    <xdr:to>
      <xdr:col>76</xdr:col>
      <xdr:colOff>114300</xdr:colOff>
      <xdr:row>39</xdr:row>
      <xdr:rowOff>34582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71385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127317</xdr:rowOff>
    </xdr:from>
    <xdr:to>
      <xdr:col>71</xdr:col>
      <xdr:colOff>177800</xdr:colOff>
      <xdr:row>39</xdr:row>
      <xdr:rowOff>34582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70967"/>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108399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155537</xdr:rowOff>
    </xdr:from>
    <xdr:to>
      <xdr:col>85</xdr:col>
      <xdr:colOff>177800</xdr:colOff>
      <xdr:row>36</xdr:row>
      <xdr:rowOff>85687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16358</xdr:rowOff>
    </xdr:from>
    <xdr:to>
      <xdr:col>81</xdr:col>
      <xdr:colOff>101600</xdr:colOff>
      <xdr:row>38</xdr:row>
      <xdr:rowOff>117958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134485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3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147955</xdr:rowOff>
    </xdr:from>
    <xdr:to>
      <xdr:col>76</xdr:col>
      <xdr:colOff>165100</xdr:colOff>
      <xdr:row>39</xdr:row>
      <xdr:rowOff>78105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69232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155232</xdr:rowOff>
    </xdr:from>
    <xdr:to>
      <xdr:col>72</xdr:col>
      <xdr:colOff>38100</xdr:colOff>
      <xdr:row>39</xdr:row>
      <xdr:rowOff>85382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76509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76517</xdr:rowOff>
    </xdr:from>
    <xdr:to>
      <xdr:col>67</xdr:col>
      <xdr:colOff>101600</xdr:colOff>
      <xdr:row>38</xdr:row>
      <xdr:rowOff>6668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23194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1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87449</xdr:rowOff>
    </xdr:from>
    <xdr:to>
      <xdr:col>85</xdr:col>
      <xdr:colOff>127000</xdr:colOff>
      <xdr:row>75</xdr:row>
      <xdr:rowOff>103287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946199"/>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87449</xdr:rowOff>
    </xdr:from>
    <xdr:to>
      <xdr:col>81</xdr:col>
      <xdr:colOff>50800</xdr:colOff>
      <xdr:row>75</xdr:row>
      <xdr:rowOff>96038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46199"/>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75202</xdr:rowOff>
    </xdr:from>
    <xdr:to>
      <xdr:col>76</xdr:col>
      <xdr:colOff>114300</xdr:colOff>
      <xdr:row>75</xdr:row>
      <xdr:rowOff>96038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933952"/>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68214</xdr:rowOff>
    </xdr:from>
    <xdr:to>
      <xdr:col>71</xdr:col>
      <xdr:colOff>177800</xdr:colOff>
      <xdr:row>75</xdr:row>
      <xdr:rowOff>75202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92696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52487</xdr:rowOff>
    </xdr:from>
    <xdr:to>
      <xdr:col>85</xdr:col>
      <xdr:colOff>177800</xdr:colOff>
      <xdr:row>75</xdr:row>
      <xdr:rowOff>154087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75364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36649</xdr:rowOff>
    </xdr:from>
    <xdr:to>
      <xdr:col>81</xdr:col>
      <xdr:colOff>101600</xdr:colOff>
      <xdr:row>75</xdr:row>
      <xdr:rowOff>138249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154776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45238</xdr:rowOff>
    </xdr:from>
    <xdr:to>
      <xdr:col>76</xdr:col>
      <xdr:colOff>165100</xdr:colOff>
      <xdr:row>75</xdr:row>
      <xdr:rowOff>146838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163365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24402</xdr:rowOff>
    </xdr:from>
    <xdr:to>
      <xdr:col>72</xdr:col>
      <xdr:colOff>38100</xdr:colOff>
      <xdr:row>75</xdr:row>
      <xdr:rowOff>126002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142529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17414</xdr:rowOff>
    </xdr:from>
    <xdr:to>
      <xdr:col>67</xdr:col>
      <xdr:colOff>101600</xdr:colOff>
      <xdr:row>75</xdr:row>
      <xdr:rowOff>119014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135541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162331</xdr:rowOff>
    </xdr:from>
    <xdr:to>
      <xdr:col>85</xdr:col>
      <xdr:colOff>127000</xdr:colOff>
      <xdr:row>97</xdr:row>
      <xdr:rowOff>134533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450081"/>
          <a:ext cx="838200" cy="3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85796</xdr:rowOff>
    </xdr:from>
    <xdr:to>
      <xdr:col>81</xdr:col>
      <xdr:colOff>50800</xdr:colOff>
      <xdr:row>97</xdr:row>
      <xdr:rowOff>134533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544996"/>
          <a:ext cx="889000" cy="2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85796</xdr:rowOff>
    </xdr:from>
    <xdr:to>
      <xdr:col>76</xdr:col>
      <xdr:colOff>114300</xdr:colOff>
      <xdr:row>97</xdr:row>
      <xdr:rowOff>60651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54499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49861</xdr:rowOff>
    </xdr:from>
    <xdr:to>
      <xdr:col>71</xdr:col>
      <xdr:colOff>177800</xdr:colOff>
      <xdr:row>97</xdr:row>
      <xdr:rowOff>60651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680511"/>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111531</xdr:rowOff>
    </xdr:from>
    <xdr:to>
      <xdr:col>85</xdr:col>
      <xdr:colOff>177800</xdr:colOff>
      <xdr:row>96</xdr:row>
      <xdr:rowOff>41681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3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134408</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83733</xdr:rowOff>
    </xdr:from>
    <xdr:to>
      <xdr:col>81</xdr:col>
      <xdr:colOff>101600</xdr:colOff>
      <xdr:row>98</xdr:row>
      <xdr:rowOff>13883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5010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34996</xdr:rowOff>
    </xdr:from>
    <xdr:to>
      <xdr:col>76</xdr:col>
      <xdr:colOff>165100</xdr:colOff>
      <xdr:row>96</xdr:row>
      <xdr:rowOff>136596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153123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9851</xdr:rowOff>
    </xdr:from>
    <xdr:to>
      <xdr:col>72</xdr:col>
      <xdr:colOff>38100</xdr:colOff>
      <xdr:row>97</xdr:row>
      <xdr:rowOff>111451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102578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170511</xdr:rowOff>
    </xdr:from>
    <xdr:to>
      <xdr:col>67</xdr:col>
      <xdr:colOff>101600</xdr:colOff>
      <xdr:row>97</xdr:row>
      <xdr:rowOff>100661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91788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78740</xdr:rowOff>
    </xdr:from>
    <xdr:to>
      <xdr:col>107</xdr:col>
      <xdr:colOff>50800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78740</xdr:rowOff>
    </xdr:from>
    <xdr:to>
      <xdr:col>102</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27940</xdr:rowOff>
    </xdr:from>
    <xdr:to>
      <xdr:col>102</xdr:col>
      <xdr:colOff>165100</xdr:colOff>
      <xdr:row>38</xdr:row>
      <xdr:rowOff>129540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120667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149606</xdr:rowOff>
    </xdr:from>
    <xdr:to>
      <xdr:col>116</xdr:col>
      <xdr:colOff>63500</xdr:colOff>
      <xdr:row>57</xdr:row>
      <xdr:rowOff>81076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236456"/>
          <a:ext cx="838200" cy="6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38392</xdr:rowOff>
    </xdr:from>
    <xdr:to>
      <xdr:col>111</xdr:col>
      <xdr:colOff>177800</xdr:colOff>
      <xdr:row>57</xdr:row>
      <xdr:rowOff>81076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811042"/>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81000</xdr:rowOff>
    </xdr:from>
    <xdr:to>
      <xdr:col>107</xdr:col>
      <xdr:colOff>50800</xdr:colOff>
      <xdr:row>57</xdr:row>
      <xdr:rowOff>38392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682200"/>
          <a:ext cx="889000" cy="1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48895</xdr:rowOff>
    </xdr:from>
    <xdr:to>
      <xdr:col>102</xdr:col>
      <xdr:colOff>114300</xdr:colOff>
      <xdr:row>56</xdr:row>
      <xdr:rowOff>81000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650095"/>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98806</xdr:rowOff>
    </xdr:from>
    <xdr:to>
      <xdr:col>116</xdr:col>
      <xdr:colOff>114300</xdr:colOff>
      <xdr:row>54</xdr:row>
      <xdr:rowOff>28956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1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121683</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30276</xdr:rowOff>
    </xdr:from>
    <xdr:to>
      <xdr:col>112</xdr:col>
      <xdr:colOff>38100</xdr:colOff>
      <xdr:row>57</xdr:row>
      <xdr:rowOff>131876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8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148403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5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159042</xdr:rowOff>
    </xdr:from>
    <xdr:to>
      <xdr:col>107</xdr:col>
      <xdr:colOff>101600</xdr:colOff>
      <xdr:row>57</xdr:row>
      <xdr:rowOff>89192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7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105719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30200</xdr:rowOff>
    </xdr:from>
    <xdr:to>
      <xdr:col>102</xdr:col>
      <xdr:colOff>165100</xdr:colOff>
      <xdr:row>56</xdr:row>
      <xdr:rowOff>131800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6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148327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4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169545</xdr:rowOff>
    </xdr:from>
    <xdr:to>
      <xdr:col>98</xdr:col>
      <xdr:colOff>38100</xdr:colOff>
      <xdr:row>56</xdr:row>
      <xdr:rowOff>99695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116222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3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20338</xdr:rowOff>
    </xdr:from>
    <xdr:to>
      <xdr:col>116</xdr:col>
      <xdr:colOff>63500</xdr:colOff>
      <xdr:row>73</xdr:row>
      <xdr:rowOff>158968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536188"/>
          <a:ext cx="838200" cy="1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20338</xdr:rowOff>
    </xdr:from>
    <xdr:to>
      <xdr:col>111</xdr:col>
      <xdr:colOff>177800</xdr:colOff>
      <xdr:row>73</xdr:row>
      <xdr:rowOff>59690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536188"/>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59690</xdr:rowOff>
    </xdr:from>
    <xdr:to>
      <xdr:col>107</xdr:col>
      <xdr:colOff>50800</xdr:colOff>
      <xdr:row>79</xdr:row>
      <xdr:rowOff>14297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75540"/>
          <a:ext cx="8890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13317</xdr:rowOff>
    </xdr:from>
    <xdr:to>
      <xdr:col>102</xdr:col>
      <xdr:colOff>114300</xdr:colOff>
      <xdr:row>79</xdr:row>
      <xdr:rowOff>14297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5578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108168</xdr:rowOff>
    </xdr:from>
    <xdr:to>
      <xdr:col>116</xdr:col>
      <xdr:colOff>114300</xdr:colOff>
      <xdr:row>74</xdr:row>
      <xdr:rowOff>38318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6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131045</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140988</xdr:rowOff>
    </xdr:from>
    <xdr:to>
      <xdr:col>112</xdr:col>
      <xdr:colOff>38100</xdr:colOff>
      <xdr:row>73</xdr:row>
      <xdr:rowOff>71138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87665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8890</xdr:rowOff>
    </xdr:from>
    <xdr:to>
      <xdr:col>107</xdr:col>
      <xdr:colOff>101600</xdr:colOff>
      <xdr:row>73</xdr:row>
      <xdr:rowOff>110490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127017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9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134947</xdr:rowOff>
    </xdr:from>
    <xdr:to>
      <xdr:col>102</xdr:col>
      <xdr:colOff>165100</xdr:colOff>
      <xdr:row>79</xdr:row>
      <xdr:rowOff>65097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56224</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6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133967</xdr:rowOff>
    </xdr:from>
    <xdr:to>
      <xdr:col>98</xdr:col>
      <xdr:colOff>38100</xdr:colOff>
      <xdr:row>79</xdr:row>
      <xdr:rowOff>64117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55244</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7017" y="135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493,353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112,947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129,498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おり、令和２年度は新型コロナウイルス感染症に伴う生活福祉資金貸付の増などにより増加した。医療費公費負担や介護保険関係経費等の医療福祉関係経費は今後も増加が見込まれるため、「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13,751</a:t>
          </a:r>
          <a:r>
            <a:rPr kumimoji="1" lang="ja-JP" altLang="en-US" sz="1300">
              <a:latin typeface="ＭＳ Ｐゴシック" panose="020B0600070205080204" pitchFamily="50" charset="-128"/>
              <a:ea typeface="ＭＳ Ｐゴシック" panose="020B0600070205080204" pitchFamily="50" charset="-128"/>
            </a:rPr>
            <a:t>円となっており、令和２年度は令和元年東日本台風に伴う復旧経費の増等により、前年度と比較して大幅に増加している。</a:t>
          </a: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72,720</a:t>
          </a:r>
          <a:r>
            <a:rPr kumimoji="1" lang="ja-JP" altLang="en-US" sz="1300">
              <a:latin typeface="ＭＳ Ｐゴシック" panose="020B0600070205080204" pitchFamily="50" charset="-128"/>
              <a:ea typeface="ＭＳ Ｐゴシック" panose="020B0600070205080204" pitchFamily="50" charset="-128"/>
            </a:rPr>
            <a:t>円となっており、令和２年度は新型コロナウイルス感染症に伴う商工制度融資の増などにより、前年度と比較し大幅に増加している。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86360</xdr:rowOff>
    </xdr:from>
    <xdr:to>
      <xdr:col>24</xdr:col>
      <xdr:colOff>63500</xdr:colOff>
      <xdr:row>33</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44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86360</xdr:rowOff>
    </xdr:from>
    <xdr:to>
      <xdr:col>19</xdr:col>
      <xdr:colOff>177800</xdr:colOff>
      <xdr:row>33</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4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101600</xdr:rowOff>
    </xdr:from>
    <xdr:to>
      <xdr:col>15</xdr:col>
      <xdr:colOff>50800</xdr:colOff>
      <xdr:row>33</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9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101600</xdr:rowOff>
    </xdr:from>
    <xdr:to>
      <xdr:col>10</xdr:col>
      <xdr:colOff>114300</xdr:colOff>
      <xdr:row>33</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96537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35560</xdr:rowOff>
    </xdr:from>
    <xdr:to>
      <xdr:col>20</xdr:col>
      <xdr:colOff>38100</xdr:colOff>
      <xdr:row>33</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153687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6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62230</xdr:rowOff>
    </xdr:from>
    <xdr:to>
      <xdr:col>15</xdr:col>
      <xdr:colOff>101600</xdr:colOff>
      <xdr:row>33</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8907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50800</xdr:rowOff>
    </xdr:from>
    <xdr:to>
      <xdr:col>10</xdr:col>
      <xdr:colOff>165100</xdr:colOff>
      <xdr:row>33</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168927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170832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56832</xdr:rowOff>
    </xdr:from>
    <xdr:to>
      <xdr:col>24</xdr:col>
      <xdr:colOff>63500</xdr:colOff>
      <xdr:row>57</xdr:row>
      <xdr:rowOff>114935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58032"/>
          <a:ext cx="8382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52870</xdr:rowOff>
    </xdr:from>
    <xdr:to>
      <xdr:col>19</xdr:col>
      <xdr:colOff>177800</xdr:colOff>
      <xdr:row>57</xdr:row>
      <xdr:rowOff>114935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552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52870</xdr:rowOff>
    </xdr:from>
    <xdr:to>
      <xdr:col>15</xdr:col>
      <xdr:colOff>50800</xdr:colOff>
      <xdr:row>57</xdr:row>
      <xdr:rowOff>65481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552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65481</xdr:rowOff>
    </xdr:from>
    <xdr:to>
      <xdr:col>10</xdr:col>
      <xdr:colOff>114300</xdr:colOff>
      <xdr:row>57</xdr:row>
      <xdr:rowOff>100914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3813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6032</xdr:rowOff>
    </xdr:from>
    <xdr:to>
      <xdr:col>24</xdr:col>
      <xdr:colOff>114300</xdr:colOff>
      <xdr:row>56</xdr:row>
      <xdr:rowOff>107632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28909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64135</xdr:rowOff>
    </xdr:from>
    <xdr:to>
      <xdr:col>20</xdr:col>
      <xdr:colOff>38100</xdr:colOff>
      <xdr:row>57</xdr:row>
      <xdr:rowOff>165735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10812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2070</xdr:rowOff>
    </xdr:from>
    <xdr:to>
      <xdr:col>15</xdr:col>
      <xdr:colOff>101600</xdr:colOff>
      <xdr:row>57</xdr:row>
      <xdr:rowOff>103670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120197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14681</xdr:rowOff>
    </xdr:from>
    <xdr:to>
      <xdr:col>10</xdr:col>
      <xdr:colOff>165100</xdr:colOff>
      <xdr:row>57</xdr:row>
      <xdr:rowOff>116281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132808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50114</xdr:rowOff>
    </xdr:from>
    <xdr:to>
      <xdr:col>6</xdr:col>
      <xdr:colOff>38100</xdr:colOff>
      <xdr:row>57</xdr:row>
      <xdr:rowOff>151714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168241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31659</xdr:rowOff>
    </xdr:from>
    <xdr:to>
      <xdr:col>24</xdr:col>
      <xdr:colOff>63500</xdr:colOff>
      <xdr:row>77</xdr:row>
      <xdr:rowOff>158674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1859"/>
          <a:ext cx="838200" cy="2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158674</xdr:rowOff>
    </xdr:from>
    <xdr:to>
      <xdr:col>19</xdr:col>
      <xdr:colOff>177800</xdr:colOff>
      <xdr:row>78</xdr:row>
      <xdr:rowOff>130871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0324"/>
          <a:ext cx="889000" cy="1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87179</xdr:rowOff>
    </xdr:from>
    <xdr:to>
      <xdr:col>15</xdr:col>
      <xdr:colOff>50800</xdr:colOff>
      <xdr:row>78</xdr:row>
      <xdr:rowOff>130871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60279"/>
          <a:ext cx="8890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87179</xdr:rowOff>
    </xdr:from>
    <xdr:to>
      <xdr:col>10</xdr:col>
      <xdr:colOff>114300</xdr:colOff>
      <xdr:row>78</xdr:row>
      <xdr:rowOff>108468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0279"/>
          <a:ext cx="8890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152309</xdr:rowOff>
    </xdr:from>
    <xdr:to>
      <xdr:col>24</xdr:col>
      <xdr:colOff>114300</xdr:colOff>
      <xdr:row>76</xdr:row>
      <xdr:rowOff>82459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3735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107874</xdr:rowOff>
    </xdr:from>
    <xdr:to>
      <xdr:col>20</xdr:col>
      <xdr:colOff>38100</xdr:colOff>
      <xdr:row>78</xdr:row>
      <xdr:rowOff>38024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54551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80071</xdr:rowOff>
    </xdr:from>
    <xdr:to>
      <xdr:col>15</xdr:col>
      <xdr:colOff>101600</xdr:colOff>
      <xdr:row>79</xdr:row>
      <xdr:rowOff>10221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26748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2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36379</xdr:rowOff>
    </xdr:from>
    <xdr:to>
      <xdr:col>10</xdr:col>
      <xdr:colOff>165100</xdr:colOff>
      <xdr:row>78</xdr:row>
      <xdr:rowOff>137979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154506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57668</xdr:rowOff>
    </xdr:from>
    <xdr:to>
      <xdr:col>6</xdr:col>
      <xdr:colOff>38100</xdr:colOff>
      <xdr:row>78</xdr:row>
      <xdr:rowOff>159268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150395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4293</xdr:rowOff>
    </xdr:from>
    <xdr:to>
      <xdr:col>24</xdr:col>
      <xdr:colOff>63500</xdr:colOff>
      <xdr:row>97</xdr:row>
      <xdr:rowOff>162140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20593"/>
          <a:ext cx="838200" cy="6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120269</xdr:rowOff>
    </xdr:from>
    <xdr:to>
      <xdr:col>19</xdr:col>
      <xdr:colOff>177800</xdr:colOff>
      <xdr:row>97</xdr:row>
      <xdr:rowOff>162140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50919"/>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120269</xdr:rowOff>
    </xdr:from>
    <xdr:to>
      <xdr:col>15</xdr:col>
      <xdr:colOff>50800</xdr:colOff>
      <xdr:row>97</xdr:row>
      <xdr:rowOff>162979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0919"/>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117030</xdr:rowOff>
    </xdr:from>
    <xdr:to>
      <xdr:col>10</xdr:col>
      <xdr:colOff>114300</xdr:colOff>
      <xdr:row>97</xdr:row>
      <xdr:rowOff>162979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4768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124943</xdr:rowOff>
    </xdr:from>
    <xdr:to>
      <xdr:col>24</xdr:col>
      <xdr:colOff>114300</xdr:colOff>
      <xdr:row>94</xdr:row>
      <xdr:rowOff>55093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147820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2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111340</xdr:rowOff>
    </xdr:from>
    <xdr:to>
      <xdr:col>20</xdr:col>
      <xdr:colOff>38100</xdr:colOff>
      <xdr:row>98</xdr:row>
      <xdr:rowOff>41490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58017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5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69469</xdr:rowOff>
    </xdr:from>
    <xdr:to>
      <xdr:col>15</xdr:col>
      <xdr:colOff>101600</xdr:colOff>
      <xdr:row>97</xdr:row>
      <xdr:rowOff>171069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112179</xdr:rowOff>
    </xdr:from>
    <xdr:to>
      <xdr:col>10</xdr:col>
      <xdr:colOff>165100</xdr:colOff>
      <xdr:row>98</xdr:row>
      <xdr:rowOff>42329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58856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66230</xdr:rowOff>
    </xdr:from>
    <xdr:to>
      <xdr:col>6</xdr:col>
      <xdr:colOff>38100</xdr:colOff>
      <xdr:row>97</xdr:row>
      <xdr:rowOff>167830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54737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8048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37211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804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91313</xdr:rowOff>
    </xdr:from>
    <xdr:to>
      <xdr:col>45</xdr:col>
      <xdr:colOff>177800</xdr:colOff>
      <xdr:row>37</xdr:row>
      <xdr:rowOff>37211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63513"/>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91313</xdr:rowOff>
    </xdr:from>
    <xdr:to>
      <xdr:col>41</xdr:col>
      <xdr:colOff>50800</xdr:colOff>
      <xdr:row>37</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63513"/>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3937</xdr:rowOff>
    </xdr:from>
    <xdr:to>
      <xdr:col>55</xdr:col>
      <xdr:colOff>50800</xdr:colOff>
      <xdr:row>37</xdr:row>
      <xdr:rowOff>105537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153814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26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104157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157861</xdr:rowOff>
    </xdr:from>
    <xdr:to>
      <xdr:col>46</xdr:col>
      <xdr:colOff>38100</xdr:colOff>
      <xdr:row>37</xdr:row>
      <xdr:rowOff>88011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104538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0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40513</xdr:rowOff>
    </xdr:from>
    <xdr:to>
      <xdr:col>41</xdr:col>
      <xdr:colOff>101600</xdr:colOff>
      <xdr:row>36</xdr:row>
      <xdr:rowOff>142113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158640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127000</xdr:rowOff>
    </xdr:from>
    <xdr:to>
      <xdr:col>36</xdr:col>
      <xdr:colOff>165100</xdr:colOff>
      <xdr:row>37</xdr:row>
      <xdr:rowOff>57150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48277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66365</xdr:rowOff>
    </xdr:from>
    <xdr:to>
      <xdr:col>55</xdr:col>
      <xdr:colOff>0</xdr:colOff>
      <xdr:row>56</xdr:row>
      <xdr:rowOff>69428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67565"/>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69428</xdr:rowOff>
    </xdr:from>
    <xdr:to>
      <xdr:col>50</xdr:col>
      <xdr:colOff>114300</xdr:colOff>
      <xdr:row>56</xdr:row>
      <xdr:rowOff>85110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7062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85110</xdr:rowOff>
    </xdr:from>
    <xdr:to>
      <xdr:col>45</xdr:col>
      <xdr:colOff>177800</xdr:colOff>
      <xdr:row>56</xdr:row>
      <xdr:rowOff>85659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8631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85659</xdr:rowOff>
    </xdr:from>
    <xdr:to>
      <xdr:col>41</xdr:col>
      <xdr:colOff>50800</xdr:colOff>
      <xdr:row>56</xdr:row>
      <xdr:rowOff>105181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86859"/>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15565</xdr:rowOff>
    </xdr:from>
    <xdr:to>
      <xdr:col>55</xdr:col>
      <xdr:colOff>50800</xdr:colOff>
      <xdr:row>56</xdr:row>
      <xdr:rowOff>117165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38442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18628</xdr:rowOff>
    </xdr:from>
    <xdr:to>
      <xdr:col>50</xdr:col>
      <xdr:colOff>165100</xdr:colOff>
      <xdr:row>56</xdr:row>
      <xdr:rowOff>120228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136755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34310</xdr:rowOff>
    </xdr:from>
    <xdr:to>
      <xdr:col>46</xdr:col>
      <xdr:colOff>38100</xdr:colOff>
      <xdr:row>56</xdr:row>
      <xdr:rowOff>135910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152437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34859</xdr:rowOff>
    </xdr:from>
    <xdr:to>
      <xdr:col>41</xdr:col>
      <xdr:colOff>101600</xdr:colOff>
      <xdr:row>56</xdr:row>
      <xdr:rowOff>136459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152986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54381</xdr:rowOff>
    </xdr:from>
    <xdr:to>
      <xdr:col>36</xdr:col>
      <xdr:colOff>165100</xdr:colOff>
      <xdr:row>56</xdr:row>
      <xdr:rowOff>155981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750</xdr:rowOff>
    </xdr:from>
    <xdr:to>
      <xdr:col>55</xdr:col>
      <xdr:colOff>0</xdr:colOff>
      <xdr:row>77</xdr:row>
      <xdr:rowOff>86055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516600"/>
          <a:ext cx="838200" cy="7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51409</xdr:rowOff>
    </xdr:from>
    <xdr:to>
      <xdr:col>50</xdr:col>
      <xdr:colOff>114300</xdr:colOff>
      <xdr:row>77</xdr:row>
      <xdr:rowOff>86055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53059"/>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85116</xdr:rowOff>
    </xdr:from>
    <xdr:to>
      <xdr:col>45</xdr:col>
      <xdr:colOff>177800</xdr:colOff>
      <xdr:row>77</xdr:row>
      <xdr:rowOff>51409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15316"/>
          <a:ext cx="889000" cy="1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64897</xdr:rowOff>
    </xdr:from>
    <xdr:to>
      <xdr:col>41</xdr:col>
      <xdr:colOff>50800</xdr:colOff>
      <xdr:row>76</xdr:row>
      <xdr:rowOff>85116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095097"/>
          <a:ext cx="8890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121400</xdr:rowOff>
    </xdr:from>
    <xdr:to>
      <xdr:col>55</xdr:col>
      <xdr:colOff>50800</xdr:colOff>
      <xdr:row>73</xdr:row>
      <xdr:rowOff>51550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144277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3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35255</xdr:rowOff>
    </xdr:from>
    <xdr:to>
      <xdr:col>50</xdr:col>
      <xdr:colOff>165100</xdr:colOff>
      <xdr:row>77</xdr:row>
      <xdr:rowOff>136855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153382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0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609</xdr:rowOff>
    </xdr:from>
    <xdr:to>
      <xdr:col>46</xdr:col>
      <xdr:colOff>38100</xdr:colOff>
      <xdr:row>77</xdr:row>
      <xdr:rowOff>102209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118736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34316</xdr:rowOff>
    </xdr:from>
    <xdr:to>
      <xdr:col>41</xdr:col>
      <xdr:colOff>101600</xdr:colOff>
      <xdr:row>76</xdr:row>
      <xdr:rowOff>135916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14097</xdr:rowOff>
    </xdr:from>
    <xdr:to>
      <xdr:col>36</xdr:col>
      <xdr:colOff>165100</xdr:colOff>
      <xdr:row>76</xdr:row>
      <xdr:rowOff>115697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68856</xdr:rowOff>
    </xdr:from>
    <xdr:to>
      <xdr:col>55</xdr:col>
      <xdr:colOff>0</xdr:colOff>
      <xdr:row>96</xdr:row>
      <xdr:rowOff>100447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28056"/>
          <a:ext cx="8382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88635</xdr:rowOff>
    </xdr:from>
    <xdr:to>
      <xdr:col>50</xdr:col>
      <xdr:colOff>114300</xdr:colOff>
      <xdr:row>96</xdr:row>
      <xdr:rowOff>100447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478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88635</xdr:rowOff>
    </xdr:from>
    <xdr:to>
      <xdr:col>45</xdr:col>
      <xdr:colOff>177800</xdr:colOff>
      <xdr:row>97</xdr:row>
      <xdr:rowOff>13088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47835"/>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13088</xdr:rowOff>
    </xdr:from>
    <xdr:to>
      <xdr:col>41</xdr:col>
      <xdr:colOff>50800</xdr:colOff>
      <xdr:row>97</xdr:row>
      <xdr:rowOff>39594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4373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18056</xdr:rowOff>
    </xdr:from>
    <xdr:to>
      <xdr:col>55</xdr:col>
      <xdr:colOff>50800</xdr:colOff>
      <xdr:row>96</xdr:row>
      <xdr:rowOff>119656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40933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49647</xdr:rowOff>
    </xdr:from>
    <xdr:to>
      <xdr:col>50</xdr:col>
      <xdr:colOff>165100</xdr:colOff>
      <xdr:row>96</xdr:row>
      <xdr:rowOff>151247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167774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2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37835</xdr:rowOff>
    </xdr:from>
    <xdr:to>
      <xdr:col>46</xdr:col>
      <xdr:colOff>38100</xdr:colOff>
      <xdr:row>96</xdr:row>
      <xdr:rowOff>139435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133738</xdr:rowOff>
    </xdr:from>
    <xdr:to>
      <xdr:col>41</xdr:col>
      <xdr:colOff>101600</xdr:colOff>
      <xdr:row>97</xdr:row>
      <xdr:rowOff>63888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80415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160244</xdr:rowOff>
    </xdr:from>
    <xdr:to>
      <xdr:col>36</xdr:col>
      <xdr:colOff>165100</xdr:colOff>
      <xdr:row>97</xdr:row>
      <xdr:rowOff>90394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71247</xdr:rowOff>
    </xdr:from>
    <xdr:to>
      <xdr:col>85</xdr:col>
      <xdr:colOff>127000</xdr:colOff>
      <xdr:row>36</xdr:row>
      <xdr:rowOff>52959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071997"/>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52959</xdr:rowOff>
    </xdr:from>
    <xdr:to>
      <xdr:col>81</xdr:col>
      <xdr:colOff>50800</xdr:colOff>
      <xdr:row>36</xdr:row>
      <xdr:rowOff>146812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225159"/>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146812</xdr:rowOff>
    </xdr:from>
    <xdr:to>
      <xdr:col>76</xdr:col>
      <xdr:colOff>114300</xdr:colOff>
      <xdr:row>37</xdr:row>
      <xdr:rowOff>31369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1901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143510</xdr:rowOff>
    </xdr:from>
    <xdr:to>
      <xdr:col>71</xdr:col>
      <xdr:colOff>177800</xdr:colOff>
      <xdr:row>37</xdr:row>
      <xdr:rowOff>31369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144260"/>
          <a:ext cx="88900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20447</xdr:rowOff>
    </xdr:from>
    <xdr:to>
      <xdr:col>85</xdr:col>
      <xdr:colOff>177800</xdr:colOff>
      <xdr:row>35</xdr:row>
      <xdr:rowOff>122047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170324</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9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xdr:rowOff>
    </xdr:from>
    <xdr:to>
      <xdr:col>81</xdr:col>
      <xdr:colOff>101600</xdr:colOff>
      <xdr:row>36</xdr:row>
      <xdr:rowOff>103759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94886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2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96012</xdr:rowOff>
    </xdr:from>
    <xdr:to>
      <xdr:col>76</xdr:col>
      <xdr:colOff>165100</xdr:colOff>
      <xdr:row>37</xdr:row>
      <xdr:rowOff>26162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17289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152019</xdr:rowOff>
    </xdr:from>
    <xdr:to>
      <xdr:col>72</xdr:col>
      <xdr:colOff>38100</xdr:colOff>
      <xdr:row>37</xdr:row>
      <xdr:rowOff>82169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73296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92710</xdr:rowOff>
    </xdr:from>
    <xdr:to>
      <xdr:col>67</xdr:col>
      <xdr:colOff>101600</xdr:colOff>
      <xdr:row>36</xdr:row>
      <xdr:rowOff>22860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13987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168542</xdr:rowOff>
    </xdr:from>
    <xdr:to>
      <xdr:col>85</xdr:col>
      <xdr:colOff>127000</xdr:colOff>
      <xdr:row>53</xdr:row>
      <xdr:rowOff>31439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083942"/>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31439</xdr:rowOff>
    </xdr:from>
    <xdr:to>
      <xdr:col>81</xdr:col>
      <xdr:colOff>50800</xdr:colOff>
      <xdr:row>53</xdr:row>
      <xdr:rowOff>67634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1182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67634</xdr:rowOff>
    </xdr:from>
    <xdr:to>
      <xdr:col>76</xdr:col>
      <xdr:colOff>114300</xdr:colOff>
      <xdr:row>53</xdr:row>
      <xdr:rowOff>112858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15448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104705</xdr:rowOff>
    </xdr:from>
    <xdr:to>
      <xdr:col>71</xdr:col>
      <xdr:colOff>177800</xdr:colOff>
      <xdr:row>53</xdr:row>
      <xdr:rowOff>112858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915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117742</xdr:rowOff>
    </xdr:from>
    <xdr:to>
      <xdr:col>85</xdr:col>
      <xdr:colOff>177800</xdr:colOff>
      <xdr:row>53</xdr:row>
      <xdr:rowOff>47892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140619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152089</xdr:rowOff>
    </xdr:from>
    <xdr:to>
      <xdr:col>81</xdr:col>
      <xdr:colOff>101600</xdr:colOff>
      <xdr:row>53</xdr:row>
      <xdr:rowOff>82239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98766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16834</xdr:rowOff>
    </xdr:from>
    <xdr:to>
      <xdr:col>76</xdr:col>
      <xdr:colOff>165100</xdr:colOff>
      <xdr:row>53</xdr:row>
      <xdr:rowOff>118434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134961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62058</xdr:rowOff>
    </xdr:from>
    <xdr:to>
      <xdr:col>72</xdr:col>
      <xdr:colOff>38100</xdr:colOff>
      <xdr:row>53</xdr:row>
      <xdr:rowOff>163658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8735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53905</xdr:rowOff>
    </xdr:from>
    <xdr:to>
      <xdr:col>67</xdr:col>
      <xdr:colOff>101600</xdr:colOff>
      <xdr:row>53</xdr:row>
      <xdr:rowOff>155505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34886</xdr:rowOff>
    </xdr:from>
    <xdr:to>
      <xdr:col>85</xdr:col>
      <xdr:colOff>127000</xdr:colOff>
      <xdr:row>78</xdr:row>
      <xdr:rowOff>67157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065086"/>
          <a:ext cx="8382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67157</xdr:rowOff>
    </xdr:from>
    <xdr:to>
      <xdr:col>81</xdr:col>
      <xdr:colOff>50800</xdr:colOff>
      <xdr:row>79</xdr:row>
      <xdr:rowOff>27305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440257"/>
          <a:ext cx="8890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27305</xdr:rowOff>
    </xdr:from>
    <xdr:to>
      <xdr:col>76</xdr:col>
      <xdr:colOff>114300</xdr:colOff>
      <xdr:row>79</xdr:row>
      <xdr:rowOff>34544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718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127318</xdr:rowOff>
    </xdr:from>
    <xdr:to>
      <xdr:col>71</xdr:col>
      <xdr:colOff>177800</xdr:colOff>
      <xdr:row>79</xdr:row>
      <xdr:rowOff>34544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328968"/>
          <a:ext cx="889000" cy="2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108360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155536</xdr:rowOff>
    </xdr:from>
    <xdr:to>
      <xdr:col>85</xdr:col>
      <xdr:colOff>177800</xdr:colOff>
      <xdr:row>76</xdr:row>
      <xdr:rowOff>85686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6964</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28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16357</xdr:rowOff>
    </xdr:from>
    <xdr:to>
      <xdr:col>81</xdr:col>
      <xdr:colOff>101600</xdr:colOff>
      <xdr:row>78</xdr:row>
      <xdr:rowOff>117957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134484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1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147955</xdr:rowOff>
    </xdr:from>
    <xdr:to>
      <xdr:col>76</xdr:col>
      <xdr:colOff>165100</xdr:colOff>
      <xdr:row>79</xdr:row>
      <xdr:rowOff>78105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69232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155194</xdr:rowOff>
    </xdr:from>
    <xdr:to>
      <xdr:col>72</xdr:col>
      <xdr:colOff>38100</xdr:colOff>
      <xdr:row>79</xdr:row>
      <xdr:rowOff>85344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76471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76518</xdr:rowOff>
    </xdr:from>
    <xdr:to>
      <xdr:col>67</xdr:col>
      <xdr:colOff>101600</xdr:colOff>
      <xdr:row>78</xdr:row>
      <xdr:rowOff>6668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23195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85554</xdr:rowOff>
    </xdr:from>
    <xdr:to>
      <xdr:col>85</xdr:col>
      <xdr:colOff>127000</xdr:colOff>
      <xdr:row>95</xdr:row>
      <xdr:rowOff>101394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373304"/>
          <a:ext cx="8382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85554</xdr:rowOff>
    </xdr:from>
    <xdr:to>
      <xdr:col>81</xdr:col>
      <xdr:colOff>50800</xdr:colOff>
      <xdr:row>95</xdr:row>
      <xdr:rowOff>94241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37330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73699</xdr:rowOff>
    </xdr:from>
    <xdr:to>
      <xdr:col>76</xdr:col>
      <xdr:colOff>114300</xdr:colOff>
      <xdr:row>95</xdr:row>
      <xdr:rowOff>94241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361449"/>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66842</xdr:rowOff>
    </xdr:from>
    <xdr:to>
      <xdr:col>71</xdr:col>
      <xdr:colOff>177800</xdr:colOff>
      <xdr:row>95</xdr:row>
      <xdr:rowOff>73699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3545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50594</xdr:rowOff>
    </xdr:from>
    <xdr:to>
      <xdr:col>85</xdr:col>
      <xdr:colOff>177800</xdr:colOff>
      <xdr:row>95</xdr:row>
      <xdr:rowOff>152194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73471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1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34754</xdr:rowOff>
    </xdr:from>
    <xdr:to>
      <xdr:col>81</xdr:col>
      <xdr:colOff>101600</xdr:colOff>
      <xdr:row>95</xdr:row>
      <xdr:rowOff>136354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152881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0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43441</xdr:rowOff>
    </xdr:from>
    <xdr:to>
      <xdr:col>76</xdr:col>
      <xdr:colOff>165100</xdr:colOff>
      <xdr:row>95</xdr:row>
      <xdr:rowOff>145041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161568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22899</xdr:rowOff>
    </xdr:from>
    <xdr:to>
      <xdr:col>72</xdr:col>
      <xdr:colOff>38100</xdr:colOff>
      <xdr:row>95</xdr:row>
      <xdr:rowOff>124499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141026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16042</xdr:rowOff>
    </xdr:from>
    <xdr:to>
      <xdr:col>67</xdr:col>
      <xdr:colOff>101600</xdr:colOff>
      <xdr:row>95</xdr:row>
      <xdr:rowOff>117642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134169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71,781</a:t>
          </a:r>
          <a:r>
            <a:rPr kumimoji="1" lang="ja-JP" altLang="en-US" sz="1300">
              <a:latin typeface="ＭＳ Ｐゴシック" panose="020B0600070205080204" pitchFamily="50" charset="-128"/>
              <a:ea typeface="ＭＳ Ｐゴシック" panose="020B0600070205080204" pitchFamily="50" charset="-128"/>
            </a:rPr>
            <a:t>円となっており、生活福祉資金貸付の増などにより、令和２年度は増となった。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33,554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円となっており、新型コロナウイルス感染症に伴う医療機関体制の整備や医療従事者等への慰労金の増などにより、令和２年度は大幅に増となった。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50,008</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円となっており、令和元年東日本台風に伴う改良復旧経費の増などにより、令和２年度は増となった。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84,441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円となっており、新型コロナウイルス感染症に伴う商工制度融資の増などにより、令和２年度は大幅に増となった。</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13,751</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円となっており、令和元年東日本台風に伴う復旧経費の増などにより、令和２年度は大幅に増となった。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・令和２年度の財政調整基金残高が前年度より減少（２年度</a:t>
          </a:r>
          <a:r>
            <a:rPr kumimoji="1" lang="en-US" altLang="ja-JP" sz="1400">
              <a:latin typeface="ＭＳ ゴシック" pitchFamily="49" charset="-128"/>
              <a:ea typeface="ＭＳ ゴシック" pitchFamily="49" charset="-128"/>
            </a:rPr>
            <a:t>8,835</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9,354</a:t>
          </a:r>
          <a:r>
            <a:rPr kumimoji="1" lang="ja-JP" altLang="en-US" sz="1400">
              <a:latin typeface="ＭＳ ゴシック" pitchFamily="49" charset="-128"/>
              <a:ea typeface="ＭＳ ゴシック" pitchFamily="49" charset="-128"/>
            </a:rPr>
            <a:t>百万円）したことに加え、標準財政規模が増加（２年度</a:t>
          </a:r>
          <a:r>
            <a:rPr kumimoji="1" lang="en-US" altLang="ja-JP" sz="1400">
              <a:latin typeface="ＭＳ ゴシック" pitchFamily="49" charset="-128"/>
              <a:ea typeface="ＭＳ ゴシック" pitchFamily="49" charset="-128"/>
            </a:rPr>
            <a:t>445,950</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443,213</a:t>
          </a:r>
          <a:r>
            <a:rPr kumimoji="1" lang="ja-JP" altLang="en-US" sz="1400">
              <a:latin typeface="ＭＳ ゴシック" pitchFamily="49" charset="-128"/>
              <a:ea typeface="ＭＳ ゴシック" pitchFamily="49" charset="-128"/>
            </a:rPr>
            <a:t>百万円）したことにより、基金残高の比率は減少した。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・実質収支額は黒字（２年度</a:t>
          </a:r>
          <a:r>
            <a:rPr kumimoji="1" lang="en-US" altLang="ja-JP" sz="1400">
              <a:latin typeface="ＭＳ ゴシック" pitchFamily="49" charset="-128"/>
              <a:ea typeface="ＭＳ ゴシック" pitchFamily="49" charset="-128"/>
            </a:rPr>
            <a:t>15,563</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8,083</a:t>
          </a:r>
          <a:r>
            <a:rPr kumimoji="1" lang="ja-JP" altLang="en-US" sz="1400">
              <a:latin typeface="ＭＳ ゴシック" pitchFamily="49" charset="-128"/>
              <a:ea typeface="ＭＳ ゴシック" pitchFamily="49" charset="-128"/>
            </a:rPr>
            <a:t>百万円）を続けており、前年度を上回ったため、比率が増加した。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・令和２年度は、行政経費の削減や歳入の確保などにより、普通会計においては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・元利償還金については、病院貸付金償還額の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令和元年度から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・満期一括償還地方債に係る年度割相当額については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、定時償還債への借換の影響等により、２年連続で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・また、算入公債費等については、普通交付税に算入された元利償還金であり、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地域振興費（人口）、災害復旧費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ぶりに減少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・満期を迎え取り崩した額が増加したため、減債基金残高は減少した。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・一般会計等に係る地方債の現在高は、臨時財政対策債について高い水準での発行が続いていることなどにより、前年度に比べ増加した。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・退職手当負担見込額は、対象職員数の減や年齢構成の変化（新陳代謝による若手職員比率の増）などにより、５年連続で減少した。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・充当可能基金は、財政調整基金残高の減少（２年度</a:t>
          </a:r>
          <a:r>
            <a:rPr kumimoji="1" lang="en-US" altLang="ja-JP" sz="1400">
              <a:latin typeface="ＭＳ ゴシック" pitchFamily="49" charset="-128"/>
              <a:ea typeface="ＭＳ ゴシック" pitchFamily="49" charset="-128"/>
            </a:rPr>
            <a:t>8,835</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9,354</a:t>
          </a:r>
          <a:r>
            <a:rPr kumimoji="1" lang="ja-JP" altLang="en-US" sz="1400">
              <a:latin typeface="ＭＳ ゴシック" pitchFamily="49" charset="-128"/>
              <a:ea typeface="ＭＳ ゴシック" pitchFamily="49" charset="-128"/>
            </a:rPr>
            <a:t>百万円）、減債基金残高の減少（２年度</a:t>
          </a:r>
          <a:r>
            <a:rPr kumimoji="1" lang="en-US" altLang="ja-JP" sz="1400">
              <a:latin typeface="ＭＳ ゴシック" pitchFamily="49" charset="-128"/>
              <a:ea typeface="ＭＳ ゴシック" pitchFamily="49" charset="-128"/>
            </a:rPr>
            <a:t>36,082</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36,561</a:t>
          </a:r>
          <a:r>
            <a:rPr kumimoji="1" lang="ja-JP" altLang="en-US" sz="1400">
              <a:latin typeface="ＭＳ ゴシック" pitchFamily="49" charset="-128"/>
              <a:ea typeface="ＭＳ ゴシック" pitchFamily="49" charset="-128"/>
            </a:rPr>
            <a:t>百万円）などにより、前年度に比べ減少した。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億円、「栃木県国民体育大会・全国障害者スポーツ大会開催基金」に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・県有施設整備基金：県有施設の整備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・地域医療介護総合確保基金：地域における医療及び介護の総合的な確保の促進に関する法律第６条に規定する都道県事業の実施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・地域医療介護総合確保基金：新型コロナウイルス感染症関連事業等に対応するため、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億円積み立てた一方、同関連事業等実施のため、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億円をを取り崩したことにより増加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・国民体育大会・全国障害者スポーツ大会開催基金：第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回国民体育大会及び第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回全国障害者スポーツ大会の開催に向け、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」に基づき、更なる財政健全化に取り組むとともに、基金の涵養と活用を図りながら、持続可能な財政運営を目指していく。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・令和４年度に国民体育大会・全国障害者スポーツ大会が予定されていることから、開催基金については、大幅な減が見込まれる。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・医療福祉関係経費等の増による財源不足への対応</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令和４年度当初予算においては、取崩しの計上していない。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財政調整的基金の涵養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・歳入確保に向けた取組の推進や徹底した歳出の見直し等により財源不足の圧縮を進め、財政調整的基金の涵養を図ります。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百万円積み立てた一方、医療福祉関係経費の増加等による財源不足への対応のため、５億円取り崩したことにより、５億円の減となった。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」に基づき、更なる財政健全化に取り組むとともに、減債基金を含めた財政調整的基金の涵養と活用を図りながら、持続可能な財政運営を目指していく。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7B5DD6-DDEF-4CE2-8069-FF5FE58BC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CFC15E-B839-495C-AB2A-3BD8B881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05C789-1641-4A80-8CC2-CB2BBC6A650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038B912-1791-44B4-AF94-D6F6C252E664}"/>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F3AA26C-BC53-471B-A936-17D4751456CC}"/>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20B7AA2-BD09-4CB8-BDB4-D539C1B10CE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9498035-B397-4703-B448-22F365D8AB8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E4235F7-6315-4FB9-B854-7CF0D06F0008}"/>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DCF0655-A19C-4A83-8BDB-2FF107E92BF5}"/>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D6D3D1-E951-4B4F-9D34-E9DB621F7B2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FC8D8B9-082D-49B8-882C-FCA62971A89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41D5DB-797E-48A3-953E-66023F55EC1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07CCFA8-F46A-4E95-B2BB-3A39E2646B1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E6C8474-1473-46CB-8D8D-1AB36ACD9E6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A1FDB3D-DDDA-49CB-8B24-7D4C2057055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2B1CB02-F5D1-47F2-9D56-0E29A0342F9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C8B2BE4-CC2F-4864-9126-48DBEAF0F13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238227E-BFB6-4C56-B99F-A867F4655D1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5771421-0728-49DF-A65D-CFD1BD13BE8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A6A16C8-7416-48F2-AF81-B6732F1D253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C4F4EB4-FA89-4E1F-BC79-A0577DFD657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DA1932-B418-4028-9320-383A2741A2A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7A1729-D4F3-48B4-88A3-2A359B93D00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F39E87-F9EE-4272-A34A-C046599D203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6FD8ECD-3EB2-4B09-B5D4-FB1828FEF3F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D30158-3CF8-4861-9F9B-CD1C146A5F2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0C3F0B2-B32E-47F4-8A83-25331E2B236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C94F47-D0CF-456C-BA35-A5C3CCB747E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2E60D2-7C28-43B1-99E9-0E599E24EDA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E36AB5A-F884-4ABF-B60F-5C0ABBA6B85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CA22130C-F08C-4C32-BECB-27DA6BDF2D1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4584600F-49E0-4690-837B-17E6A440B17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234F8FD-CC6A-47FE-88AC-05D4F3F4440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7544889-C320-446E-BA94-48347CC7384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93626CD-BCB3-4C56-BDE1-C3ADFB4232C8}"/>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980FCB3-9C39-4C3D-8D88-01A34EDBD84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1B2D23B-5D04-4661-8E39-0EB92B5F940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399F2D0-AF93-4F7E-87A6-B6AB05F454B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66D5EEA-93D3-4EBF-AE54-475A62CC2F8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286C7F1-368B-4C2D-BC71-99D54FA9B5B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542E953-9792-4B49-94D7-B8DCE2E85B01}"/>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A7EBDEB-5C6F-40F0-970C-95E607CD7357}"/>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0671D85-8557-4BE5-8E14-75A1FD05E80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E09AE6D-A774-4469-A451-3E522820A39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001FE87-FCC2-49D7-B7C3-863EC020007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95639AC-76C4-484D-8ACA-1C5728BE69F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年度から令和元年度はグループ内平均より高い水準にあったが、国民体育大会及び全国障害者スポーツ大会に向けた施設整備の影響により、令和２年度はグループ内平均値並みとなった。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公共施設等総合管理基本方針に基づき、老朽化した施設について点検・診断や計画的な予防保全による長寿命化を進めるなど、引き続き公共施設の適正管理に努めていく。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5160672-A9CC-44F6-BED8-3D4CE83331D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3425840-283D-4F8E-BDF4-EB10CD1E461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80CA9CA-2397-4B18-B36E-8B93A6A93D5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04EB7AB-BEFB-46B8-A01D-2A87E0CF2A7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48648A26-3E8A-4800-85C3-6570A6826532}"/>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CF35DB5-6B14-4F62-88A0-E4CD96F62BE2}"/>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6941F55-9A01-46E3-B992-7E5040534D7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13AAA50-A503-4F4A-BB50-7669D603873F}"/>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5428E037-712B-4AEE-B48D-63B366D3943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4BABD7A9-BC6E-46A2-A98E-4FF345C96AC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3EE31A02-5795-4B80-9ADC-ABED5C17860D}"/>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2860515-3C86-4119-A31B-0927BC05824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C5B3B982-6E9B-4526-B269-DFA508C8E807}"/>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E3D033BA-791B-4929-8B83-D9CD5EB0808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8DD26D6A-D98B-4F43-9D70-245A58B59C0D}"/>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E2171B32-44BA-49FC-B584-C74E0057E2B7}"/>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E09B9807-A9D4-4DDE-A4EE-5E5716530BAC}"/>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393DF5DD-28A8-49FA-B520-B2C73686D4B0}"/>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BB8F562C-4839-4E13-B43B-EDFFDC4C2731}"/>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8CB27852-AE6B-4C8A-8A42-D17E9EE4871B}"/>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1BD6B30E-6D40-47D4-A407-ADFAB3309B01}"/>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2018D82C-F530-48F8-A275-39864B262D75}"/>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48BE1834-36B1-4621-BC1E-2F96BCF7BAC2}"/>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4A0E5A17-C97C-4DC2-8966-208938A5A101}"/>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C136C0DF-E978-46A9-92D6-0DE55FD2BE08}"/>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D4ECB0E-E766-4873-950D-CFF756B96FFA}"/>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89C9A08-BA10-4BF4-B215-3EFBED897FE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4743E5A-09CD-4F07-8BE3-73F8F2CACCD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AB8432F-D629-49C7-99A7-7D1C1E659244}"/>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32A4EF-D4C3-49DD-AABC-66CD68DE36D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8" name="楕円 77">
          <a:extLst>
            <a:ext uri="{FF2B5EF4-FFF2-40B4-BE49-F238E27FC236}">
              <a16:creationId xmlns:a16="http://schemas.microsoft.com/office/drawing/2014/main" id="{12C0547F-E9D5-4EA7-89F3-52938087F42D}"/>
            </a:ext>
          </a:extLst>
        </xdr:cNvPr>
        <xdr:cNvSpPr/>
      </xdr:nvSpPr>
      <xdr:spPr>
        <a:xfrm>
          <a:off x="4254500" y="49039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79" name="有形固定資産減価償却率該当値テキスト">
          <a:extLst>
            <a:ext uri="{FF2B5EF4-FFF2-40B4-BE49-F238E27FC236}">
              <a16:creationId xmlns:a16="http://schemas.microsoft.com/office/drawing/2014/main" id="{1229AC93-197F-4C03-AE45-45DBC27CB7D7}"/>
            </a:ext>
          </a:extLst>
        </xdr:cNvPr>
        <xdr:cNvSpPr txBox="1"/>
      </xdr:nvSpPr>
      <xdr:spPr>
        <a:xfrm>
          <a:off x="4359275"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80" name="楕円 79">
          <a:extLst>
            <a:ext uri="{FF2B5EF4-FFF2-40B4-BE49-F238E27FC236}">
              <a16:creationId xmlns:a16="http://schemas.microsoft.com/office/drawing/2014/main" id="{92742E5D-9384-47F1-A879-2AFF419D364E}"/>
            </a:ext>
          </a:extLst>
        </xdr:cNvPr>
        <xdr:cNvSpPr/>
      </xdr:nvSpPr>
      <xdr:spPr>
        <a:xfrm>
          <a:off x="3616325" y="49082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104521</xdr:rowOff>
    </xdr:to>
    <xdr:cxnSp macro="">
      <xdr:nvCxnSpPr>
        <xdr:cNvPr id="81" name="直線コネクタ 80">
          <a:extLst>
            <a:ext uri="{FF2B5EF4-FFF2-40B4-BE49-F238E27FC236}">
              <a16:creationId xmlns:a16="http://schemas.microsoft.com/office/drawing/2014/main" id="{7BCD1BA4-26E1-4843-980D-E044D78A4E30}"/>
            </a:ext>
          </a:extLst>
        </xdr:cNvPr>
        <xdr:cNvCxnSpPr/>
      </xdr:nvCxnSpPr>
      <xdr:spPr>
        <a:xfrm flipV="1">
          <a:off x="3673475" y="4961128"/>
          <a:ext cx="62865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92583</xdr:rowOff>
    </xdr:from>
    <xdr:to>
      <xdr:col>15</xdr:col>
      <xdr:colOff>187325</xdr:colOff>
      <xdr:row>31</xdr:row>
      <xdr:rowOff>22733</xdr:rowOff>
    </xdr:to>
    <xdr:sp macro="" textlink="">
      <xdr:nvSpPr>
        <xdr:cNvPr id="82" name="楕円 81">
          <a:extLst>
            <a:ext uri="{FF2B5EF4-FFF2-40B4-BE49-F238E27FC236}">
              <a16:creationId xmlns:a16="http://schemas.microsoft.com/office/drawing/2014/main" id="{B693849F-4760-4DB8-8B3D-14C9E2AE736C}"/>
            </a:ext>
          </a:extLst>
        </xdr:cNvPr>
        <xdr:cNvSpPr/>
      </xdr:nvSpPr>
      <xdr:spPr>
        <a:xfrm>
          <a:off x="2930525" y="4950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143383</xdr:rowOff>
    </xdr:to>
    <xdr:cxnSp macro="">
      <xdr:nvCxnSpPr>
        <xdr:cNvPr id="83" name="直線コネクタ 82">
          <a:extLst>
            <a:ext uri="{FF2B5EF4-FFF2-40B4-BE49-F238E27FC236}">
              <a16:creationId xmlns:a16="http://schemas.microsoft.com/office/drawing/2014/main" id="{074B57E5-5661-4BE5-9758-7E1DDBB6C003}"/>
            </a:ext>
          </a:extLst>
        </xdr:cNvPr>
        <xdr:cNvCxnSpPr/>
      </xdr:nvCxnSpPr>
      <xdr:spPr>
        <a:xfrm flipV="1">
          <a:off x="2987675" y="4965446"/>
          <a:ext cx="6858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84" name="楕円 83">
          <a:extLst>
            <a:ext uri="{FF2B5EF4-FFF2-40B4-BE49-F238E27FC236}">
              <a16:creationId xmlns:a16="http://schemas.microsoft.com/office/drawing/2014/main" id="{EB8E22F2-ABE2-4FAC-A771-807797F41049}"/>
            </a:ext>
          </a:extLst>
        </xdr:cNvPr>
        <xdr:cNvSpPr/>
      </xdr:nvSpPr>
      <xdr:spPr>
        <a:xfrm>
          <a:off x="2244725" y="49448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143383</xdr:rowOff>
    </xdr:to>
    <xdr:cxnSp macro="">
      <xdr:nvCxnSpPr>
        <xdr:cNvPr id="85" name="直線コネクタ 84">
          <a:extLst>
            <a:ext uri="{FF2B5EF4-FFF2-40B4-BE49-F238E27FC236}">
              <a16:creationId xmlns:a16="http://schemas.microsoft.com/office/drawing/2014/main" id="{D99A83D8-C99B-4E78-9FFB-51D668209E2A}"/>
            </a:ext>
          </a:extLst>
        </xdr:cNvPr>
        <xdr:cNvCxnSpPr/>
      </xdr:nvCxnSpPr>
      <xdr:spPr>
        <a:xfrm>
          <a:off x="2301875" y="4992497"/>
          <a:ext cx="6858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79629</xdr:rowOff>
    </xdr:from>
    <xdr:to>
      <xdr:col>7</xdr:col>
      <xdr:colOff>187325</xdr:colOff>
      <xdr:row>31</xdr:row>
      <xdr:rowOff>9779</xdr:rowOff>
    </xdr:to>
    <xdr:sp macro="" textlink="">
      <xdr:nvSpPr>
        <xdr:cNvPr id="86" name="楕円 85">
          <a:extLst>
            <a:ext uri="{FF2B5EF4-FFF2-40B4-BE49-F238E27FC236}">
              <a16:creationId xmlns:a16="http://schemas.microsoft.com/office/drawing/2014/main" id="{0CD9AAF3-1009-43AE-B9B6-CF8CAC7AE6A4}"/>
            </a:ext>
          </a:extLst>
        </xdr:cNvPr>
        <xdr:cNvSpPr/>
      </xdr:nvSpPr>
      <xdr:spPr>
        <a:xfrm>
          <a:off x="1558925" y="49405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30</xdr:row>
      <xdr:rowOff>134747</xdr:rowOff>
    </xdr:to>
    <xdr:cxnSp macro="">
      <xdr:nvCxnSpPr>
        <xdr:cNvPr id="87" name="直線コネクタ 86">
          <a:extLst>
            <a:ext uri="{FF2B5EF4-FFF2-40B4-BE49-F238E27FC236}">
              <a16:creationId xmlns:a16="http://schemas.microsoft.com/office/drawing/2014/main" id="{73902AA9-F45D-4CC4-A1DD-0897D978687C}"/>
            </a:ext>
          </a:extLst>
        </xdr:cNvPr>
        <xdr:cNvCxnSpPr/>
      </xdr:nvCxnSpPr>
      <xdr:spPr>
        <a:xfrm>
          <a:off x="1616075" y="4988179"/>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8" name="n_1aveValue有形固定資産減価償却率">
          <a:extLst>
            <a:ext uri="{FF2B5EF4-FFF2-40B4-BE49-F238E27FC236}">
              <a16:creationId xmlns:a16="http://schemas.microsoft.com/office/drawing/2014/main" id="{AB210D3B-90A1-449D-90A6-7CD6BA7D69A2}"/>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EC29ED02-C46C-477B-B0A4-0E456D2CA3E8}"/>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7D5DB4D1-80F5-410E-ABF3-2B659C333A46}"/>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1" name="n_4aveValue有形固定資産減価償却率">
          <a:extLst>
            <a:ext uri="{FF2B5EF4-FFF2-40B4-BE49-F238E27FC236}">
              <a16:creationId xmlns:a16="http://schemas.microsoft.com/office/drawing/2014/main" id="{B0DBB8D9-BD3F-497C-8E59-2E3925DAE725}"/>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92" name="n_1mainValue有形固定資産減価償却率">
          <a:extLst>
            <a:ext uri="{FF2B5EF4-FFF2-40B4-BE49-F238E27FC236}">
              <a16:creationId xmlns:a16="http://schemas.microsoft.com/office/drawing/2014/main" id="{04C189F8-EFA7-478F-B16F-FE6F355E4622}"/>
            </a:ext>
          </a:extLst>
        </xdr:cNvPr>
        <xdr:cNvSpPr txBox="1"/>
      </xdr:nvSpPr>
      <xdr:spPr>
        <a:xfrm>
          <a:off x="3474094" y="500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93" name="n_2mainValue有形固定資産減価償却率">
          <a:extLst>
            <a:ext uri="{FF2B5EF4-FFF2-40B4-BE49-F238E27FC236}">
              <a16:creationId xmlns:a16="http://schemas.microsoft.com/office/drawing/2014/main" id="{1F75463C-CE12-415A-AE12-8DFD2129328B}"/>
            </a:ext>
          </a:extLst>
        </xdr:cNvPr>
        <xdr:cNvSpPr txBox="1"/>
      </xdr:nvSpPr>
      <xdr:spPr>
        <a:xfrm>
          <a:off x="2797819" y="503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4" name="n_3mainValue有形固定資産減価償却率">
          <a:extLst>
            <a:ext uri="{FF2B5EF4-FFF2-40B4-BE49-F238E27FC236}">
              <a16:creationId xmlns:a16="http://schemas.microsoft.com/office/drawing/2014/main" id="{0E079F06-41C4-4A59-98B4-CE3B5CF1CDE0}"/>
            </a:ext>
          </a:extLst>
        </xdr:cNvPr>
        <xdr:cNvSpPr txBox="1"/>
      </xdr:nvSpPr>
      <xdr:spPr>
        <a:xfrm>
          <a:off x="2112019" y="502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906</xdr:rowOff>
    </xdr:from>
    <xdr:ext cx="405111" cy="259045"/>
    <xdr:sp macro="" textlink="">
      <xdr:nvSpPr>
        <xdr:cNvPr id="95" name="n_4mainValue有形固定資産減価償却率">
          <a:extLst>
            <a:ext uri="{FF2B5EF4-FFF2-40B4-BE49-F238E27FC236}">
              <a16:creationId xmlns:a16="http://schemas.microsoft.com/office/drawing/2014/main" id="{95F8CE53-F04A-4882-96D3-A2974867F957}"/>
            </a:ext>
          </a:extLst>
        </xdr:cNvPr>
        <xdr:cNvSpPr txBox="1"/>
      </xdr:nvSpPr>
      <xdr:spPr>
        <a:xfrm>
          <a:off x="1426219" y="50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4225388-AABD-4E3D-A776-59D0DB3A1972}"/>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7B454E3-AF08-472E-85CC-5ADB6B85331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5A750FBF-7F1B-4BCF-83E9-5FBC60D36F4B}"/>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EC89FD2-1B3C-4029-BCEB-B8F7DCDA278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62265095-5ACB-4E1D-94CB-59A8C6DE203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907207CC-36C3-4B0F-85FA-DE7AC4D1CF2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958FFCB0-3CDD-4792-9906-455A5F87B1D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3D8E7D2-D6B5-4351-BDD2-CB1EC5036F3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9E259A1-672F-4280-9788-C65B7C008B3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F302702B-3EC7-499B-A8EB-7F7EC2FA93E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FE358054-E5FA-4F50-A4C3-995076F3574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債務償還比率は、グループ内で最も低い。「とちぎ行革プラン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」に基づき、引き続き県債発行額の縮減に努めるなどして将来負担額を抑制するとともに、計画的な定員管理や管理経費の節約、各種補助金等の見直し等による業務支出の削減と歳入の確保に努めていく。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3F5EDFA-C26E-4496-998E-C9EF6C6F50A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A88A24D-7E73-4A8D-8119-F6BD5A96107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DD20D438-0BE6-47D7-92FF-21099A75B00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B330460D-C81E-42A7-9D4E-6F3BF9B8F30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EE1DB2A7-E89C-4EBD-AEDD-8A7440F302AD}"/>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C9EEF163-BA0A-483D-B23B-011FDD7DE9C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442904E1-179F-45F4-BCC4-A7DBCDD3ECB5}"/>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D977328C-E8BB-4EA9-B4D4-E8E3758CA33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03DC6ABF-B1BC-4661-964E-9F49BE17D3A3}"/>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22FEDDF9-F709-4ABD-8119-8712F1982CA6}"/>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8B95E941-1AB3-4FC6-A9E1-D07966DFB0C1}"/>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29A0B07F-B789-47D4-A272-796A8589E520}"/>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4F07DF38-A341-4565-BBCC-D5DE2A090077}"/>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AFD3455-4EC9-4010-AF92-9D84A3732D7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766CAC8C-3D3C-4A57-BCDD-2FAAD717653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02E08C2-A591-48C5-81EA-93BFF897F6DB}"/>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A9635B88-DBF7-43CE-A1F3-423F9D8DA5F2}"/>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6B99296B-6760-4CEB-B776-6D008D0C76B1}"/>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F0CDBE0B-6FAC-40AB-AB19-61519FDD7374}"/>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9771193E-AD88-4D04-938E-D0211EDE570A}"/>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FA9EE828-2B77-43B4-B22D-986764EF0D1B}"/>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6435A4BD-5B28-4D0E-A3A6-9E87E9D08E7F}"/>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D03B2A19-5DFE-475D-B071-EF63684B04A0}"/>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73C23CE4-467D-4536-B526-4B73F8E7C8AD}"/>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F2CF1B48-1B3F-477F-8275-DAB14502DCE8}"/>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C38F6EB9-DC83-4615-9A71-E1BB91B43EC9}"/>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DA9201FC-72AE-42C2-841D-5990209BEB9A}"/>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D0973C9-55AC-478F-AF58-1E311C5FC62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32E0D32-13F8-45AC-99A7-AEFD1DFD196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ECD653B-1587-42FF-9BE3-E9B5119C7E6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8D382CE-473D-4C8F-87AA-A797F7BC288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AF4998D-F97D-463C-ABDE-6EC54AF2745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130863</xdr:rowOff>
    </xdr:from>
    <xdr:to>
      <xdr:col>76</xdr:col>
      <xdr:colOff>73025</xdr:colOff>
      <xdr:row>27</xdr:row>
      <xdr:rowOff>61013</xdr:rowOff>
    </xdr:to>
    <xdr:sp macro="" textlink="">
      <xdr:nvSpPr>
        <xdr:cNvPr id="139" name="楕円 138">
          <a:extLst>
            <a:ext uri="{FF2B5EF4-FFF2-40B4-BE49-F238E27FC236}">
              <a16:creationId xmlns:a16="http://schemas.microsoft.com/office/drawing/2014/main" id="{6E43FA0B-3012-4055-9FAA-A57B2B92A791}"/>
            </a:ext>
          </a:extLst>
        </xdr:cNvPr>
        <xdr:cNvSpPr/>
      </xdr:nvSpPr>
      <xdr:spPr>
        <a:xfrm>
          <a:off x="13293725" y="4340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83890</xdr:rowOff>
    </xdr:from>
    <xdr:ext cx="560923" cy="259045"/>
    <xdr:sp macro="" textlink="">
      <xdr:nvSpPr>
        <xdr:cNvPr id="140" name="債務償還比率該当値テキスト">
          <a:extLst>
            <a:ext uri="{FF2B5EF4-FFF2-40B4-BE49-F238E27FC236}">
              <a16:creationId xmlns:a16="http://schemas.microsoft.com/office/drawing/2014/main" id="{65045289-3446-495C-BEB2-9522CAB8DB47}"/>
            </a:ext>
          </a:extLst>
        </xdr:cNvPr>
        <xdr:cNvSpPr txBox="1"/>
      </xdr:nvSpPr>
      <xdr:spPr>
        <a:xfrm>
          <a:off x="13379450" y="429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98838</xdr:rowOff>
    </xdr:from>
    <xdr:to>
      <xdr:col>72</xdr:col>
      <xdr:colOff>123825</xdr:colOff>
      <xdr:row>27</xdr:row>
      <xdr:rowOff>28988</xdr:rowOff>
    </xdr:to>
    <xdr:sp macro="" textlink="">
      <xdr:nvSpPr>
        <xdr:cNvPr id="141" name="楕円 140">
          <a:extLst>
            <a:ext uri="{FF2B5EF4-FFF2-40B4-BE49-F238E27FC236}">
              <a16:creationId xmlns:a16="http://schemas.microsoft.com/office/drawing/2014/main" id="{ADBFE564-F960-41EC-BAA5-BA3A86AAAC82}"/>
            </a:ext>
          </a:extLst>
        </xdr:cNvPr>
        <xdr:cNvSpPr/>
      </xdr:nvSpPr>
      <xdr:spPr>
        <a:xfrm>
          <a:off x="12646025" y="43120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149638</xdr:rowOff>
    </xdr:from>
    <xdr:to>
      <xdr:col>76</xdr:col>
      <xdr:colOff>22225</xdr:colOff>
      <xdr:row>27</xdr:row>
      <xdr:rowOff>10213</xdr:rowOff>
    </xdr:to>
    <xdr:cxnSp macro="">
      <xdr:nvCxnSpPr>
        <xdr:cNvPr id="142" name="直線コネクタ 141">
          <a:extLst>
            <a:ext uri="{FF2B5EF4-FFF2-40B4-BE49-F238E27FC236}">
              <a16:creationId xmlns:a16="http://schemas.microsoft.com/office/drawing/2014/main" id="{27CFAC9B-7A57-4237-8E9F-BE9C7DEDEB11}"/>
            </a:ext>
          </a:extLst>
        </xdr:cNvPr>
        <xdr:cNvCxnSpPr/>
      </xdr:nvCxnSpPr>
      <xdr:spPr>
        <a:xfrm>
          <a:off x="12693650" y="4359688"/>
          <a:ext cx="638175"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50440</xdr:rowOff>
    </xdr:from>
    <xdr:to>
      <xdr:col>68</xdr:col>
      <xdr:colOff>123825</xdr:colOff>
      <xdr:row>26</xdr:row>
      <xdr:rowOff>152040</xdr:rowOff>
    </xdr:to>
    <xdr:sp macro="" textlink="">
      <xdr:nvSpPr>
        <xdr:cNvPr id="143" name="楕円 142">
          <a:extLst>
            <a:ext uri="{FF2B5EF4-FFF2-40B4-BE49-F238E27FC236}">
              <a16:creationId xmlns:a16="http://schemas.microsoft.com/office/drawing/2014/main" id="{4776DEE9-EE27-4E61-B1DB-A635A08681BF}"/>
            </a:ext>
          </a:extLst>
        </xdr:cNvPr>
        <xdr:cNvSpPr/>
      </xdr:nvSpPr>
      <xdr:spPr>
        <a:xfrm>
          <a:off x="11960225" y="42573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101240</xdr:rowOff>
    </xdr:from>
    <xdr:to>
      <xdr:col>72</xdr:col>
      <xdr:colOff>73025</xdr:colOff>
      <xdr:row>26</xdr:row>
      <xdr:rowOff>149638</xdr:rowOff>
    </xdr:to>
    <xdr:cxnSp macro="">
      <xdr:nvCxnSpPr>
        <xdr:cNvPr id="144" name="直線コネクタ 143">
          <a:extLst>
            <a:ext uri="{FF2B5EF4-FFF2-40B4-BE49-F238E27FC236}">
              <a16:creationId xmlns:a16="http://schemas.microsoft.com/office/drawing/2014/main" id="{E5C40FDD-183A-486B-B475-CB07660EC530}"/>
            </a:ext>
          </a:extLst>
        </xdr:cNvPr>
        <xdr:cNvCxnSpPr/>
      </xdr:nvCxnSpPr>
      <xdr:spPr>
        <a:xfrm>
          <a:off x="12007850" y="4314465"/>
          <a:ext cx="685800" cy="4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130143</xdr:rowOff>
    </xdr:from>
    <xdr:to>
      <xdr:col>64</xdr:col>
      <xdr:colOff>123825</xdr:colOff>
      <xdr:row>27</xdr:row>
      <xdr:rowOff>60293</xdr:rowOff>
    </xdr:to>
    <xdr:sp macro="" textlink="">
      <xdr:nvSpPr>
        <xdr:cNvPr id="145" name="楕円 144">
          <a:extLst>
            <a:ext uri="{FF2B5EF4-FFF2-40B4-BE49-F238E27FC236}">
              <a16:creationId xmlns:a16="http://schemas.microsoft.com/office/drawing/2014/main" id="{86C8C3DC-C73D-4FB1-9F67-72C4893A19F5}"/>
            </a:ext>
          </a:extLst>
        </xdr:cNvPr>
        <xdr:cNvSpPr/>
      </xdr:nvSpPr>
      <xdr:spPr>
        <a:xfrm>
          <a:off x="11274425" y="4337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101240</xdr:rowOff>
    </xdr:from>
    <xdr:to>
      <xdr:col>68</xdr:col>
      <xdr:colOff>73025</xdr:colOff>
      <xdr:row>27</xdr:row>
      <xdr:rowOff>9493</xdr:rowOff>
    </xdr:to>
    <xdr:cxnSp macro="">
      <xdr:nvCxnSpPr>
        <xdr:cNvPr id="146" name="直線コネクタ 145">
          <a:extLst>
            <a:ext uri="{FF2B5EF4-FFF2-40B4-BE49-F238E27FC236}">
              <a16:creationId xmlns:a16="http://schemas.microsoft.com/office/drawing/2014/main" id="{1147485B-D801-4C07-87A6-F668A4C9F80A}"/>
            </a:ext>
          </a:extLst>
        </xdr:cNvPr>
        <xdr:cNvCxnSpPr/>
      </xdr:nvCxnSpPr>
      <xdr:spPr>
        <a:xfrm flipV="1">
          <a:off x="11322050" y="4314465"/>
          <a:ext cx="685800" cy="7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136990</xdr:rowOff>
    </xdr:from>
    <xdr:to>
      <xdr:col>60</xdr:col>
      <xdr:colOff>123825</xdr:colOff>
      <xdr:row>28</xdr:row>
      <xdr:rowOff>67140</xdr:rowOff>
    </xdr:to>
    <xdr:sp macro="" textlink="">
      <xdr:nvSpPr>
        <xdr:cNvPr id="147" name="楕円 146">
          <a:extLst>
            <a:ext uri="{FF2B5EF4-FFF2-40B4-BE49-F238E27FC236}">
              <a16:creationId xmlns:a16="http://schemas.microsoft.com/office/drawing/2014/main" id="{4A8D64C3-1341-4B67-9599-FABFFD51D07C}"/>
            </a:ext>
          </a:extLst>
        </xdr:cNvPr>
        <xdr:cNvSpPr/>
      </xdr:nvSpPr>
      <xdr:spPr>
        <a:xfrm>
          <a:off x="10588625" y="45121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9493</xdr:rowOff>
    </xdr:from>
    <xdr:to>
      <xdr:col>64</xdr:col>
      <xdr:colOff>73025</xdr:colOff>
      <xdr:row>28</xdr:row>
      <xdr:rowOff>16340</xdr:rowOff>
    </xdr:to>
    <xdr:cxnSp macro="">
      <xdr:nvCxnSpPr>
        <xdr:cNvPr id="148" name="直線コネクタ 147">
          <a:extLst>
            <a:ext uri="{FF2B5EF4-FFF2-40B4-BE49-F238E27FC236}">
              <a16:creationId xmlns:a16="http://schemas.microsoft.com/office/drawing/2014/main" id="{F7DE218E-70AC-46C9-B29E-CD862273700A}"/>
            </a:ext>
          </a:extLst>
        </xdr:cNvPr>
        <xdr:cNvCxnSpPr/>
      </xdr:nvCxnSpPr>
      <xdr:spPr>
        <a:xfrm flipV="1">
          <a:off x="10636250" y="4384643"/>
          <a:ext cx="685800" cy="1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D157D52F-9019-4FC8-A597-B24FA416E128}"/>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BAB19B0D-42F2-4174-84BF-AB7716F57833}"/>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6E1446EC-6592-44A8-A927-8536EEA4F7B4}"/>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FF7D8916-00A8-4A4C-AC8C-709927A529AE}"/>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45515</xdr:rowOff>
    </xdr:from>
    <xdr:ext cx="560923" cy="259045"/>
    <xdr:sp macro="" textlink="">
      <xdr:nvSpPr>
        <xdr:cNvPr id="153" name="n_1mainValue債務償還比率">
          <a:extLst>
            <a:ext uri="{FF2B5EF4-FFF2-40B4-BE49-F238E27FC236}">
              <a16:creationId xmlns:a16="http://schemas.microsoft.com/office/drawing/2014/main" id="{2A62E492-8D1D-4FCA-AE4B-19BF1C1254AD}"/>
            </a:ext>
          </a:extLst>
        </xdr:cNvPr>
        <xdr:cNvSpPr txBox="1"/>
      </xdr:nvSpPr>
      <xdr:spPr>
        <a:xfrm>
          <a:off x="12441763" y="4096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24</xdr:row>
      <xdr:rowOff>168567</xdr:rowOff>
    </xdr:from>
    <xdr:ext cx="560923" cy="259045"/>
    <xdr:sp macro="" textlink="">
      <xdr:nvSpPr>
        <xdr:cNvPr id="154" name="n_2mainValue債務償還比率">
          <a:extLst>
            <a:ext uri="{FF2B5EF4-FFF2-40B4-BE49-F238E27FC236}">
              <a16:creationId xmlns:a16="http://schemas.microsoft.com/office/drawing/2014/main" id="{185E9B17-EEBC-4C5A-892C-A76A0280C9D8}"/>
            </a:ext>
          </a:extLst>
        </xdr:cNvPr>
        <xdr:cNvSpPr txBox="1"/>
      </xdr:nvSpPr>
      <xdr:spPr>
        <a:xfrm>
          <a:off x="11765488" y="40452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25</xdr:row>
      <xdr:rowOff>76820</xdr:rowOff>
    </xdr:from>
    <xdr:ext cx="560923" cy="259045"/>
    <xdr:sp macro="" textlink="">
      <xdr:nvSpPr>
        <xdr:cNvPr id="155" name="n_3mainValue債務償還比率">
          <a:extLst>
            <a:ext uri="{FF2B5EF4-FFF2-40B4-BE49-F238E27FC236}">
              <a16:creationId xmlns:a16="http://schemas.microsoft.com/office/drawing/2014/main" id="{7DE1303D-AD75-43C5-9014-2FB32BF52D0A}"/>
            </a:ext>
          </a:extLst>
        </xdr:cNvPr>
        <xdr:cNvSpPr txBox="1"/>
      </xdr:nvSpPr>
      <xdr:spPr>
        <a:xfrm>
          <a:off x="11079688" y="41249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83667</xdr:rowOff>
    </xdr:from>
    <xdr:ext cx="560923" cy="259045"/>
    <xdr:sp macro="" textlink="">
      <xdr:nvSpPr>
        <xdr:cNvPr id="156" name="n_4mainValue債務償還比率">
          <a:extLst>
            <a:ext uri="{FF2B5EF4-FFF2-40B4-BE49-F238E27FC236}">
              <a16:creationId xmlns:a16="http://schemas.microsoft.com/office/drawing/2014/main" id="{DFD75141-0BF5-491A-95D8-2D3BF5F7C5D8}"/>
            </a:ext>
          </a:extLst>
        </xdr:cNvPr>
        <xdr:cNvSpPr txBox="1"/>
      </xdr:nvSpPr>
      <xdr:spPr>
        <a:xfrm>
          <a:off x="10393888" y="42968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47E550B8-7B56-43B8-B99F-17E87A48347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928FB9E-759E-4E0A-951F-B746AA5FFCE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58DB25DE-E335-4228-87E1-13A027E96DE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6B70C0A-B14D-4D73-B399-BDC0C272619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42EDB0D-7B42-4BF6-8A58-2B35B93362F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B2ECD67F-485C-408F-AB5E-24CA15FB638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67F644-2126-4198-9DB6-609345B765A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EFE0F0-9A97-4673-9CC6-95B468AE551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B12F51-7393-4A57-917C-C17BD5FE524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5375D8-0BD6-453B-BC91-D031DF86EDD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F6E47F-EF90-4438-A23A-ECB3A82F206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879506-E276-4C72-8ACC-E7D8F71A4CE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A26649-A83A-497C-B4D7-19A6AC4D746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4CBF97-AAD4-47EB-BFB3-1C1F2E6595A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B72F67-F191-4C66-8BBF-75FC5A9B647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F293C4-85FC-489A-B7CE-7DA4720ED47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FEA909-F84B-4686-B108-10BB8A850EA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38D040-CB2B-49CA-9321-8C36B54D2F3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FF54A7-8C8C-4F72-99A5-0617F9E3DA4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14CBDF-7F76-4A3C-A155-14452FC9665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636262-9F58-412A-A394-41953FD87AE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49ADC4-1DF4-42C6-A5A3-9CCDE943EBF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64DAE9-2E8C-4971-841E-5F86011CF11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D57684-DAFB-4B96-80AE-0B88CE83B39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76C88D-9CFE-41A3-AE42-5F8B8844F82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89DC3C-9070-4D3A-B566-AD1F55C1062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CC2611-AFC6-4BB6-A1DB-5A1DA70C8CE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33FF26-5915-431C-8753-623F43047A6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3874C1-BBCC-4B7D-A57B-87227A247CF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500A72-B918-45CC-B974-7F5E66EF7DC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982C8B-0764-432F-B763-902C1109C8B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A86455-D7C1-4D9B-9953-9BD7EA37D90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90FB51-5D8F-4DC6-8751-4AAB5BB1EAC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1554BF0-FC0D-45AD-A292-90ABE072FFB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24CC115-93C9-4EF2-98D8-3D6EBF0A8E0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E3D0625-D245-40C2-A4B3-105BEB5A4FB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E0FEB69-C766-4E44-A9B4-DC10239AB32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0839B6A-DD27-4D54-83C3-45F7459B586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732E889-0D63-48FE-AE5C-35E54826B53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B2E9313-EC43-4B55-A8DF-EAEF55173D9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992588C-6A1B-47C4-A71A-7FAFF5B1404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57118B4-D5FA-465C-A096-621ED1E7B5E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B9E8DCF-2EA9-42D9-AA36-FE64B108C5D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A5F7F49-12D7-46D1-B655-3B152FB3393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FDDFDC-C613-4D35-BD07-699DFDEBD4E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6220B2-298C-4825-B9C1-38D5C89BD0B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05A3D6-024A-4D53-B886-0CCBBC6116B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5373D5-76BF-4EBF-A7A3-32522FA48D5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9A621F-2EC6-425C-AC1E-2936343E08E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2B37E4D-3112-41D2-A27F-A134FA5CB2C7}"/>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D18078-728E-4A17-8FDA-1538FA77867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6E1C10-F65F-4EAE-AF5C-930AEB03A351}"/>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6AB4AA2-C5E0-4065-8B0B-7CFFB23BF4F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37AE55-A755-47E2-B3E9-167F62F4F3D0}"/>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B62722-15C6-48E4-9C51-931956BD3CE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592740-2BE6-478C-9B96-F951890A3FB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A2CF18-BE45-45E0-835C-23C2AF3CDF1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40CB5A-9D79-414A-B2AB-D3E325ED9332}"/>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C97393-788B-4F04-8004-786E28AD8F6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911FEA2-451C-4084-B3CC-52B56F07BA4D}"/>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34A04A-2257-4500-BB96-9E05BA1DA87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95A0C86-F7D2-44F3-887A-34371D105D3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0A8D0A3-DE7B-4A94-8006-BCED40BF21F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82DFD119-C4A0-4E07-AB51-653F32E70E90}"/>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28304410-2C9A-43E9-9B8E-08022ACAB752}"/>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9A83117A-3E75-4DDB-B1F5-CF64F50EFBFF}"/>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AFE65788-4319-4713-9E80-2E8AE9AB7D3D}"/>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756EE487-E28C-4CF1-88D8-8D1188425589}"/>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15CE2C65-A6A6-48DB-A9C5-F8FE91E0A617}"/>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E74C4EB6-1CE2-41E2-8532-FABDF9F9414D}"/>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D58CD96C-FBFD-4479-AA80-11C6AF08AC97}"/>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32A261A6-A867-454C-96E0-9054AC915D1A}"/>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19A27064-5836-400E-8476-EFADADA9FF38}"/>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22A7D04A-7411-4BB8-B851-13FE7DB3C8DF}"/>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611E0B-95A1-4C33-A1BD-9D231E58415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9BE68E-D1A0-4DF0-A140-C683AD893B4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C5DBFE-DDC6-4B77-B098-99FA425981B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592FB7-38A2-4ABC-9AEA-9F915C1058B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034B2CC-7F91-4985-8D90-7470ED52132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5" name="楕円 74">
          <a:extLst>
            <a:ext uri="{FF2B5EF4-FFF2-40B4-BE49-F238E27FC236}">
              <a16:creationId xmlns:a16="http://schemas.microsoft.com/office/drawing/2014/main" id="{FA1C0DF9-25CA-447B-BC27-490F3EF31B60}"/>
            </a:ext>
          </a:extLst>
        </xdr:cNvPr>
        <xdr:cNvSpPr/>
      </xdr:nvSpPr>
      <xdr:spPr>
        <a:xfrm>
          <a:off x="4124325" y="63551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18523</xdr:rowOff>
    </xdr:from>
    <xdr:ext cx="405111" cy="259045"/>
    <xdr:sp macro="" textlink="">
      <xdr:nvSpPr>
        <xdr:cNvPr id="76" name="【道路】&#10;有形固定資産減価償却率該当値テキスト">
          <a:extLst>
            <a:ext uri="{FF2B5EF4-FFF2-40B4-BE49-F238E27FC236}">
              <a16:creationId xmlns:a16="http://schemas.microsoft.com/office/drawing/2014/main" id="{6ED8C53D-2816-42C2-A353-CD379DB5CC92}"/>
            </a:ext>
          </a:extLst>
        </xdr:cNvPr>
        <xdr:cNvSpPr txBox="1"/>
      </xdr:nvSpPr>
      <xdr:spPr>
        <a:xfrm>
          <a:off x="4229100"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7" name="楕円 76">
          <a:extLst>
            <a:ext uri="{FF2B5EF4-FFF2-40B4-BE49-F238E27FC236}">
              <a16:creationId xmlns:a16="http://schemas.microsoft.com/office/drawing/2014/main" id="{7F025FA3-CC46-4308-95E4-F65A1873B657}"/>
            </a:ext>
          </a:extLst>
        </xdr:cNvPr>
        <xdr:cNvSpPr/>
      </xdr:nvSpPr>
      <xdr:spPr>
        <a:xfrm>
          <a:off x="3381375" y="63159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90896</xdr:rowOff>
    </xdr:to>
    <xdr:cxnSp macro="">
      <xdr:nvCxnSpPr>
        <xdr:cNvPr id="78" name="直線コネクタ 77">
          <a:extLst>
            <a:ext uri="{FF2B5EF4-FFF2-40B4-BE49-F238E27FC236}">
              <a16:creationId xmlns:a16="http://schemas.microsoft.com/office/drawing/2014/main" id="{8498A34D-C5CF-42F6-91FB-45408AA3C755}"/>
            </a:ext>
          </a:extLst>
        </xdr:cNvPr>
        <xdr:cNvCxnSpPr/>
      </xdr:nvCxnSpPr>
      <xdr:spPr>
        <a:xfrm>
          <a:off x="3429000" y="6363607"/>
          <a:ext cx="7524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9" name="楕円 78">
          <a:extLst>
            <a:ext uri="{FF2B5EF4-FFF2-40B4-BE49-F238E27FC236}">
              <a16:creationId xmlns:a16="http://schemas.microsoft.com/office/drawing/2014/main" id="{1CCE5797-B3C9-4321-9E31-4E6FA82F0A41}"/>
            </a:ext>
          </a:extLst>
        </xdr:cNvPr>
        <xdr:cNvSpPr/>
      </xdr:nvSpPr>
      <xdr:spPr>
        <a:xfrm>
          <a:off x="2571750" y="6446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40</xdr:row>
      <xdr:rowOff>10885</xdr:rowOff>
    </xdr:to>
    <xdr:cxnSp macro="">
      <xdr:nvCxnSpPr>
        <xdr:cNvPr id="80" name="直線コネクタ 79">
          <a:extLst>
            <a:ext uri="{FF2B5EF4-FFF2-40B4-BE49-F238E27FC236}">
              <a16:creationId xmlns:a16="http://schemas.microsoft.com/office/drawing/2014/main" id="{B9F2FE60-88C0-4412-89EF-0A780F54122E}"/>
            </a:ext>
          </a:extLst>
        </xdr:cNvPr>
        <xdr:cNvCxnSpPr/>
      </xdr:nvCxnSpPr>
      <xdr:spPr>
        <a:xfrm flipV="1">
          <a:off x="2619375" y="6363607"/>
          <a:ext cx="809625"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41728</xdr:rowOff>
    </xdr:from>
    <xdr:to>
      <xdr:col>10</xdr:col>
      <xdr:colOff>165100</xdr:colOff>
      <xdr:row>40</xdr:row>
      <xdr:rowOff>143328</xdr:rowOff>
    </xdr:to>
    <xdr:sp macro="" textlink="">
      <xdr:nvSpPr>
        <xdr:cNvPr id="81" name="楕円 80">
          <a:extLst>
            <a:ext uri="{FF2B5EF4-FFF2-40B4-BE49-F238E27FC236}">
              <a16:creationId xmlns:a16="http://schemas.microsoft.com/office/drawing/2014/main" id="{0884ADA2-823C-40E4-9A69-68B7F7229C3F}"/>
            </a:ext>
          </a:extLst>
        </xdr:cNvPr>
        <xdr:cNvSpPr/>
      </xdr:nvSpPr>
      <xdr:spPr>
        <a:xfrm>
          <a:off x="1781175" y="65219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92528</xdr:rowOff>
    </xdr:to>
    <xdr:cxnSp macro="">
      <xdr:nvCxnSpPr>
        <xdr:cNvPr id="82" name="直線コネクタ 81">
          <a:extLst>
            <a:ext uri="{FF2B5EF4-FFF2-40B4-BE49-F238E27FC236}">
              <a16:creationId xmlns:a16="http://schemas.microsoft.com/office/drawing/2014/main" id="{848EA5C5-547C-4815-878B-507171541056}"/>
            </a:ext>
          </a:extLst>
        </xdr:cNvPr>
        <xdr:cNvCxnSpPr/>
      </xdr:nvCxnSpPr>
      <xdr:spPr>
        <a:xfrm flipV="1">
          <a:off x="1828800" y="6484710"/>
          <a:ext cx="7905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133169</xdr:rowOff>
    </xdr:from>
    <xdr:to>
      <xdr:col>6</xdr:col>
      <xdr:colOff>38100</xdr:colOff>
      <xdr:row>41</xdr:row>
      <xdr:rowOff>63319</xdr:rowOff>
    </xdr:to>
    <xdr:sp macro="" textlink="">
      <xdr:nvSpPr>
        <xdr:cNvPr id="83" name="楕円 82">
          <a:extLst>
            <a:ext uri="{FF2B5EF4-FFF2-40B4-BE49-F238E27FC236}">
              <a16:creationId xmlns:a16="http://schemas.microsoft.com/office/drawing/2014/main" id="{1CB3E147-B3CD-448C-8A88-5A29C515E6D6}"/>
            </a:ext>
          </a:extLst>
        </xdr:cNvPr>
        <xdr:cNvSpPr/>
      </xdr:nvSpPr>
      <xdr:spPr>
        <a:xfrm>
          <a:off x="981075" y="6610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92528</xdr:rowOff>
    </xdr:from>
    <xdr:to>
      <xdr:col>10</xdr:col>
      <xdr:colOff>114300</xdr:colOff>
      <xdr:row>41</xdr:row>
      <xdr:rowOff>12519</xdr:rowOff>
    </xdr:to>
    <xdr:cxnSp macro="">
      <xdr:nvCxnSpPr>
        <xdr:cNvPr id="84" name="直線コネクタ 83">
          <a:extLst>
            <a:ext uri="{FF2B5EF4-FFF2-40B4-BE49-F238E27FC236}">
              <a16:creationId xmlns:a16="http://schemas.microsoft.com/office/drawing/2014/main" id="{96890522-B050-46AC-BDD6-D4BBF8B478D0}"/>
            </a:ext>
          </a:extLst>
        </xdr:cNvPr>
        <xdr:cNvCxnSpPr/>
      </xdr:nvCxnSpPr>
      <xdr:spPr>
        <a:xfrm flipV="1">
          <a:off x="1028700" y="6569528"/>
          <a:ext cx="8001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5" name="n_1aveValue【道路】&#10;有形固定資産減価償却率">
          <a:extLst>
            <a:ext uri="{FF2B5EF4-FFF2-40B4-BE49-F238E27FC236}">
              <a16:creationId xmlns:a16="http://schemas.microsoft.com/office/drawing/2014/main" id="{CCD6DF63-31D0-494A-8E13-97E31508D0C2}"/>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98FA1A57-1A57-40E0-AB16-D88D5B8D059C}"/>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aveValue【道路】&#10;有形固定資産減価償却率">
          <a:extLst>
            <a:ext uri="{FF2B5EF4-FFF2-40B4-BE49-F238E27FC236}">
              <a16:creationId xmlns:a16="http://schemas.microsoft.com/office/drawing/2014/main" id="{DA6249C0-74A8-4736-87E4-2A435207B6B3}"/>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8" name="n_4aveValue【道路】&#10;有形固定資産減価償却率">
          <a:extLst>
            <a:ext uri="{FF2B5EF4-FFF2-40B4-BE49-F238E27FC236}">
              <a16:creationId xmlns:a16="http://schemas.microsoft.com/office/drawing/2014/main" id="{AE8BD75E-7D84-4EC4-8C94-FE96F74F484F}"/>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9" name="n_1mainValue【道路】&#10;有形固定資産減価償却率">
          <a:extLst>
            <a:ext uri="{FF2B5EF4-FFF2-40B4-BE49-F238E27FC236}">
              <a16:creationId xmlns:a16="http://schemas.microsoft.com/office/drawing/2014/main" id="{99514C63-CEBD-4C81-889C-500C707384DE}"/>
            </a:ext>
          </a:extLst>
        </xdr:cNvPr>
        <xdr:cNvSpPr txBox="1"/>
      </xdr:nvSpPr>
      <xdr:spPr>
        <a:xfrm>
          <a:off x="3239144" y="64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90" name="n_2mainValue【道路】&#10;有形固定資産減価償却率">
          <a:extLst>
            <a:ext uri="{FF2B5EF4-FFF2-40B4-BE49-F238E27FC236}">
              <a16:creationId xmlns:a16="http://schemas.microsoft.com/office/drawing/2014/main" id="{1A3DCF18-4A74-4542-B5BE-2846DBB66FD2}"/>
            </a:ext>
          </a:extLst>
        </xdr:cNvPr>
        <xdr:cNvSpPr txBox="1"/>
      </xdr:nvSpPr>
      <xdr:spPr>
        <a:xfrm>
          <a:off x="2439044"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134455</xdr:rowOff>
    </xdr:from>
    <xdr:ext cx="405111" cy="259045"/>
    <xdr:sp macro="" textlink="">
      <xdr:nvSpPr>
        <xdr:cNvPr id="91" name="n_3mainValue【道路】&#10;有形固定資産減価償却率">
          <a:extLst>
            <a:ext uri="{FF2B5EF4-FFF2-40B4-BE49-F238E27FC236}">
              <a16:creationId xmlns:a16="http://schemas.microsoft.com/office/drawing/2014/main" id="{EEFD215B-C837-4652-A198-EB086B0335D5}"/>
            </a:ext>
          </a:extLst>
        </xdr:cNvPr>
        <xdr:cNvSpPr txBox="1"/>
      </xdr:nvSpPr>
      <xdr:spPr>
        <a:xfrm>
          <a:off x="1648469" y="661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54446</xdr:rowOff>
    </xdr:from>
    <xdr:ext cx="405111" cy="259045"/>
    <xdr:sp macro="" textlink="">
      <xdr:nvSpPr>
        <xdr:cNvPr id="92" name="n_4mainValue【道路】&#10;有形固定資産減価償却率">
          <a:extLst>
            <a:ext uri="{FF2B5EF4-FFF2-40B4-BE49-F238E27FC236}">
              <a16:creationId xmlns:a16="http://schemas.microsoft.com/office/drawing/2014/main" id="{770B2869-FC41-4832-AFE2-20A9C5ABA1D0}"/>
            </a:ext>
          </a:extLst>
        </xdr:cNvPr>
        <xdr:cNvSpPr txBox="1"/>
      </xdr:nvSpPr>
      <xdr:spPr>
        <a:xfrm>
          <a:off x="848369" y="669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F2E5FB4-9314-47BD-9FE0-26AA7133D42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394D04A0-ED90-4476-8DDD-331F7B5FD66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43DE191-F305-4069-852B-8BEDB817FFA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A66F2C2A-C556-4BC0-BD13-3C45DA2EC93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88CBFA87-A863-4A4B-83FB-9CC22A8FCA4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6EDFFB-B188-4C6A-97A8-19ED13789D3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3C29E70-C249-4BC1-A294-6E086F451F3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47C6850-A6A6-4D50-8D89-428044B49F6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84843421-DA0C-4198-9767-2FABCBBAB756}"/>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7AAA658C-50B5-436B-AEB2-49BB16E713EA}"/>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5E68988-52D5-419B-9027-C20FB1D5ADC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18BF971-3FC4-4DF4-9E63-4780DF7802B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CCDCC056-8453-4993-BE5F-17C3DA772353}"/>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CC0E471F-C012-4D67-B029-E36FFB5E2DA7}"/>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0877B55-AB6D-4663-AC50-B7058273EF4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102F54A-41AA-4F1F-9EF3-7AB3A94D75F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723E444-1D62-43DB-A64C-12A685CA029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C07E605E-9AF8-43D8-A4FD-20D9BA8D0D44}"/>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BF4CAE4F-3094-4F15-BCAE-E1C58F15AB9B}"/>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7D02D7DD-1C4E-444B-9E2A-49971A3835D8}"/>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943793E9-4048-44A5-ADAF-EE2572BC8084}"/>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36376B8E-870E-4AEE-AA59-5A23FC784596}"/>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FF2A3EB4-89EC-4A9C-8833-79F76D7B2F0D}"/>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BAB0AFE8-38A3-4EDE-BBE0-E9436D870B0B}"/>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089B38C4-F6F0-42C1-941C-1FDF5A721864}"/>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461F3559-5EDA-4E2E-B228-7127986D17F2}"/>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E9D05F3B-4989-4649-87CC-6DAFC0119F58}"/>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AEFE9D8B-A2A6-4FD2-A819-0658F78D5D17}"/>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DD36124-AEFB-4F20-A681-22AFC776D79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7CB163A-574C-4EBE-B2E2-A5ED0E71BD0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E2C0134-FD21-4A8B-8A9C-B15F095BA6B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290D17-AAF2-450D-BF96-CCAE03BCECA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3EB9D0A-A98E-4504-899C-87446902DFB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170561</xdr:rowOff>
    </xdr:from>
    <xdr:to>
      <xdr:col>55</xdr:col>
      <xdr:colOff>50800</xdr:colOff>
      <xdr:row>36</xdr:row>
      <xdr:rowOff>100711</xdr:rowOff>
    </xdr:to>
    <xdr:sp macro="" textlink="">
      <xdr:nvSpPr>
        <xdr:cNvPr id="126" name="楕円 125">
          <a:extLst>
            <a:ext uri="{FF2B5EF4-FFF2-40B4-BE49-F238E27FC236}">
              <a16:creationId xmlns:a16="http://schemas.microsoft.com/office/drawing/2014/main" id="{52D2BB53-F3B0-4CCC-9963-0C6EF19ACFDE}"/>
            </a:ext>
          </a:extLst>
        </xdr:cNvPr>
        <xdr:cNvSpPr/>
      </xdr:nvSpPr>
      <xdr:spPr>
        <a:xfrm>
          <a:off x="9401175" y="582841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21988</xdr:rowOff>
    </xdr:from>
    <xdr:ext cx="469744" cy="259045"/>
    <xdr:sp macro="" textlink="">
      <xdr:nvSpPr>
        <xdr:cNvPr id="127" name="【道路】&#10;一人当たり延長該当値テキスト">
          <a:extLst>
            <a:ext uri="{FF2B5EF4-FFF2-40B4-BE49-F238E27FC236}">
              <a16:creationId xmlns:a16="http://schemas.microsoft.com/office/drawing/2014/main" id="{9FB16844-53F3-4BA2-AE69-1EB743B21BFE}"/>
            </a:ext>
          </a:extLst>
        </xdr:cNvPr>
        <xdr:cNvSpPr txBox="1"/>
      </xdr:nvSpPr>
      <xdr:spPr>
        <a:xfrm>
          <a:off x="9477375"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12255</xdr:rowOff>
    </xdr:from>
    <xdr:to>
      <xdr:col>50</xdr:col>
      <xdr:colOff>165100</xdr:colOff>
      <xdr:row>36</xdr:row>
      <xdr:rowOff>113855</xdr:rowOff>
    </xdr:to>
    <xdr:sp macro="" textlink="">
      <xdr:nvSpPr>
        <xdr:cNvPr id="128" name="楕円 127">
          <a:extLst>
            <a:ext uri="{FF2B5EF4-FFF2-40B4-BE49-F238E27FC236}">
              <a16:creationId xmlns:a16="http://schemas.microsoft.com/office/drawing/2014/main" id="{7AE28413-536A-47C5-ACF7-27AB7E22F2B3}"/>
            </a:ext>
          </a:extLst>
        </xdr:cNvPr>
        <xdr:cNvSpPr/>
      </xdr:nvSpPr>
      <xdr:spPr>
        <a:xfrm>
          <a:off x="8639175" y="5838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49911</xdr:rowOff>
    </xdr:from>
    <xdr:to>
      <xdr:col>55</xdr:col>
      <xdr:colOff>0</xdr:colOff>
      <xdr:row>36</xdr:row>
      <xdr:rowOff>63055</xdr:rowOff>
    </xdr:to>
    <xdr:cxnSp macro="">
      <xdr:nvCxnSpPr>
        <xdr:cNvPr id="129" name="直線コネクタ 128">
          <a:extLst>
            <a:ext uri="{FF2B5EF4-FFF2-40B4-BE49-F238E27FC236}">
              <a16:creationId xmlns:a16="http://schemas.microsoft.com/office/drawing/2014/main" id="{43AB5C66-8FB6-4F39-94F3-78538C77CB14}"/>
            </a:ext>
          </a:extLst>
        </xdr:cNvPr>
        <xdr:cNvCxnSpPr/>
      </xdr:nvCxnSpPr>
      <xdr:spPr>
        <a:xfrm flipV="1">
          <a:off x="8686800" y="5876036"/>
          <a:ext cx="74295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12827</xdr:rowOff>
    </xdr:from>
    <xdr:to>
      <xdr:col>46</xdr:col>
      <xdr:colOff>38100</xdr:colOff>
      <xdr:row>36</xdr:row>
      <xdr:rowOff>114427</xdr:rowOff>
    </xdr:to>
    <xdr:sp macro="" textlink="">
      <xdr:nvSpPr>
        <xdr:cNvPr id="130" name="楕円 129">
          <a:extLst>
            <a:ext uri="{FF2B5EF4-FFF2-40B4-BE49-F238E27FC236}">
              <a16:creationId xmlns:a16="http://schemas.microsoft.com/office/drawing/2014/main" id="{4F92C286-ECFB-4504-BC68-9EA60EFD854F}"/>
            </a:ext>
          </a:extLst>
        </xdr:cNvPr>
        <xdr:cNvSpPr/>
      </xdr:nvSpPr>
      <xdr:spPr>
        <a:xfrm>
          <a:off x="7839075" y="58389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63055</xdr:rowOff>
    </xdr:from>
    <xdr:to>
      <xdr:col>50</xdr:col>
      <xdr:colOff>114300</xdr:colOff>
      <xdr:row>36</xdr:row>
      <xdr:rowOff>63627</xdr:rowOff>
    </xdr:to>
    <xdr:cxnSp macro="">
      <xdr:nvCxnSpPr>
        <xdr:cNvPr id="131" name="直線コネクタ 130">
          <a:extLst>
            <a:ext uri="{FF2B5EF4-FFF2-40B4-BE49-F238E27FC236}">
              <a16:creationId xmlns:a16="http://schemas.microsoft.com/office/drawing/2014/main" id="{448F574B-517F-4429-9B8F-E2304A7B6378}"/>
            </a:ext>
          </a:extLst>
        </xdr:cNvPr>
        <xdr:cNvCxnSpPr/>
      </xdr:nvCxnSpPr>
      <xdr:spPr>
        <a:xfrm flipV="1">
          <a:off x="7886700" y="5895530"/>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15684</xdr:rowOff>
    </xdr:from>
    <xdr:to>
      <xdr:col>41</xdr:col>
      <xdr:colOff>101600</xdr:colOff>
      <xdr:row>36</xdr:row>
      <xdr:rowOff>117284</xdr:rowOff>
    </xdr:to>
    <xdr:sp macro="" textlink="">
      <xdr:nvSpPr>
        <xdr:cNvPr id="132" name="楕円 131">
          <a:extLst>
            <a:ext uri="{FF2B5EF4-FFF2-40B4-BE49-F238E27FC236}">
              <a16:creationId xmlns:a16="http://schemas.microsoft.com/office/drawing/2014/main" id="{327F27F1-C5F7-47DD-A759-A1291C826D7C}"/>
            </a:ext>
          </a:extLst>
        </xdr:cNvPr>
        <xdr:cNvSpPr/>
      </xdr:nvSpPr>
      <xdr:spPr>
        <a:xfrm>
          <a:off x="7029450" y="58418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63627</xdr:rowOff>
    </xdr:from>
    <xdr:to>
      <xdr:col>45</xdr:col>
      <xdr:colOff>177800</xdr:colOff>
      <xdr:row>36</xdr:row>
      <xdr:rowOff>66484</xdr:rowOff>
    </xdr:to>
    <xdr:cxnSp macro="">
      <xdr:nvCxnSpPr>
        <xdr:cNvPr id="133" name="直線コネクタ 132">
          <a:extLst>
            <a:ext uri="{FF2B5EF4-FFF2-40B4-BE49-F238E27FC236}">
              <a16:creationId xmlns:a16="http://schemas.microsoft.com/office/drawing/2014/main" id="{91A382B3-7085-4558-9F62-46A2D66CBD81}"/>
            </a:ext>
          </a:extLst>
        </xdr:cNvPr>
        <xdr:cNvCxnSpPr/>
      </xdr:nvCxnSpPr>
      <xdr:spPr>
        <a:xfrm flipV="1">
          <a:off x="7077075" y="5896102"/>
          <a:ext cx="80962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18542</xdr:rowOff>
    </xdr:from>
    <xdr:to>
      <xdr:col>36</xdr:col>
      <xdr:colOff>165100</xdr:colOff>
      <xdr:row>36</xdr:row>
      <xdr:rowOff>120142</xdr:rowOff>
    </xdr:to>
    <xdr:sp macro="" textlink="">
      <xdr:nvSpPr>
        <xdr:cNvPr id="134" name="楕円 133">
          <a:extLst>
            <a:ext uri="{FF2B5EF4-FFF2-40B4-BE49-F238E27FC236}">
              <a16:creationId xmlns:a16="http://schemas.microsoft.com/office/drawing/2014/main" id="{FB12B419-9F37-4A31-B6E3-399E4982E931}"/>
            </a:ext>
          </a:extLst>
        </xdr:cNvPr>
        <xdr:cNvSpPr/>
      </xdr:nvSpPr>
      <xdr:spPr>
        <a:xfrm>
          <a:off x="6238875" y="58478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66484</xdr:rowOff>
    </xdr:from>
    <xdr:to>
      <xdr:col>41</xdr:col>
      <xdr:colOff>50800</xdr:colOff>
      <xdr:row>36</xdr:row>
      <xdr:rowOff>69342</xdr:rowOff>
    </xdr:to>
    <xdr:cxnSp macro="">
      <xdr:nvCxnSpPr>
        <xdr:cNvPr id="135" name="直線コネクタ 134">
          <a:extLst>
            <a:ext uri="{FF2B5EF4-FFF2-40B4-BE49-F238E27FC236}">
              <a16:creationId xmlns:a16="http://schemas.microsoft.com/office/drawing/2014/main" id="{4F27C62B-FD63-44C5-8166-FF197219722A}"/>
            </a:ext>
          </a:extLst>
        </xdr:cNvPr>
        <xdr:cNvCxnSpPr/>
      </xdr:nvCxnSpPr>
      <xdr:spPr>
        <a:xfrm flipV="1">
          <a:off x="6286500" y="58989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49E98CF6-7FBF-45C2-999B-8890311CD675}"/>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2A3AF872-0E59-4F9F-82AA-1CB7E0A6F9B9}"/>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84A1B75A-3023-47B0-AC40-0644343720AE}"/>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B28F1F89-3C7E-4837-9D71-42D0F9132C5C}"/>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130382</xdr:rowOff>
    </xdr:from>
    <xdr:ext cx="469744" cy="259045"/>
    <xdr:sp macro="" textlink="">
      <xdr:nvSpPr>
        <xdr:cNvPr id="140" name="n_1mainValue【道路】&#10;一人当たり延長">
          <a:extLst>
            <a:ext uri="{FF2B5EF4-FFF2-40B4-BE49-F238E27FC236}">
              <a16:creationId xmlns:a16="http://schemas.microsoft.com/office/drawing/2014/main" id="{669EE69C-BE8B-451F-A994-A8A6A9043A4A}"/>
            </a:ext>
          </a:extLst>
        </xdr:cNvPr>
        <xdr:cNvSpPr txBox="1"/>
      </xdr:nvSpPr>
      <xdr:spPr>
        <a:xfrm>
          <a:off x="8458277" y="56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130954</xdr:rowOff>
    </xdr:from>
    <xdr:ext cx="469744" cy="259045"/>
    <xdr:sp macro="" textlink="">
      <xdr:nvSpPr>
        <xdr:cNvPr id="141" name="n_2mainValue【道路】&#10;一人当たり延長">
          <a:extLst>
            <a:ext uri="{FF2B5EF4-FFF2-40B4-BE49-F238E27FC236}">
              <a16:creationId xmlns:a16="http://schemas.microsoft.com/office/drawing/2014/main" id="{8EEB6105-0D1E-4876-8A7D-C3C28CF532C5}"/>
            </a:ext>
          </a:extLst>
        </xdr:cNvPr>
        <xdr:cNvSpPr txBox="1"/>
      </xdr:nvSpPr>
      <xdr:spPr>
        <a:xfrm>
          <a:off x="7677227" y="56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133811</xdr:rowOff>
    </xdr:from>
    <xdr:ext cx="469744" cy="259045"/>
    <xdr:sp macro="" textlink="">
      <xdr:nvSpPr>
        <xdr:cNvPr id="142" name="n_3mainValue【道路】&#10;一人当たり延長">
          <a:extLst>
            <a:ext uri="{FF2B5EF4-FFF2-40B4-BE49-F238E27FC236}">
              <a16:creationId xmlns:a16="http://schemas.microsoft.com/office/drawing/2014/main" id="{FD42C98C-C72F-4CAC-A5E0-2B580E0B7900}"/>
            </a:ext>
          </a:extLst>
        </xdr:cNvPr>
        <xdr:cNvSpPr txBox="1"/>
      </xdr:nvSpPr>
      <xdr:spPr>
        <a:xfrm>
          <a:off x="6867602" y="56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136669</xdr:rowOff>
    </xdr:from>
    <xdr:ext cx="469744" cy="259045"/>
    <xdr:sp macro="" textlink="">
      <xdr:nvSpPr>
        <xdr:cNvPr id="143" name="n_4mainValue【道路】&#10;一人当たり延長">
          <a:extLst>
            <a:ext uri="{FF2B5EF4-FFF2-40B4-BE49-F238E27FC236}">
              <a16:creationId xmlns:a16="http://schemas.microsoft.com/office/drawing/2014/main" id="{06073B4D-1433-4AF7-A2B7-F0FBB97058F2}"/>
            </a:ext>
          </a:extLst>
        </xdr:cNvPr>
        <xdr:cNvSpPr txBox="1"/>
      </xdr:nvSpPr>
      <xdr:spPr>
        <a:xfrm>
          <a:off x="6067502" y="564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685F044-A7A6-487B-A3B6-46C9D2F7161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004A00B5-9CB7-4D2A-8517-C4BE232DC0B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FBBC89D2-6E98-4326-83F1-D268DCD5F79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A3821BD9-DACA-41F1-B555-F3B565DFA5E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3935E6F1-75E1-4788-8073-ACA6D28659B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4596F31-025C-481D-9969-FFBB779D0DF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3C260295-E9DD-4AC0-BAAD-121CEEEB5CD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59BEF7E0-1D95-4A66-8E77-94E21FF6BF5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592A276-B314-444D-B1EE-54D186DB32D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D447C1B9-DFD9-4956-B701-6F3F5111B88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30889750-2EE2-4829-AD12-E7264BC7D3C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02985D95-E0A1-49DD-881E-229A9DFE809F}"/>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40DE3C1-CE73-46AC-A9E5-070907EAF2A7}"/>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1B6624CF-32E8-4A0A-9334-F54BA2A38C9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E68FF9A-6B5C-41AC-B54F-DDB2DB72DD9F}"/>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B362370-F551-4BEE-8462-1300320094C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D15A0E08-E05E-4DDE-97C2-9AB1683791A3}"/>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717D7D43-C83F-4EC9-B466-1084B1907B0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C29F613B-331F-485B-9E17-74008EB43CF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D4A4CD2-6BF1-4BBE-A57C-405420547CC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8ABF672F-392D-4F82-9EEE-C9B53CEF7157}"/>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370BF29-78FB-4C43-8256-BBD6A39D34F0}"/>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33609AF2-DFB0-4E69-9022-3F4A0A69B319}"/>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A725D63-E7A0-48F0-9498-60BB05950004}"/>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2759090F-33A2-46F6-8DBD-DE0CC87CCF93}"/>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DF56E02-5E06-4C96-8316-CABC2F642F42}"/>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A7DFC4FB-3951-48D4-AC5E-9CB476FE0672}"/>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90BE657C-49AE-45A0-992A-CCAEEC521893}"/>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A7FBA003-3BCC-4789-B6DE-FA318B35AB5B}"/>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01E95B9D-CFE7-474D-A8A0-16DB058B399C}"/>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623D10E6-F545-4988-81C9-6C4588911802}"/>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3D429A4-3D67-44F9-A192-AD1A18F1B34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870BC5E-0162-4DBE-BE5E-E630F1F2E4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44A162F-D955-4272-86D1-C683FFF2A05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AB1BA8A-E5EF-4987-9DA5-3AEB9C3D38F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2CAECE0-EBA5-4582-A319-CAC2060C1A4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80" name="楕円 179">
          <a:extLst>
            <a:ext uri="{FF2B5EF4-FFF2-40B4-BE49-F238E27FC236}">
              <a16:creationId xmlns:a16="http://schemas.microsoft.com/office/drawing/2014/main" id="{E9950D11-5652-4E5B-8F6F-763FD2CBC6FB}"/>
            </a:ext>
          </a:extLst>
        </xdr:cNvPr>
        <xdr:cNvSpPr/>
      </xdr:nvSpPr>
      <xdr:spPr>
        <a:xfrm>
          <a:off x="4124325" y="99646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170451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9EC3A5A3-D403-4D25-939E-C5107DCC632A}"/>
            </a:ext>
          </a:extLst>
        </xdr:cNvPr>
        <xdr:cNvSpPr txBox="1"/>
      </xdr:nvSpPr>
      <xdr:spPr>
        <a:xfrm>
          <a:off x="4229100" y="987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xdr:rowOff>
    </xdr:from>
    <xdr:to>
      <xdr:col>20</xdr:col>
      <xdr:colOff>38100</xdr:colOff>
      <xdr:row>61</xdr:row>
      <xdr:rowOff>117094</xdr:rowOff>
    </xdr:to>
    <xdr:sp macro="" textlink="">
      <xdr:nvSpPr>
        <xdr:cNvPr id="182" name="楕円 181">
          <a:extLst>
            <a:ext uri="{FF2B5EF4-FFF2-40B4-BE49-F238E27FC236}">
              <a16:creationId xmlns:a16="http://schemas.microsoft.com/office/drawing/2014/main" id="{F01009ED-1CCA-4A31-8C3F-42F03C66135C}"/>
            </a:ext>
          </a:extLst>
        </xdr:cNvPr>
        <xdr:cNvSpPr/>
      </xdr:nvSpPr>
      <xdr:spPr>
        <a:xfrm>
          <a:off x="3381375" y="98897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66294</xdr:rowOff>
    </xdr:from>
    <xdr:to>
      <xdr:col>24</xdr:col>
      <xdr:colOff>63500</xdr:colOff>
      <xdr:row>61</xdr:row>
      <xdr:rowOff>134874</xdr:rowOff>
    </xdr:to>
    <xdr:cxnSp macro="">
      <xdr:nvCxnSpPr>
        <xdr:cNvPr id="183" name="直線コネクタ 182">
          <a:extLst>
            <a:ext uri="{FF2B5EF4-FFF2-40B4-BE49-F238E27FC236}">
              <a16:creationId xmlns:a16="http://schemas.microsoft.com/office/drawing/2014/main" id="{D2E8B50B-D805-4DEF-B3FF-7694CAC07ED6}"/>
            </a:ext>
          </a:extLst>
        </xdr:cNvPr>
        <xdr:cNvCxnSpPr/>
      </xdr:nvCxnSpPr>
      <xdr:spPr>
        <a:xfrm>
          <a:off x="3429000" y="9946894"/>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127508</xdr:rowOff>
    </xdr:from>
    <xdr:to>
      <xdr:col>15</xdr:col>
      <xdr:colOff>101600</xdr:colOff>
      <xdr:row>61</xdr:row>
      <xdr:rowOff>57658</xdr:rowOff>
    </xdr:to>
    <xdr:sp macro="" textlink="">
      <xdr:nvSpPr>
        <xdr:cNvPr id="184" name="楕円 183">
          <a:extLst>
            <a:ext uri="{FF2B5EF4-FFF2-40B4-BE49-F238E27FC236}">
              <a16:creationId xmlns:a16="http://schemas.microsoft.com/office/drawing/2014/main" id="{FC58BE26-BF7A-491A-897B-FBED82546AC5}"/>
            </a:ext>
          </a:extLst>
        </xdr:cNvPr>
        <xdr:cNvSpPr/>
      </xdr:nvSpPr>
      <xdr:spPr>
        <a:xfrm>
          <a:off x="2571750" y="9839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xdr:rowOff>
    </xdr:from>
    <xdr:to>
      <xdr:col>19</xdr:col>
      <xdr:colOff>177800</xdr:colOff>
      <xdr:row>61</xdr:row>
      <xdr:rowOff>66294</xdr:rowOff>
    </xdr:to>
    <xdr:cxnSp macro="">
      <xdr:nvCxnSpPr>
        <xdr:cNvPr id="185" name="直線コネクタ 184">
          <a:extLst>
            <a:ext uri="{FF2B5EF4-FFF2-40B4-BE49-F238E27FC236}">
              <a16:creationId xmlns:a16="http://schemas.microsoft.com/office/drawing/2014/main" id="{EE7CD1B0-BDCB-416B-9B19-D220A4E4043B}"/>
            </a:ext>
          </a:extLst>
        </xdr:cNvPr>
        <xdr:cNvCxnSpPr/>
      </xdr:nvCxnSpPr>
      <xdr:spPr>
        <a:xfrm>
          <a:off x="2619375" y="9887458"/>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6" name="楕円 185">
          <a:extLst>
            <a:ext uri="{FF2B5EF4-FFF2-40B4-BE49-F238E27FC236}">
              <a16:creationId xmlns:a16="http://schemas.microsoft.com/office/drawing/2014/main" id="{E6DA2F7D-C0FE-48A4-9ED0-A21C559B11BE}"/>
            </a:ext>
          </a:extLst>
        </xdr:cNvPr>
        <xdr:cNvSpPr/>
      </xdr:nvSpPr>
      <xdr:spPr>
        <a:xfrm>
          <a:off x="17811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6858</xdr:rowOff>
    </xdr:to>
    <xdr:cxnSp macro="">
      <xdr:nvCxnSpPr>
        <xdr:cNvPr id="187" name="直線コネクタ 186">
          <a:extLst>
            <a:ext uri="{FF2B5EF4-FFF2-40B4-BE49-F238E27FC236}">
              <a16:creationId xmlns:a16="http://schemas.microsoft.com/office/drawing/2014/main" id="{26B9181B-4BF5-41AD-BDFE-805697753A25}"/>
            </a:ext>
          </a:extLst>
        </xdr:cNvPr>
        <xdr:cNvCxnSpPr/>
      </xdr:nvCxnSpPr>
      <xdr:spPr>
        <a:xfrm>
          <a:off x="1828800" y="9829800"/>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88" name="楕円 187">
          <a:extLst>
            <a:ext uri="{FF2B5EF4-FFF2-40B4-BE49-F238E27FC236}">
              <a16:creationId xmlns:a16="http://schemas.microsoft.com/office/drawing/2014/main" id="{D4EDC1AC-EEE3-4424-A5FE-2A526D5A0ED9}"/>
            </a:ext>
          </a:extLst>
        </xdr:cNvPr>
        <xdr:cNvSpPr/>
      </xdr:nvSpPr>
      <xdr:spPr>
        <a:xfrm>
          <a:off x="981075" y="971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114300</xdr:rowOff>
    </xdr:to>
    <xdr:cxnSp macro="">
      <xdr:nvCxnSpPr>
        <xdr:cNvPr id="189" name="直線コネクタ 188">
          <a:extLst>
            <a:ext uri="{FF2B5EF4-FFF2-40B4-BE49-F238E27FC236}">
              <a16:creationId xmlns:a16="http://schemas.microsoft.com/office/drawing/2014/main" id="{C69ADFB6-87DA-4C6D-AEC7-8AD68A756916}"/>
            </a:ext>
          </a:extLst>
        </xdr:cNvPr>
        <xdr:cNvCxnSpPr/>
      </xdr:nvCxnSpPr>
      <xdr:spPr>
        <a:xfrm>
          <a:off x="1028700" y="9764395"/>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27A0C455-5366-489B-93EB-9B565E3C10D0}"/>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4FE1333-44CD-440A-8B78-5FBEA8839845}"/>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66251A2E-98EB-4E78-B6AF-E081ECF5C584}"/>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F56C68C8-BB62-47DB-BAD5-35CA3367CDE6}"/>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108221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F770712B-D2B9-4A47-A26A-5FB6E167C3E7}"/>
            </a:ext>
          </a:extLst>
        </xdr:cNvPr>
        <xdr:cNvSpPr txBox="1"/>
      </xdr:nvSpPr>
      <xdr:spPr>
        <a:xfrm>
          <a:off x="3239144"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2E8A0783-9FE9-4104-BA03-DAE41B320255}"/>
            </a:ext>
          </a:extLst>
        </xdr:cNvPr>
        <xdr:cNvSpPr txBox="1"/>
      </xdr:nvSpPr>
      <xdr:spPr>
        <a:xfrm>
          <a:off x="2439044"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617F0C7B-D1AF-4B89-8998-88B19DAEDBAA}"/>
            </a:ext>
          </a:extLst>
        </xdr:cNvPr>
        <xdr:cNvSpPr txBox="1"/>
      </xdr:nvSpPr>
      <xdr:spPr>
        <a:xfrm>
          <a:off x="164846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78636953-B10C-46DD-AFF1-64B2504A97F0}"/>
            </a:ext>
          </a:extLst>
        </xdr:cNvPr>
        <xdr:cNvSpPr txBox="1"/>
      </xdr:nvSpPr>
      <xdr:spPr>
        <a:xfrm>
          <a:off x="848369"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F9B7722-E020-402E-BAC7-27824527900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2D2E7131-78C8-4762-8663-CCFDEBC373A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BCFDA0C2-941D-40CB-AA46-D9E14C8D11C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90128420-577F-4A6A-A35E-8316B080ED0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A3EE1129-0456-47ED-B43E-067ED8724949}"/>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48AE689-ADA9-421E-8994-103850848EA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DA59053-82AB-4B9C-B13D-E6D62BE4664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BFBCAB2-4C56-4554-AE03-2846121FFA5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C8A1B57-76E8-4C73-8286-A58976A3963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CF26151C-21AD-4A1E-B659-ECC4D63D9F74}"/>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342D550-9632-4A1E-9307-BD34FB8230F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55862903-AB9A-48ED-A9D9-425B853B8644}"/>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6A2E65A-81DF-474C-B105-E19C836362A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530A7FD6-9D3A-49D9-A032-39530F1BB776}"/>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2EB6289-A198-4C15-8240-861E3C701D69}"/>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7203030D-A1F2-4904-98CC-463EEEEA32BB}"/>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24A9632-0D91-4830-90A7-73218A2E1C3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FC342929-96AA-44C9-BC71-C82BD8319C5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28E746B8-0139-496B-8871-88CEC7DFCC7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868AB7ED-263A-400A-8276-1FD7CE52BBB8}"/>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D79A7FEE-D5EA-4AE9-9DE3-9BD0477C4511}"/>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DD41210D-352A-45E7-8921-93764B9CA97F}"/>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6536EE8A-A1B3-4EBF-BD2B-D6AA2116F17F}"/>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980E1F0D-3536-40B7-9798-14D23A17016E}"/>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DA9AF5E1-D355-4011-8680-F998CA6808F3}"/>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E819EAFA-9F9A-422B-B039-F97A8C78F60A}"/>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22081BFF-2626-4091-87B2-B782C1CE048A}"/>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99D91BFC-EF63-453B-B038-693757D1BD5F}"/>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B3C1B28C-5B87-4A9E-90C8-3336E88B09EC}"/>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56C58D59-9091-4164-A324-3C00EB463A09}"/>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E07D678-0EA7-437A-94BD-BBDAE64523B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8A2F85C-8AD0-4828-B5D8-CBF62E18118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87DB1BA-EEA9-4514-9AE0-12991051EF7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12E0513-EA57-483A-B0EA-A083E42BC9C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B5E1C6B-CE86-47BF-99D0-54EEC0425C4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124792</xdr:rowOff>
    </xdr:from>
    <xdr:to>
      <xdr:col>55</xdr:col>
      <xdr:colOff>50800</xdr:colOff>
      <xdr:row>59</xdr:row>
      <xdr:rowOff>54942</xdr:rowOff>
    </xdr:to>
    <xdr:sp macro="" textlink="">
      <xdr:nvSpPr>
        <xdr:cNvPr id="233" name="楕円 232">
          <a:extLst>
            <a:ext uri="{FF2B5EF4-FFF2-40B4-BE49-F238E27FC236}">
              <a16:creationId xmlns:a16="http://schemas.microsoft.com/office/drawing/2014/main" id="{550F3E40-6866-4BEE-A912-B28DDA990E84}"/>
            </a:ext>
          </a:extLst>
        </xdr:cNvPr>
        <xdr:cNvSpPr/>
      </xdr:nvSpPr>
      <xdr:spPr>
        <a:xfrm>
          <a:off x="9401175" y="951326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147669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5939F21B-0665-47D3-B03E-60A2C3D920D4}"/>
            </a:ext>
          </a:extLst>
        </xdr:cNvPr>
        <xdr:cNvSpPr txBox="1"/>
      </xdr:nvSpPr>
      <xdr:spPr>
        <a:xfrm>
          <a:off x="9477375" y="937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129030</xdr:rowOff>
    </xdr:from>
    <xdr:to>
      <xdr:col>50</xdr:col>
      <xdr:colOff>165100</xdr:colOff>
      <xdr:row>59</xdr:row>
      <xdr:rowOff>59180</xdr:rowOff>
    </xdr:to>
    <xdr:sp macro="" textlink="">
      <xdr:nvSpPr>
        <xdr:cNvPr id="235" name="楕円 234">
          <a:extLst>
            <a:ext uri="{FF2B5EF4-FFF2-40B4-BE49-F238E27FC236}">
              <a16:creationId xmlns:a16="http://schemas.microsoft.com/office/drawing/2014/main" id="{03BB02ED-91FF-4776-9F17-C373798DBAFB}"/>
            </a:ext>
          </a:extLst>
        </xdr:cNvPr>
        <xdr:cNvSpPr/>
      </xdr:nvSpPr>
      <xdr:spPr>
        <a:xfrm>
          <a:off x="8639175" y="9517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4142</xdr:rowOff>
    </xdr:from>
    <xdr:to>
      <xdr:col>55</xdr:col>
      <xdr:colOff>0</xdr:colOff>
      <xdr:row>59</xdr:row>
      <xdr:rowOff>8380</xdr:rowOff>
    </xdr:to>
    <xdr:cxnSp macro="">
      <xdr:nvCxnSpPr>
        <xdr:cNvPr id="236" name="直線コネクタ 235">
          <a:extLst>
            <a:ext uri="{FF2B5EF4-FFF2-40B4-BE49-F238E27FC236}">
              <a16:creationId xmlns:a16="http://schemas.microsoft.com/office/drawing/2014/main" id="{C98CA604-D48B-45E6-8390-BFB852D30232}"/>
            </a:ext>
          </a:extLst>
        </xdr:cNvPr>
        <xdr:cNvCxnSpPr/>
      </xdr:nvCxnSpPr>
      <xdr:spPr>
        <a:xfrm flipV="1">
          <a:off x="8686800" y="9560892"/>
          <a:ext cx="74295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136689</xdr:rowOff>
    </xdr:from>
    <xdr:to>
      <xdr:col>46</xdr:col>
      <xdr:colOff>38100</xdr:colOff>
      <xdr:row>59</xdr:row>
      <xdr:rowOff>66839</xdr:rowOff>
    </xdr:to>
    <xdr:sp macro="" textlink="">
      <xdr:nvSpPr>
        <xdr:cNvPr id="237" name="楕円 236">
          <a:extLst>
            <a:ext uri="{FF2B5EF4-FFF2-40B4-BE49-F238E27FC236}">
              <a16:creationId xmlns:a16="http://schemas.microsoft.com/office/drawing/2014/main" id="{C5700EE9-6FF6-4D63-A0E4-D95BD0739F5A}"/>
            </a:ext>
          </a:extLst>
        </xdr:cNvPr>
        <xdr:cNvSpPr/>
      </xdr:nvSpPr>
      <xdr:spPr>
        <a:xfrm>
          <a:off x="7839075" y="95315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8380</xdr:rowOff>
    </xdr:from>
    <xdr:to>
      <xdr:col>50</xdr:col>
      <xdr:colOff>114300</xdr:colOff>
      <xdr:row>59</xdr:row>
      <xdr:rowOff>16039</xdr:rowOff>
    </xdr:to>
    <xdr:cxnSp macro="">
      <xdr:nvCxnSpPr>
        <xdr:cNvPr id="238" name="直線コネクタ 237">
          <a:extLst>
            <a:ext uri="{FF2B5EF4-FFF2-40B4-BE49-F238E27FC236}">
              <a16:creationId xmlns:a16="http://schemas.microsoft.com/office/drawing/2014/main" id="{1E921C98-AE32-481E-BFE6-F475FB9ADE0F}"/>
            </a:ext>
          </a:extLst>
        </xdr:cNvPr>
        <xdr:cNvCxnSpPr/>
      </xdr:nvCxnSpPr>
      <xdr:spPr>
        <a:xfrm flipV="1">
          <a:off x="7886700" y="9565130"/>
          <a:ext cx="8001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142477</xdr:rowOff>
    </xdr:from>
    <xdr:to>
      <xdr:col>41</xdr:col>
      <xdr:colOff>101600</xdr:colOff>
      <xdr:row>59</xdr:row>
      <xdr:rowOff>72627</xdr:rowOff>
    </xdr:to>
    <xdr:sp macro="" textlink="">
      <xdr:nvSpPr>
        <xdr:cNvPr id="239" name="楕円 238">
          <a:extLst>
            <a:ext uri="{FF2B5EF4-FFF2-40B4-BE49-F238E27FC236}">
              <a16:creationId xmlns:a16="http://schemas.microsoft.com/office/drawing/2014/main" id="{B2473AB3-B68C-4E0B-9DBC-2A3ADDDDCFC4}"/>
            </a:ext>
          </a:extLst>
        </xdr:cNvPr>
        <xdr:cNvSpPr/>
      </xdr:nvSpPr>
      <xdr:spPr>
        <a:xfrm>
          <a:off x="7029450" y="95373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16039</xdr:rowOff>
    </xdr:from>
    <xdr:to>
      <xdr:col>45</xdr:col>
      <xdr:colOff>177800</xdr:colOff>
      <xdr:row>59</xdr:row>
      <xdr:rowOff>21827</xdr:rowOff>
    </xdr:to>
    <xdr:cxnSp macro="">
      <xdr:nvCxnSpPr>
        <xdr:cNvPr id="240" name="直線コネクタ 239">
          <a:extLst>
            <a:ext uri="{FF2B5EF4-FFF2-40B4-BE49-F238E27FC236}">
              <a16:creationId xmlns:a16="http://schemas.microsoft.com/office/drawing/2014/main" id="{2D4C24FC-E01B-4F1B-9AD5-0F09697003D4}"/>
            </a:ext>
          </a:extLst>
        </xdr:cNvPr>
        <xdr:cNvCxnSpPr/>
      </xdr:nvCxnSpPr>
      <xdr:spPr>
        <a:xfrm flipV="1">
          <a:off x="7077075" y="9569614"/>
          <a:ext cx="809625"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146166</xdr:rowOff>
    </xdr:from>
    <xdr:to>
      <xdr:col>36</xdr:col>
      <xdr:colOff>165100</xdr:colOff>
      <xdr:row>59</xdr:row>
      <xdr:rowOff>76316</xdr:rowOff>
    </xdr:to>
    <xdr:sp macro="" textlink="">
      <xdr:nvSpPr>
        <xdr:cNvPr id="241" name="楕円 240">
          <a:extLst>
            <a:ext uri="{FF2B5EF4-FFF2-40B4-BE49-F238E27FC236}">
              <a16:creationId xmlns:a16="http://schemas.microsoft.com/office/drawing/2014/main" id="{C36BD216-EC84-4DD5-B354-E23665CB7736}"/>
            </a:ext>
          </a:extLst>
        </xdr:cNvPr>
        <xdr:cNvSpPr/>
      </xdr:nvSpPr>
      <xdr:spPr>
        <a:xfrm>
          <a:off x="6238875" y="95346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21827</xdr:rowOff>
    </xdr:from>
    <xdr:to>
      <xdr:col>41</xdr:col>
      <xdr:colOff>50800</xdr:colOff>
      <xdr:row>59</xdr:row>
      <xdr:rowOff>25516</xdr:rowOff>
    </xdr:to>
    <xdr:cxnSp macro="">
      <xdr:nvCxnSpPr>
        <xdr:cNvPr id="242" name="直線コネクタ 241">
          <a:extLst>
            <a:ext uri="{FF2B5EF4-FFF2-40B4-BE49-F238E27FC236}">
              <a16:creationId xmlns:a16="http://schemas.microsoft.com/office/drawing/2014/main" id="{0E1A5A8B-87F2-4053-82B9-CE7D80EA276B}"/>
            </a:ext>
          </a:extLst>
        </xdr:cNvPr>
        <xdr:cNvCxnSpPr/>
      </xdr:nvCxnSpPr>
      <xdr:spPr>
        <a:xfrm flipV="1">
          <a:off x="6286500" y="9575402"/>
          <a:ext cx="790575"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4DD05CD-7687-41DA-8674-106065EB0473}"/>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97423D68-1225-432B-B0EB-9CFAC93D3B76}"/>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C2D15AB1-489A-4BE5-B1F2-D99E85CC62F5}"/>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1A00E1E1-6561-46B6-818A-437EE90C1F45}"/>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75707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B908BCAC-F6DE-48C0-A242-8E4A7B137325}"/>
            </a:ext>
          </a:extLst>
        </xdr:cNvPr>
        <xdr:cNvSpPr txBox="1"/>
      </xdr:nvSpPr>
      <xdr:spPr>
        <a:xfrm>
          <a:off x="8399995" y="93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83366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DBCA2AA5-07CD-4E90-8F03-59421FE40282}"/>
            </a:ext>
          </a:extLst>
        </xdr:cNvPr>
        <xdr:cNvSpPr txBox="1"/>
      </xdr:nvSpPr>
      <xdr:spPr>
        <a:xfrm>
          <a:off x="7609420" y="931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89154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89C8D9B-32F5-4001-82AD-F686B0DC42B1}"/>
            </a:ext>
          </a:extLst>
        </xdr:cNvPr>
        <xdr:cNvSpPr txBox="1"/>
      </xdr:nvSpPr>
      <xdr:spPr>
        <a:xfrm>
          <a:off x="6818845" y="93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92843</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0B031F80-3138-472D-AE8F-8DB0419A291D}"/>
            </a:ext>
          </a:extLst>
        </xdr:cNvPr>
        <xdr:cNvSpPr txBox="1"/>
      </xdr:nvSpPr>
      <xdr:spPr>
        <a:xfrm>
          <a:off x="6009220" y="932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DFF00D53-898D-4D49-9C2E-A019C6F058C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1D29703E-DDBB-4D7C-804F-3BB8B380742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AF5A34B4-A987-45A1-A92C-26B52C66C64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E3450110-0571-4E99-B555-88BBB710784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582C928E-BB41-4C05-895D-E3754E296C8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2F3C5F44-EC96-4E1B-8E0F-2F362ACB33B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5534818-70C3-43C4-B26B-21A3DD5306F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B3B9134A-3606-4D1A-A9E9-EBC9A1FCAD6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A1895FBC-34DA-405C-A2FE-94B8CA33BC7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261D4768-F82F-4775-9C3D-6FD2E306F720}"/>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6A8CDD6D-492B-4DCA-9FA0-AC379F9CCA58}"/>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F936743C-FBB4-46C9-AEB3-757C66F9BA8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304FB781-7BCC-4DB0-906D-4DC1F59D557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8AF4AA4-4BAA-44A1-AE66-7A1BA7A2875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3CB9D315-A995-4D62-8BA2-C5732FAE88B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B4CF5910-DE8B-4D3B-8FAB-3D1130ECFCD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A13B950E-7AE2-4073-8DEF-F9B047B2639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250DDA3E-0C9A-45B3-86BB-3BA657E2F7B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82D3CF3-24C6-4B02-A62A-33A32100156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1458C9D1-DAE7-419B-AC55-D2800C51812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6EF3A4B4-303A-4338-B266-32F3993E64C7}"/>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BA866B63-A69C-436B-8249-D0D57D6F140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6BECDE31-F8B6-464F-AA2D-FD702969685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98E69D63-F5AB-4544-A19E-FC8CE44D2F9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7424AE93-65F2-487C-B6B4-F0B5108F455B}"/>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0F79609-9877-4691-AD8A-047849E787D1}"/>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7310E111-9A7E-444A-9AC2-9EAC3C091B50}"/>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1F153C1-DEDE-42BC-AE5A-6FBCCD1E3665}"/>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B6602A47-52CE-4F66-8323-65405939816D}"/>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71863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F34AE711-F50C-4283-9174-304F8655E45B}"/>
            </a:ext>
          </a:extLst>
        </xdr:cNvPr>
        <xdr:cNvSpPr txBox="1"/>
      </xdr:nvSpPr>
      <xdr:spPr>
        <a:xfrm>
          <a:off x="4229100" y="1318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911BD3F3-615C-42C8-A013-E2337169BD9D}"/>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AB80AB2A-C853-42BC-841A-1B37DA10FF39}"/>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40144A4E-B9A8-499B-A192-64A8A2982716}"/>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CFCF14BA-B2FE-4EF1-A85A-E809833897DF}"/>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B0E6FDA8-6707-494C-A22F-69EF812EE889}"/>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9BA1E76-3310-4BF9-8074-12B2F9E2FB1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B62DDCE-D9E2-48FA-981B-D787BBA4CB3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1BD1E9A-9BA1-4B8E-843F-D78012A6513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114D85B-BEDA-4D0C-9732-5516D8F810E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604F6F4-2967-4229-AD97-F34014689A0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291" name="楕円 290">
          <a:extLst>
            <a:ext uri="{FF2B5EF4-FFF2-40B4-BE49-F238E27FC236}">
              <a16:creationId xmlns:a16="http://schemas.microsoft.com/office/drawing/2014/main" id="{7CC8F215-7678-4FFC-9943-ABB5E259D32D}"/>
            </a:ext>
          </a:extLst>
        </xdr:cNvPr>
        <xdr:cNvSpPr/>
      </xdr:nvSpPr>
      <xdr:spPr>
        <a:xfrm>
          <a:off x="4124325" y="13193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99984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B2E02633-D66F-4A97-9266-7D29E1649F77}"/>
            </a:ext>
          </a:extLst>
        </xdr:cNvPr>
        <xdr:cNvSpPr txBox="1"/>
      </xdr:nvSpPr>
      <xdr:spPr>
        <a:xfrm>
          <a:off x="4229100" y="130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293" name="楕円 292">
          <a:extLst>
            <a:ext uri="{FF2B5EF4-FFF2-40B4-BE49-F238E27FC236}">
              <a16:creationId xmlns:a16="http://schemas.microsoft.com/office/drawing/2014/main" id="{33C4FDC0-4C27-4971-9603-877165B2B79E}"/>
            </a:ext>
          </a:extLst>
        </xdr:cNvPr>
        <xdr:cNvSpPr/>
      </xdr:nvSpPr>
      <xdr:spPr>
        <a:xfrm>
          <a:off x="33813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127907</xdr:rowOff>
    </xdr:to>
    <xdr:cxnSp macro="">
      <xdr:nvCxnSpPr>
        <xdr:cNvPr id="294" name="直線コネクタ 293">
          <a:extLst>
            <a:ext uri="{FF2B5EF4-FFF2-40B4-BE49-F238E27FC236}">
              <a16:creationId xmlns:a16="http://schemas.microsoft.com/office/drawing/2014/main" id="{64309AB7-31B9-4C27-B2F8-D7CA5BA7DD40}"/>
            </a:ext>
          </a:extLst>
        </xdr:cNvPr>
        <xdr:cNvCxnSpPr/>
      </xdr:nvCxnSpPr>
      <xdr:spPr>
        <a:xfrm>
          <a:off x="3429000" y="13194846"/>
          <a:ext cx="7524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295" name="楕円 294">
          <a:extLst>
            <a:ext uri="{FF2B5EF4-FFF2-40B4-BE49-F238E27FC236}">
              <a16:creationId xmlns:a16="http://schemas.microsoft.com/office/drawing/2014/main" id="{D5B52112-08BA-418B-BC64-3BD35E940159}"/>
            </a:ext>
          </a:extLst>
        </xdr:cNvPr>
        <xdr:cNvSpPr/>
      </xdr:nvSpPr>
      <xdr:spPr>
        <a:xfrm>
          <a:off x="2571750" y="1309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78921</xdr:rowOff>
    </xdr:to>
    <xdr:cxnSp macro="">
      <xdr:nvCxnSpPr>
        <xdr:cNvPr id="296" name="直線コネクタ 295">
          <a:extLst>
            <a:ext uri="{FF2B5EF4-FFF2-40B4-BE49-F238E27FC236}">
              <a16:creationId xmlns:a16="http://schemas.microsoft.com/office/drawing/2014/main" id="{FA72719B-A613-458B-A7AC-165475EB1709}"/>
            </a:ext>
          </a:extLst>
        </xdr:cNvPr>
        <xdr:cNvCxnSpPr/>
      </xdr:nvCxnSpPr>
      <xdr:spPr>
        <a:xfrm>
          <a:off x="2619375" y="13132798"/>
          <a:ext cx="809625"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88537</xdr:rowOff>
    </xdr:from>
    <xdr:to>
      <xdr:col>10</xdr:col>
      <xdr:colOff>165100</xdr:colOff>
      <xdr:row>81</xdr:row>
      <xdr:rowOff>18687</xdr:rowOff>
    </xdr:to>
    <xdr:sp macro="" textlink="">
      <xdr:nvSpPr>
        <xdr:cNvPr id="297" name="楕円 296">
          <a:extLst>
            <a:ext uri="{FF2B5EF4-FFF2-40B4-BE49-F238E27FC236}">
              <a16:creationId xmlns:a16="http://schemas.microsoft.com/office/drawing/2014/main" id="{AD7A5B5D-F3EC-43F9-8CF2-FEC9AFC4BD20}"/>
            </a:ext>
          </a:extLst>
        </xdr:cNvPr>
        <xdr:cNvSpPr/>
      </xdr:nvSpPr>
      <xdr:spPr>
        <a:xfrm>
          <a:off x="1781175" y="130393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139337</xdr:rowOff>
    </xdr:from>
    <xdr:to>
      <xdr:col>15</xdr:col>
      <xdr:colOff>50800</xdr:colOff>
      <xdr:row>81</xdr:row>
      <xdr:rowOff>16873</xdr:rowOff>
    </xdr:to>
    <xdr:cxnSp macro="">
      <xdr:nvCxnSpPr>
        <xdr:cNvPr id="298" name="直線コネクタ 297">
          <a:extLst>
            <a:ext uri="{FF2B5EF4-FFF2-40B4-BE49-F238E27FC236}">
              <a16:creationId xmlns:a16="http://schemas.microsoft.com/office/drawing/2014/main" id="{5306F0F3-3D7B-4554-913F-4789FDE98F4C}"/>
            </a:ext>
          </a:extLst>
        </xdr:cNvPr>
        <xdr:cNvCxnSpPr/>
      </xdr:nvCxnSpPr>
      <xdr:spPr>
        <a:xfrm>
          <a:off x="1828800" y="13096512"/>
          <a:ext cx="790575"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29755</xdr:rowOff>
    </xdr:from>
    <xdr:to>
      <xdr:col>6</xdr:col>
      <xdr:colOff>38100</xdr:colOff>
      <xdr:row>80</xdr:row>
      <xdr:rowOff>131355</xdr:rowOff>
    </xdr:to>
    <xdr:sp macro="" textlink="">
      <xdr:nvSpPr>
        <xdr:cNvPr id="299" name="楕円 298">
          <a:extLst>
            <a:ext uri="{FF2B5EF4-FFF2-40B4-BE49-F238E27FC236}">
              <a16:creationId xmlns:a16="http://schemas.microsoft.com/office/drawing/2014/main" id="{CFF5A903-A9AF-4F44-A2D1-FCF13083387F}"/>
            </a:ext>
          </a:extLst>
        </xdr:cNvPr>
        <xdr:cNvSpPr/>
      </xdr:nvSpPr>
      <xdr:spPr>
        <a:xfrm>
          <a:off x="981075" y="12980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80555</xdr:rowOff>
    </xdr:from>
    <xdr:to>
      <xdr:col>10</xdr:col>
      <xdr:colOff>114300</xdr:colOff>
      <xdr:row>80</xdr:row>
      <xdr:rowOff>139337</xdr:rowOff>
    </xdr:to>
    <xdr:cxnSp macro="">
      <xdr:nvCxnSpPr>
        <xdr:cNvPr id="300" name="直線コネクタ 299">
          <a:extLst>
            <a:ext uri="{FF2B5EF4-FFF2-40B4-BE49-F238E27FC236}">
              <a16:creationId xmlns:a16="http://schemas.microsoft.com/office/drawing/2014/main" id="{948C0011-1803-4FBF-A01C-16CD4D0C6A4F}"/>
            </a:ext>
          </a:extLst>
        </xdr:cNvPr>
        <xdr:cNvCxnSpPr/>
      </xdr:nvCxnSpPr>
      <xdr:spPr>
        <a:xfrm>
          <a:off x="1028700" y="13037730"/>
          <a:ext cx="8001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146975</xdr:rowOff>
    </xdr:from>
    <xdr:ext cx="405111" cy="259045"/>
    <xdr:sp macro="" textlink="">
      <xdr:nvSpPr>
        <xdr:cNvPr id="301" name="n_1aveValue【公営住宅】&#10;有形固定資産減価償却率">
          <a:extLst>
            <a:ext uri="{FF2B5EF4-FFF2-40B4-BE49-F238E27FC236}">
              <a16:creationId xmlns:a16="http://schemas.microsoft.com/office/drawing/2014/main" id="{1189AE63-1A56-456C-96BB-78CD27303E90}"/>
            </a:ext>
          </a:extLst>
        </xdr:cNvPr>
        <xdr:cNvSpPr txBox="1"/>
      </xdr:nvSpPr>
      <xdr:spPr>
        <a:xfrm>
          <a:off x="32391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2" name="n_2aveValue【公営住宅】&#10;有形固定資産減価償却率">
          <a:extLst>
            <a:ext uri="{FF2B5EF4-FFF2-40B4-BE49-F238E27FC236}">
              <a16:creationId xmlns:a16="http://schemas.microsoft.com/office/drawing/2014/main" id="{094C75C5-DF7B-480E-AACA-26C9ED70B40F}"/>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303" name="n_3aveValue【公営住宅】&#10;有形固定資産減価償却率">
          <a:extLst>
            <a:ext uri="{FF2B5EF4-FFF2-40B4-BE49-F238E27FC236}">
              <a16:creationId xmlns:a16="http://schemas.microsoft.com/office/drawing/2014/main" id="{F80EDCDF-BB5C-442F-A1CD-3AF217535242}"/>
            </a:ext>
          </a:extLst>
        </xdr:cNvPr>
        <xdr:cNvSpPr txBox="1"/>
      </xdr:nvSpPr>
      <xdr:spPr>
        <a:xfrm>
          <a:off x="16484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04" name="n_4aveValue【公営住宅】&#10;有形固定資産減価償却率">
          <a:extLst>
            <a:ext uri="{FF2B5EF4-FFF2-40B4-BE49-F238E27FC236}">
              <a16:creationId xmlns:a16="http://schemas.microsoft.com/office/drawing/2014/main" id="{3E850EAB-2202-4F1F-A0FA-E476F480FECF}"/>
            </a:ext>
          </a:extLst>
        </xdr:cNvPr>
        <xdr:cNvSpPr txBox="1"/>
      </xdr:nvSpPr>
      <xdr:spPr>
        <a:xfrm>
          <a:off x="8483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05" name="n_1mainValue【公営住宅】&#10;有形固定資産減価償却率">
          <a:extLst>
            <a:ext uri="{FF2B5EF4-FFF2-40B4-BE49-F238E27FC236}">
              <a16:creationId xmlns:a16="http://schemas.microsoft.com/office/drawing/2014/main" id="{11318E85-D4C9-4E82-B508-9066F0FEC81B}"/>
            </a:ext>
          </a:extLst>
        </xdr:cNvPr>
        <xdr:cNvSpPr txBox="1"/>
      </xdr:nvSpPr>
      <xdr:spPr>
        <a:xfrm>
          <a:off x="3239144" y="129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306" name="n_2mainValue【公営住宅】&#10;有形固定資産減価償却率">
          <a:extLst>
            <a:ext uri="{FF2B5EF4-FFF2-40B4-BE49-F238E27FC236}">
              <a16:creationId xmlns:a16="http://schemas.microsoft.com/office/drawing/2014/main" id="{D187C074-8E5C-4959-B7ED-DC08CBA8D28E}"/>
            </a:ext>
          </a:extLst>
        </xdr:cNvPr>
        <xdr:cNvSpPr txBox="1"/>
      </xdr:nvSpPr>
      <xdr:spPr>
        <a:xfrm>
          <a:off x="2439044" y="1287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07" name="n_3mainValue【公営住宅】&#10;有形固定資産減価償却率">
          <a:extLst>
            <a:ext uri="{FF2B5EF4-FFF2-40B4-BE49-F238E27FC236}">
              <a16:creationId xmlns:a16="http://schemas.microsoft.com/office/drawing/2014/main" id="{87B270F3-761E-4438-9485-D2F23F9093FC}"/>
            </a:ext>
          </a:extLst>
        </xdr:cNvPr>
        <xdr:cNvSpPr txBox="1"/>
      </xdr:nvSpPr>
      <xdr:spPr>
        <a:xfrm>
          <a:off x="1648469" y="1282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147882</xdr:rowOff>
    </xdr:from>
    <xdr:ext cx="405111" cy="259045"/>
    <xdr:sp macro="" textlink="">
      <xdr:nvSpPr>
        <xdr:cNvPr id="308" name="n_4mainValue【公営住宅】&#10;有形固定資産減価償却率">
          <a:extLst>
            <a:ext uri="{FF2B5EF4-FFF2-40B4-BE49-F238E27FC236}">
              <a16:creationId xmlns:a16="http://schemas.microsoft.com/office/drawing/2014/main" id="{EC997BE0-B37B-4F7B-A066-7A6C3B188BEA}"/>
            </a:ext>
          </a:extLst>
        </xdr:cNvPr>
        <xdr:cNvSpPr txBox="1"/>
      </xdr:nvSpPr>
      <xdr:spPr>
        <a:xfrm>
          <a:off x="848369" y="1277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716D194C-1632-4769-800C-4AD604D0A21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A6FC6EAA-ABE9-43A8-A7C1-A6B2F79FF1F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B024E955-6647-46E2-909B-2A068253DB1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844E8ABA-70AF-4AD7-8A94-680FD593EE1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F74E12FF-8AB5-4D27-ABFF-86EA27C4634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1F2A673D-C46A-4ACC-A3A8-66A2A91F9B0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D7075C2C-6B2D-472B-B4A9-E3FD2478793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962DDCD-0B41-4528-9426-4A768584EC6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F9942C4B-56CB-412E-B608-E20EB88D6C79}"/>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AAE47A56-E424-4746-88B9-61C38F239B3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39B1C713-479B-42BA-BDE8-40AAF6718BB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3B6BBEC8-5C38-4196-BFBB-62ABE1A2B51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6936E458-2DEA-435F-86C7-D69B726AD6F6}"/>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A000A01C-53F1-4C0B-9FE1-7FB5DAF50F7F}"/>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BB7DDE3D-069D-426C-B7AF-694161E968C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306A36D3-26FD-40DF-9875-63824CEB8CD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DCB3F56B-C50F-4818-B893-DBD2E58E5388}"/>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C6B80C8-AADF-4496-A737-3FB70B624AC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707D7C9D-FE73-4B32-909B-CF0AEA27E7C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52B32D5F-13F3-4AF0-9417-52F0B9813CC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99C3D0C-3E02-4631-B6E6-EB32CADD45F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AB84042A-EDE1-4C93-B14A-2A81D5596F3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8655020-D7A3-403E-B517-EB433B3A786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A67F37E8-3A52-469A-98BB-24A591890985}"/>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4505FE1E-3163-4FFB-A9E2-FDC9BD3C8711}"/>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9D5E2BC7-9CA0-461A-8FB1-FEAA6A6A15A9}"/>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1F3AC746-C7E1-4758-A304-E999FB712098}"/>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396A9426-A9C9-440B-89A5-7CA8D895A6AF}"/>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8E113B9A-0D4A-4C42-8AE2-6D7D26C68371}"/>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49ADEC78-C9A0-498B-A50A-72067932C2E2}"/>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7B8744D5-AFEC-4977-9C42-712FAD5DCFF7}"/>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9DE52D34-13EC-4788-B40A-44B7FAA61B7C}"/>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7B90FBA2-50CA-4578-91FB-C7275E9D51FB}"/>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709C17A0-B5D5-4248-9B5B-86F44D478F04}"/>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5282E6F-6C08-4B4E-B876-30BFFB29A34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DCE3E6C-A397-4324-9B53-E63A6F0D7A0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0320923-54C5-415E-906B-4FFF83D70E4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64EBF55-DF47-4CE0-8B10-32430E19DC4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90B3DBD-C273-4147-956F-BA8069AA04A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48" name="楕円 347">
          <a:extLst>
            <a:ext uri="{FF2B5EF4-FFF2-40B4-BE49-F238E27FC236}">
              <a16:creationId xmlns:a16="http://schemas.microsoft.com/office/drawing/2014/main" id="{7A01979E-CC8F-404A-8CA7-AB04B0A36C71}"/>
            </a:ext>
          </a:extLst>
        </xdr:cNvPr>
        <xdr:cNvSpPr/>
      </xdr:nvSpPr>
      <xdr:spPr>
        <a:xfrm>
          <a:off x="9401175" y="1363798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14713</xdr:rowOff>
    </xdr:from>
    <xdr:ext cx="469744" cy="259045"/>
    <xdr:sp macro="" textlink="">
      <xdr:nvSpPr>
        <xdr:cNvPr id="349" name="【公営住宅】&#10;一人当たり面積該当値テキスト">
          <a:extLst>
            <a:ext uri="{FF2B5EF4-FFF2-40B4-BE49-F238E27FC236}">
              <a16:creationId xmlns:a16="http://schemas.microsoft.com/office/drawing/2014/main" id="{82A16243-FB25-40FD-B4B5-228DC1751677}"/>
            </a:ext>
          </a:extLst>
        </xdr:cNvPr>
        <xdr:cNvSpPr txBox="1"/>
      </xdr:nvSpPr>
      <xdr:spPr>
        <a:xfrm>
          <a:off x="9477375"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31387</xdr:rowOff>
    </xdr:from>
    <xdr:to>
      <xdr:col>50</xdr:col>
      <xdr:colOff>165100</xdr:colOff>
      <xdr:row>84</xdr:row>
      <xdr:rowOff>132987</xdr:rowOff>
    </xdr:to>
    <xdr:sp macro="" textlink="">
      <xdr:nvSpPr>
        <xdr:cNvPr id="350" name="楕円 349">
          <a:extLst>
            <a:ext uri="{FF2B5EF4-FFF2-40B4-BE49-F238E27FC236}">
              <a16:creationId xmlns:a16="http://schemas.microsoft.com/office/drawing/2014/main" id="{E4649FF2-3971-41D0-AC6B-66F32FB46B7E}"/>
            </a:ext>
          </a:extLst>
        </xdr:cNvPr>
        <xdr:cNvSpPr/>
      </xdr:nvSpPr>
      <xdr:spPr>
        <a:xfrm>
          <a:off x="8639175" y="136299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82187</xdr:rowOff>
    </xdr:from>
    <xdr:to>
      <xdr:col>55</xdr:col>
      <xdr:colOff>0</xdr:colOff>
      <xdr:row>84</xdr:row>
      <xdr:rowOff>87086</xdr:rowOff>
    </xdr:to>
    <xdr:cxnSp macro="">
      <xdr:nvCxnSpPr>
        <xdr:cNvPr id="351" name="直線コネクタ 350">
          <a:extLst>
            <a:ext uri="{FF2B5EF4-FFF2-40B4-BE49-F238E27FC236}">
              <a16:creationId xmlns:a16="http://schemas.microsoft.com/office/drawing/2014/main" id="{4953DD86-158D-4257-BC80-B7A39FC6C77D}"/>
            </a:ext>
          </a:extLst>
        </xdr:cNvPr>
        <xdr:cNvCxnSpPr/>
      </xdr:nvCxnSpPr>
      <xdr:spPr>
        <a:xfrm>
          <a:off x="8686800" y="136870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楕円 351">
          <a:extLst>
            <a:ext uri="{FF2B5EF4-FFF2-40B4-BE49-F238E27FC236}">
              <a16:creationId xmlns:a16="http://schemas.microsoft.com/office/drawing/2014/main" id="{38DD7CA0-DA0C-4095-A55D-A5974EE34E41}"/>
            </a:ext>
          </a:extLst>
        </xdr:cNvPr>
        <xdr:cNvSpPr/>
      </xdr:nvSpPr>
      <xdr:spPr>
        <a:xfrm>
          <a:off x="78390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82187</xdr:rowOff>
    </xdr:from>
    <xdr:to>
      <xdr:col>50</xdr:col>
      <xdr:colOff>114300</xdr:colOff>
      <xdr:row>84</xdr:row>
      <xdr:rowOff>83820</xdr:rowOff>
    </xdr:to>
    <xdr:cxnSp macro="">
      <xdr:nvCxnSpPr>
        <xdr:cNvPr id="353" name="直線コネクタ 352">
          <a:extLst>
            <a:ext uri="{FF2B5EF4-FFF2-40B4-BE49-F238E27FC236}">
              <a16:creationId xmlns:a16="http://schemas.microsoft.com/office/drawing/2014/main" id="{0C2B1BD1-6AA8-4BA1-BDD5-503693CC7CDB}"/>
            </a:ext>
          </a:extLst>
        </xdr:cNvPr>
        <xdr:cNvCxnSpPr/>
      </xdr:nvCxnSpPr>
      <xdr:spPr>
        <a:xfrm flipV="1">
          <a:off x="7886700" y="1368706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41184</xdr:rowOff>
    </xdr:from>
    <xdr:to>
      <xdr:col>41</xdr:col>
      <xdr:colOff>101600</xdr:colOff>
      <xdr:row>84</xdr:row>
      <xdr:rowOff>142784</xdr:rowOff>
    </xdr:to>
    <xdr:sp macro="" textlink="">
      <xdr:nvSpPr>
        <xdr:cNvPr id="354" name="楕円 353">
          <a:extLst>
            <a:ext uri="{FF2B5EF4-FFF2-40B4-BE49-F238E27FC236}">
              <a16:creationId xmlns:a16="http://schemas.microsoft.com/office/drawing/2014/main" id="{F4D1345D-68A3-42D7-8C5D-88FB0F70CBC4}"/>
            </a:ext>
          </a:extLst>
        </xdr:cNvPr>
        <xdr:cNvSpPr/>
      </xdr:nvSpPr>
      <xdr:spPr>
        <a:xfrm>
          <a:off x="7029450" y="136428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91984</xdr:rowOff>
    </xdr:to>
    <xdr:cxnSp macro="">
      <xdr:nvCxnSpPr>
        <xdr:cNvPr id="355" name="直線コネクタ 354">
          <a:extLst>
            <a:ext uri="{FF2B5EF4-FFF2-40B4-BE49-F238E27FC236}">
              <a16:creationId xmlns:a16="http://schemas.microsoft.com/office/drawing/2014/main" id="{3265DF1F-D351-46A9-88A9-4705D32292E6}"/>
            </a:ext>
          </a:extLst>
        </xdr:cNvPr>
        <xdr:cNvCxnSpPr/>
      </xdr:nvCxnSpPr>
      <xdr:spPr>
        <a:xfrm flipV="1">
          <a:off x="7077075" y="13688695"/>
          <a:ext cx="809625"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42818</xdr:rowOff>
    </xdr:from>
    <xdr:to>
      <xdr:col>36</xdr:col>
      <xdr:colOff>165100</xdr:colOff>
      <xdr:row>84</xdr:row>
      <xdr:rowOff>144418</xdr:rowOff>
    </xdr:to>
    <xdr:sp macro="" textlink="">
      <xdr:nvSpPr>
        <xdr:cNvPr id="356" name="楕円 355">
          <a:extLst>
            <a:ext uri="{FF2B5EF4-FFF2-40B4-BE49-F238E27FC236}">
              <a16:creationId xmlns:a16="http://schemas.microsoft.com/office/drawing/2014/main" id="{9DBF6046-49D5-4BF7-AE36-482355ADC5FB}"/>
            </a:ext>
          </a:extLst>
        </xdr:cNvPr>
        <xdr:cNvSpPr/>
      </xdr:nvSpPr>
      <xdr:spPr>
        <a:xfrm>
          <a:off x="6238875" y="13647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91984</xdr:rowOff>
    </xdr:from>
    <xdr:to>
      <xdr:col>41</xdr:col>
      <xdr:colOff>50800</xdr:colOff>
      <xdr:row>84</xdr:row>
      <xdr:rowOff>93618</xdr:rowOff>
    </xdr:to>
    <xdr:cxnSp macro="">
      <xdr:nvCxnSpPr>
        <xdr:cNvPr id="357" name="直線コネクタ 356">
          <a:extLst>
            <a:ext uri="{FF2B5EF4-FFF2-40B4-BE49-F238E27FC236}">
              <a16:creationId xmlns:a16="http://schemas.microsoft.com/office/drawing/2014/main" id="{48DF3A02-9284-41FD-9EFD-F9814A678E6B}"/>
            </a:ext>
          </a:extLst>
        </xdr:cNvPr>
        <xdr:cNvCxnSpPr/>
      </xdr:nvCxnSpPr>
      <xdr:spPr>
        <a:xfrm flipV="1">
          <a:off x="6286500" y="13690509"/>
          <a:ext cx="79057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5CF7DEC0-6249-46DE-8804-80340A3C994A}"/>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82053782-658F-4D78-BBD0-5318B279D64E}"/>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A2841552-5776-4966-8675-FFC00287D126}"/>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AEE5CD64-B75F-4EA3-8ED7-078651EE8A6A}"/>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124114</xdr:rowOff>
    </xdr:from>
    <xdr:ext cx="469744" cy="259045"/>
    <xdr:sp macro="" textlink="">
      <xdr:nvSpPr>
        <xdr:cNvPr id="362" name="n_1mainValue【公営住宅】&#10;一人当たり面積">
          <a:extLst>
            <a:ext uri="{FF2B5EF4-FFF2-40B4-BE49-F238E27FC236}">
              <a16:creationId xmlns:a16="http://schemas.microsoft.com/office/drawing/2014/main" id="{3B853FB4-6F2A-4C3D-8F3D-56F1F74C4606}"/>
            </a:ext>
          </a:extLst>
        </xdr:cNvPr>
        <xdr:cNvSpPr txBox="1"/>
      </xdr:nvSpPr>
      <xdr:spPr>
        <a:xfrm>
          <a:off x="8458277" y="137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3" name="n_2mainValue【公営住宅】&#10;一人当たり面積">
          <a:extLst>
            <a:ext uri="{FF2B5EF4-FFF2-40B4-BE49-F238E27FC236}">
              <a16:creationId xmlns:a16="http://schemas.microsoft.com/office/drawing/2014/main" id="{D602B58D-ED5D-4130-874F-36A98B547494}"/>
            </a:ext>
          </a:extLst>
        </xdr:cNvPr>
        <xdr:cNvSpPr txBox="1"/>
      </xdr:nvSpPr>
      <xdr:spPr>
        <a:xfrm>
          <a:off x="76772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133911</xdr:rowOff>
    </xdr:from>
    <xdr:ext cx="469744" cy="259045"/>
    <xdr:sp macro="" textlink="">
      <xdr:nvSpPr>
        <xdr:cNvPr id="364" name="n_3mainValue【公営住宅】&#10;一人当たり面積">
          <a:extLst>
            <a:ext uri="{FF2B5EF4-FFF2-40B4-BE49-F238E27FC236}">
              <a16:creationId xmlns:a16="http://schemas.microsoft.com/office/drawing/2014/main" id="{D8A1A3D2-3122-482B-960E-819F966EA974}"/>
            </a:ext>
          </a:extLst>
        </xdr:cNvPr>
        <xdr:cNvSpPr txBox="1"/>
      </xdr:nvSpPr>
      <xdr:spPr>
        <a:xfrm>
          <a:off x="6867602" y="137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135545</xdr:rowOff>
    </xdr:from>
    <xdr:ext cx="469744" cy="259045"/>
    <xdr:sp macro="" textlink="">
      <xdr:nvSpPr>
        <xdr:cNvPr id="365" name="n_4mainValue【公営住宅】&#10;一人当たり面積">
          <a:extLst>
            <a:ext uri="{FF2B5EF4-FFF2-40B4-BE49-F238E27FC236}">
              <a16:creationId xmlns:a16="http://schemas.microsoft.com/office/drawing/2014/main" id="{EEE25C99-AD94-4C3E-B587-E32130E50702}"/>
            </a:ext>
          </a:extLst>
        </xdr:cNvPr>
        <xdr:cNvSpPr txBox="1"/>
      </xdr:nvSpPr>
      <xdr:spPr>
        <a:xfrm>
          <a:off x="6067502" y="1373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9AD660FA-6DBE-4C43-9736-8C2E72D92C2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31A6AD4B-7E30-4AD7-BEDE-B1EC4012E6D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8459C729-20D5-459B-AFCA-1C2292C9017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81F6D77-DC29-4400-AFCC-CDEB4646062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3B036510-A1E8-4F0E-A54C-47D459825D7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28635C2-325E-4AA4-90B8-0B89FAF1B74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C5C85BE6-7E96-4C0D-A5DF-27E75DEBDCC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ADE98221-2DDB-4843-85F9-A19FCE6A459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30E60DA9-F2DD-4FC0-A0D5-4E3308E5316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9081F6A7-0369-47C9-9626-12C63B8DEAD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F183A831-CC75-4958-B57C-D19781CAB0D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13C4EC52-F326-40E9-94A1-94BB1D1DDEA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9BB4092F-7569-49C2-92FE-03E80E38C84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B59CEC62-3E42-46AC-8A3C-A52992DB977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7116E54F-D1E4-4253-BB43-A50D74CF552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E68A25E4-6BDF-41D2-AA69-352C37546AD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B2996C8D-0FCF-4376-8A01-E4207C7536E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63217DE3-3E1E-49AC-915F-C5BC82E242FB}"/>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892D21FF-2A0A-4F01-B47B-250A54E832D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9DEDC559-03CB-469B-AE70-4BD62D0F7D8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39E18B4A-8F5C-4282-897C-E4E7C564B19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90AB7ABC-CE6B-49F0-9CE9-60003BED6BF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807B4976-E368-423C-9E45-93D94BADF55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165E5A2F-D116-4A11-AF2A-4AB6209B2419}"/>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C57643E0-7943-41CD-83CC-5AAC82C58B7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B4156822-897C-4CE6-A6D1-C5D54576C7B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724B23DB-041F-4A22-B83C-1D2CE6968F2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F6A9A61B-7C51-4747-BF26-128855571F2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41B583B9-EA55-422E-8203-ABE994FA624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BA11A8D8-B93A-4289-AAF3-35F96901103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EE22AF7E-D32F-4FED-97D9-916B6E28E02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9AB85C8F-D026-46B4-8A1F-84535B53375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72E69E88-A4D5-41C3-9942-451599A2AD4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2923B0DC-EEC6-48FD-A0B3-96D93F933F8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9E53E495-F12A-434A-98F1-89835030E35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5238EAD2-85EC-47F8-B7C6-4274306A02D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8A4D6CC5-83FE-47CB-A6A2-A9B38800D63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3A19BF25-1345-40FE-820D-1EC44F3D32F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1C78317F-F85F-45EF-86E0-0C50235694E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733D6194-4BC2-495C-A260-19E64EAA452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C6874F3C-D19A-40E2-A55F-7C85CF79275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25A57486-0430-45C0-9D9F-444A2A89059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216C9194-0B76-465A-9CF9-235DBE36680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F5DE2524-851D-40C4-BC02-348E96F638C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410" name="直線コネクタ 409">
          <a:extLst>
            <a:ext uri="{FF2B5EF4-FFF2-40B4-BE49-F238E27FC236}">
              <a16:creationId xmlns:a16="http://schemas.microsoft.com/office/drawing/2014/main" id="{DB42A124-6A8A-4C63-8287-5911D3C185A2}"/>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FBD86D7C-E52E-42E6-9DFE-F5FD8EA59DA7}"/>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12" name="直線コネクタ 411">
          <a:extLst>
            <a:ext uri="{FF2B5EF4-FFF2-40B4-BE49-F238E27FC236}">
              <a16:creationId xmlns:a16="http://schemas.microsoft.com/office/drawing/2014/main" id="{F4EC9627-E643-41DF-A127-186C4941856A}"/>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8EB4A87D-76BB-4162-9A1C-FFC7BBE6B375}"/>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414" name="直線コネクタ 413">
          <a:extLst>
            <a:ext uri="{FF2B5EF4-FFF2-40B4-BE49-F238E27FC236}">
              <a16:creationId xmlns:a16="http://schemas.microsoft.com/office/drawing/2014/main" id="{E180E4DE-B8DD-4F15-BA8A-88358C1CB8CC}"/>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484715AA-2C45-42FA-8AB8-D462B4305561}"/>
            </a:ext>
          </a:extLst>
        </xdr:cNvPr>
        <xdr:cNvSpPr txBox="1"/>
      </xdr:nvSpPr>
      <xdr:spPr>
        <a:xfrm>
          <a:off x="14744700" y="994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416" name="フローチャート: 判断 415">
          <a:extLst>
            <a:ext uri="{FF2B5EF4-FFF2-40B4-BE49-F238E27FC236}">
              <a16:creationId xmlns:a16="http://schemas.microsoft.com/office/drawing/2014/main" id="{22C0F7B1-41E4-4BF0-9626-3B8F6424ECB8}"/>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417" name="フローチャート: 判断 416">
          <a:extLst>
            <a:ext uri="{FF2B5EF4-FFF2-40B4-BE49-F238E27FC236}">
              <a16:creationId xmlns:a16="http://schemas.microsoft.com/office/drawing/2014/main" id="{DCBCAD8C-43E4-4357-9D68-EB25A0902FB9}"/>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418" name="フローチャート: 判断 417">
          <a:extLst>
            <a:ext uri="{FF2B5EF4-FFF2-40B4-BE49-F238E27FC236}">
              <a16:creationId xmlns:a16="http://schemas.microsoft.com/office/drawing/2014/main" id="{AE516B3B-FFF0-470D-AE2D-4BA62A858EF6}"/>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19" name="フローチャート: 判断 418">
          <a:extLst>
            <a:ext uri="{FF2B5EF4-FFF2-40B4-BE49-F238E27FC236}">
              <a16:creationId xmlns:a16="http://schemas.microsoft.com/office/drawing/2014/main" id="{E5A74B9C-E811-4778-8D12-5166FEA98528}"/>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420" name="フローチャート: 判断 419">
          <a:extLst>
            <a:ext uri="{FF2B5EF4-FFF2-40B4-BE49-F238E27FC236}">
              <a16:creationId xmlns:a16="http://schemas.microsoft.com/office/drawing/2014/main" id="{D01032DB-F5FF-44F7-BEC1-801C89535070}"/>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FDF53935-677A-45FC-92D8-9A66EDD39CC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203279F4-9E59-489F-8B6D-78C5CE1ECA3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B222356-877A-4C61-B4A1-41DB7F66AF9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7814A4F0-14C4-41DA-9458-35C54097E4F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4DA2261A-83C0-4EC6-9A14-A578C881D0F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426" name="楕円 425">
          <a:extLst>
            <a:ext uri="{FF2B5EF4-FFF2-40B4-BE49-F238E27FC236}">
              <a16:creationId xmlns:a16="http://schemas.microsoft.com/office/drawing/2014/main" id="{DCE63D61-2E5D-47E9-9BE5-F5F07DBEA576}"/>
            </a:ext>
          </a:extLst>
        </xdr:cNvPr>
        <xdr:cNvSpPr/>
      </xdr:nvSpPr>
      <xdr:spPr>
        <a:xfrm>
          <a:off x="14649450" y="99080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56659</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727D4697-2F06-4CFA-9D0E-3D2AAB1D77A2}"/>
            </a:ext>
          </a:extLst>
        </xdr:cNvPr>
        <xdr:cNvSpPr txBox="1"/>
      </xdr:nvSpPr>
      <xdr:spPr>
        <a:xfrm>
          <a:off x="14744700"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428" name="楕円 427">
          <a:extLst>
            <a:ext uri="{FF2B5EF4-FFF2-40B4-BE49-F238E27FC236}">
              <a16:creationId xmlns:a16="http://schemas.microsoft.com/office/drawing/2014/main" id="{C5774811-A6B2-4470-AD97-F0D14AA5B5AF}"/>
            </a:ext>
          </a:extLst>
        </xdr:cNvPr>
        <xdr:cNvSpPr/>
      </xdr:nvSpPr>
      <xdr:spPr>
        <a:xfrm>
          <a:off x="13887450" y="9839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84582</xdr:rowOff>
    </xdr:to>
    <xdr:cxnSp macro="">
      <xdr:nvCxnSpPr>
        <xdr:cNvPr id="429" name="直線コネクタ 428">
          <a:extLst>
            <a:ext uri="{FF2B5EF4-FFF2-40B4-BE49-F238E27FC236}">
              <a16:creationId xmlns:a16="http://schemas.microsoft.com/office/drawing/2014/main" id="{F3E3BAE7-F867-4055-A8B8-6931B9893BB4}"/>
            </a:ext>
          </a:extLst>
        </xdr:cNvPr>
        <xdr:cNvCxnSpPr/>
      </xdr:nvCxnSpPr>
      <xdr:spPr>
        <a:xfrm>
          <a:off x="13935075" y="988745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30" name="楕円 429">
          <a:extLst>
            <a:ext uri="{FF2B5EF4-FFF2-40B4-BE49-F238E27FC236}">
              <a16:creationId xmlns:a16="http://schemas.microsoft.com/office/drawing/2014/main" id="{44DD9ED2-4A0C-4022-9C2A-D81027A48F24}"/>
            </a:ext>
          </a:extLst>
        </xdr:cNvPr>
        <xdr:cNvSpPr/>
      </xdr:nvSpPr>
      <xdr:spPr>
        <a:xfrm>
          <a:off x="13096875" y="9798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6858</xdr:rowOff>
    </xdr:to>
    <xdr:cxnSp macro="">
      <xdr:nvCxnSpPr>
        <xdr:cNvPr id="431" name="直線コネクタ 430">
          <a:extLst>
            <a:ext uri="{FF2B5EF4-FFF2-40B4-BE49-F238E27FC236}">
              <a16:creationId xmlns:a16="http://schemas.microsoft.com/office/drawing/2014/main" id="{07AA9FF3-B8C5-4E3E-B1CC-81B8C2CDA00A}"/>
            </a:ext>
          </a:extLst>
        </xdr:cNvPr>
        <xdr:cNvCxnSpPr/>
      </xdr:nvCxnSpPr>
      <xdr:spPr>
        <a:xfrm>
          <a:off x="13144500" y="9855835"/>
          <a:ext cx="79057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432" name="楕円 431">
          <a:extLst>
            <a:ext uri="{FF2B5EF4-FFF2-40B4-BE49-F238E27FC236}">
              <a16:creationId xmlns:a16="http://schemas.microsoft.com/office/drawing/2014/main" id="{E3B5961A-B56E-4BBF-8765-1D8FC64C3889}"/>
            </a:ext>
          </a:extLst>
        </xdr:cNvPr>
        <xdr:cNvSpPr/>
      </xdr:nvSpPr>
      <xdr:spPr>
        <a:xfrm>
          <a:off x="12296775" y="97438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82296</xdr:rowOff>
    </xdr:from>
    <xdr:to>
      <xdr:col>76</xdr:col>
      <xdr:colOff>114300</xdr:colOff>
      <xdr:row>60</xdr:row>
      <xdr:rowOff>137160</xdr:rowOff>
    </xdr:to>
    <xdr:cxnSp macro="">
      <xdr:nvCxnSpPr>
        <xdr:cNvPr id="433" name="直線コネクタ 432">
          <a:extLst>
            <a:ext uri="{FF2B5EF4-FFF2-40B4-BE49-F238E27FC236}">
              <a16:creationId xmlns:a16="http://schemas.microsoft.com/office/drawing/2014/main" id="{546F187E-1250-496C-86F1-F450760CBFB6}"/>
            </a:ext>
          </a:extLst>
        </xdr:cNvPr>
        <xdr:cNvCxnSpPr/>
      </xdr:nvCxnSpPr>
      <xdr:spPr>
        <a:xfrm>
          <a:off x="12344400" y="9800971"/>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138938</xdr:rowOff>
    </xdr:from>
    <xdr:to>
      <xdr:col>67</xdr:col>
      <xdr:colOff>101600</xdr:colOff>
      <xdr:row>60</xdr:row>
      <xdr:rowOff>69088</xdr:rowOff>
    </xdr:to>
    <xdr:sp macro="" textlink="">
      <xdr:nvSpPr>
        <xdr:cNvPr id="434" name="楕円 433">
          <a:extLst>
            <a:ext uri="{FF2B5EF4-FFF2-40B4-BE49-F238E27FC236}">
              <a16:creationId xmlns:a16="http://schemas.microsoft.com/office/drawing/2014/main" id="{BD4288B5-16A2-43DE-BC64-992765307C82}"/>
            </a:ext>
          </a:extLst>
        </xdr:cNvPr>
        <xdr:cNvSpPr/>
      </xdr:nvSpPr>
      <xdr:spPr>
        <a:xfrm>
          <a:off x="11487150" y="96956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18288</xdr:rowOff>
    </xdr:from>
    <xdr:to>
      <xdr:col>71</xdr:col>
      <xdr:colOff>177800</xdr:colOff>
      <xdr:row>60</xdr:row>
      <xdr:rowOff>82296</xdr:rowOff>
    </xdr:to>
    <xdr:cxnSp macro="">
      <xdr:nvCxnSpPr>
        <xdr:cNvPr id="435" name="直線コネクタ 434">
          <a:extLst>
            <a:ext uri="{FF2B5EF4-FFF2-40B4-BE49-F238E27FC236}">
              <a16:creationId xmlns:a16="http://schemas.microsoft.com/office/drawing/2014/main" id="{BF239A71-9C4C-41B9-B35F-19FA978E80C9}"/>
            </a:ext>
          </a:extLst>
        </xdr:cNvPr>
        <xdr:cNvCxnSpPr/>
      </xdr:nvCxnSpPr>
      <xdr:spPr>
        <a:xfrm>
          <a:off x="11534775" y="9733788"/>
          <a:ext cx="80962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436" name="n_1aveValue【学校施設】&#10;有形固定資産減価償却率">
          <a:extLst>
            <a:ext uri="{FF2B5EF4-FFF2-40B4-BE49-F238E27FC236}">
              <a16:creationId xmlns:a16="http://schemas.microsoft.com/office/drawing/2014/main" id="{23C07E6D-3308-405B-A7F6-359E3E0736FC}"/>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437" name="n_2aveValue【学校施設】&#10;有形固定資産減価償却率">
          <a:extLst>
            <a:ext uri="{FF2B5EF4-FFF2-40B4-BE49-F238E27FC236}">
              <a16:creationId xmlns:a16="http://schemas.microsoft.com/office/drawing/2014/main" id="{948FC870-FB86-48E1-B061-0A8199C12116}"/>
            </a:ext>
          </a:extLst>
        </xdr:cNvPr>
        <xdr:cNvSpPr txBox="1"/>
      </xdr:nvSpPr>
      <xdr:spPr>
        <a:xfrm>
          <a:off x="129641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38" name="n_3aveValue【学校施設】&#10;有形固定資産減価償却率">
          <a:extLst>
            <a:ext uri="{FF2B5EF4-FFF2-40B4-BE49-F238E27FC236}">
              <a16:creationId xmlns:a16="http://schemas.microsoft.com/office/drawing/2014/main" id="{3A19DF1E-684E-46EE-A3FF-D071F6F79399}"/>
            </a:ext>
          </a:extLst>
        </xdr:cNvPr>
        <xdr:cNvSpPr txBox="1"/>
      </xdr:nvSpPr>
      <xdr:spPr>
        <a:xfrm>
          <a:off x="121640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439" name="n_4aveValue【学校施設】&#10;有形固定資産減価償却率">
          <a:extLst>
            <a:ext uri="{FF2B5EF4-FFF2-40B4-BE49-F238E27FC236}">
              <a16:creationId xmlns:a16="http://schemas.microsoft.com/office/drawing/2014/main" id="{B288FDE4-D730-481A-B9E5-DCB71355E9A9}"/>
            </a:ext>
          </a:extLst>
        </xdr:cNvPr>
        <xdr:cNvSpPr txBox="1"/>
      </xdr:nvSpPr>
      <xdr:spPr>
        <a:xfrm>
          <a:off x="113544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74185</xdr:rowOff>
    </xdr:from>
    <xdr:ext cx="405111" cy="259045"/>
    <xdr:sp macro="" textlink="">
      <xdr:nvSpPr>
        <xdr:cNvPr id="440" name="n_1mainValue【学校施設】&#10;有形固定資産減価償却率">
          <a:extLst>
            <a:ext uri="{FF2B5EF4-FFF2-40B4-BE49-F238E27FC236}">
              <a16:creationId xmlns:a16="http://schemas.microsoft.com/office/drawing/2014/main" id="{2920D6F6-6AB6-47EC-8EC7-DF4A6E4FF3FC}"/>
            </a:ext>
          </a:extLst>
        </xdr:cNvPr>
        <xdr:cNvSpPr txBox="1"/>
      </xdr:nvSpPr>
      <xdr:spPr>
        <a:xfrm>
          <a:off x="13745219" y="96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41" name="n_2mainValue【学校施設】&#10;有形固定資産減価償却率">
          <a:extLst>
            <a:ext uri="{FF2B5EF4-FFF2-40B4-BE49-F238E27FC236}">
              <a16:creationId xmlns:a16="http://schemas.microsoft.com/office/drawing/2014/main" id="{FC87C7C9-C204-4455-97DA-D47AF794E2AD}"/>
            </a:ext>
          </a:extLst>
        </xdr:cNvPr>
        <xdr:cNvSpPr txBox="1"/>
      </xdr:nvSpPr>
      <xdr:spPr>
        <a:xfrm>
          <a:off x="12964169"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149623</xdr:rowOff>
    </xdr:from>
    <xdr:ext cx="405111" cy="259045"/>
    <xdr:sp macro="" textlink="">
      <xdr:nvSpPr>
        <xdr:cNvPr id="442" name="n_3mainValue【学校施設】&#10;有形固定資産減価償却率">
          <a:extLst>
            <a:ext uri="{FF2B5EF4-FFF2-40B4-BE49-F238E27FC236}">
              <a16:creationId xmlns:a16="http://schemas.microsoft.com/office/drawing/2014/main" id="{13C8146A-7289-4DC2-8D3C-506BABD871CF}"/>
            </a:ext>
          </a:extLst>
        </xdr:cNvPr>
        <xdr:cNvSpPr txBox="1"/>
      </xdr:nvSpPr>
      <xdr:spPr>
        <a:xfrm>
          <a:off x="12164069" y="95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85615</xdr:rowOff>
    </xdr:from>
    <xdr:ext cx="405111" cy="259045"/>
    <xdr:sp macro="" textlink="">
      <xdr:nvSpPr>
        <xdr:cNvPr id="443" name="n_4mainValue【学校施設】&#10;有形固定資産減価償却率">
          <a:extLst>
            <a:ext uri="{FF2B5EF4-FFF2-40B4-BE49-F238E27FC236}">
              <a16:creationId xmlns:a16="http://schemas.microsoft.com/office/drawing/2014/main" id="{144C028F-8C67-4EEE-A57B-6FEC4A89ECFA}"/>
            </a:ext>
          </a:extLst>
        </xdr:cNvPr>
        <xdr:cNvSpPr txBox="1"/>
      </xdr:nvSpPr>
      <xdr:spPr>
        <a:xfrm>
          <a:off x="11354444"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136A850F-3565-4E66-A1A1-A83DF0EE9A5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5DFA7771-BAFC-49B0-8042-3B3EC1D9FE8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8665F944-ED0F-400F-84F3-40FBF3C07A1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FC7025AF-D04E-41CC-AC2C-DA64D5B44A8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305ECB90-279B-4C8F-9BD3-E5A686A7346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DEF8BD83-B840-4FC3-9039-8BF73F7DA6C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02998B40-EBF8-4177-AC5B-E3D556FD9E1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4068B70D-FA11-44B3-8C43-A25AF10B378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F51E8A33-151B-4223-8E56-22F3C60CD50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1D9B54A8-50FA-4374-ADDE-51B43FA65A1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D3F38E05-A84E-4C6A-80FB-7C0A2AC1D11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FF90D03E-9CF8-4316-8330-78C0CB267DC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9F86FBE2-377D-41D1-B177-72D1E7BE5AD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B2257740-1931-48B5-ACDC-586DF9FF1DF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5D481DCF-2E3B-44E5-B91A-3FC5A48B73E2}"/>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8BC73AC6-B308-44F9-9E12-34032DB93BE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D3D69352-F315-4A00-93A5-4E8DFC3933E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3A297C71-922C-4BD0-A51A-05CDA4730BC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7E671FCA-1B73-4D51-8264-D38B372A3A7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94283198-4818-44E6-B7A0-BF1DF41784E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D9EA1150-0B88-4159-874B-14EEE9C4B75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9D09CC6B-F034-470C-8B88-395535A5BE9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354182B9-45AB-4AFD-AE1F-3670CE4A2AB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BA08DC8F-E85A-4B1A-A2DF-99A7D022916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468" name="直線コネクタ 467">
          <a:extLst>
            <a:ext uri="{FF2B5EF4-FFF2-40B4-BE49-F238E27FC236}">
              <a16:creationId xmlns:a16="http://schemas.microsoft.com/office/drawing/2014/main" id="{94F2A947-3ECC-4405-831E-A73B336717A8}"/>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469" name="【学校施設】&#10;一人当たり面積最小値テキスト">
          <a:extLst>
            <a:ext uri="{FF2B5EF4-FFF2-40B4-BE49-F238E27FC236}">
              <a16:creationId xmlns:a16="http://schemas.microsoft.com/office/drawing/2014/main" id="{382C5182-7898-4D54-9C78-1D72F7E6A7FE}"/>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470" name="直線コネクタ 469">
          <a:extLst>
            <a:ext uri="{FF2B5EF4-FFF2-40B4-BE49-F238E27FC236}">
              <a16:creationId xmlns:a16="http://schemas.microsoft.com/office/drawing/2014/main" id="{661399E4-9C55-43EC-8B3C-E325A766083A}"/>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471" name="【学校施設】&#10;一人当たり面積最大値テキスト">
          <a:extLst>
            <a:ext uri="{FF2B5EF4-FFF2-40B4-BE49-F238E27FC236}">
              <a16:creationId xmlns:a16="http://schemas.microsoft.com/office/drawing/2014/main" id="{186FC962-04E6-47C5-85BE-665F21EA80A6}"/>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72" name="直線コネクタ 471">
          <a:extLst>
            <a:ext uri="{FF2B5EF4-FFF2-40B4-BE49-F238E27FC236}">
              <a16:creationId xmlns:a16="http://schemas.microsoft.com/office/drawing/2014/main" id="{3E8B840F-6497-4B44-8D72-4312FA494750}"/>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73" name="【学校施設】&#10;一人当たり面積平均値テキスト">
          <a:extLst>
            <a:ext uri="{FF2B5EF4-FFF2-40B4-BE49-F238E27FC236}">
              <a16:creationId xmlns:a16="http://schemas.microsoft.com/office/drawing/2014/main" id="{901F9BD7-98E2-4B8D-AD60-A2DD9CBF966D}"/>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74" name="フローチャート: 判断 473">
          <a:extLst>
            <a:ext uri="{FF2B5EF4-FFF2-40B4-BE49-F238E27FC236}">
              <a16:creationId xmlns:a16="http://schemas.microsoft.com/office/drawing/2014/main" id="{17BAA978-01F8-4805-812F-0C5A3027A703}"/>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475" name="フローチャート: 判断 474">
          <a:extLst>
            <a:ext uri="{FF2B5EF4-FFF2-40B4-BE49-F238E27FC236}">
              <a16:creationId xmlns:a16="http://schemas.microsoft.com/office/drawing/2014/main" id="{825FAC54-EC5C-499D-BCA6-AB30B80BFF3F}"/>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476" name="フローチャート: 判断 475">
          <a:extLst>
            <a:ext uri="{FF2B5EF4-FFF2-40B4-BE49-F238E27FC236}">
              <a16:creationId xmlns:a16="http://schemas.microsoft.com/office/drawing/2014/main" id="{921A8049-A9F2-475B-8F5C-D22C9DA1C15B}"/>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477" name="フローチャート: 判断 476">
          <a:extLst>
            <a:ext uri="{FF2B5EF4-FFF2-40B4-BE49-F238E27FC236}">
              <a16:creationId xmlns:a16="http://schemas.microsoft.com/office/drawing/2014/main" id="{3D98B946-CFA8-4731-9DE2-30FC0AC21B67}"/>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478" name="フローチャート: 判断 477">
          <a:extLst>
            <a:ext uri="{FF2B5EF4-FFF2-40B4-BE49-F238E27FC236}">
              <a16:creationId xmlns:a16="http://schemas.microsoft.com/office/drawing/2014/main" id="{0A90E75A-6413-498D-BB3F-24E0BA00A371}"/>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9D0F2473-4044-4660-B403-3695CFC11BA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CB2BDAC-EE66-40E7-9256-407A2272AA4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9F695C6-7A03-46CB-9332-E84AC109CE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DF81960-3511-49B5-BE28-FF65EB04F49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04E13DF-F4A2-41B1-B0C5-07C61108470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163104</xdr:rowOff>
    </xdr:from>
    <xdr:to>
      <xdr:col>116</xdr:col>
      <xdr:colOff>114300</xdr:colOff>
      <xdr:row>58</xdr:row>
      <xdr:rowOff>93254</xdr:rowOff>
    </xdr:to>
    <xdr:sp macro="" textlink="">
      <xdr:nvSpPr>
        <xdr:cNvPr id="484" name="楕円 483">
          <a:extLst>
            <a:ext uri="{FF2B5EF4-FFF2-40B4-BE49-F238E27FC236}">
              <a16:creationId xmlns:a16="http://schemas.microsoft.com/office/drawing/2014/main" id="{0E574A53-F8A3-4FC3-B6F0-6BEC3335535C}"/>
            </a:ext>
          </a:extLst>
        </xdr:cNvPr>
        <xdr:cNvSpPr/>
      </xdr:nvSpPr>
      <xdr:spPr>
        <a:xfrm>
          <a:off x="19897725" y="93896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14531</xdr:rowOff>
    </xdr:from>
    <xdr:ext cx="469744" cy="259045"/>
    <xdr:sp macro="" textlink="">
      <xdr:nvSpPr>
        <xdr:cNvPr id="485" name="【学校施設】&#10;一人当たり面積該当値テキスト">
          <a:extLst>
            <a:ext uri="{FF2B5EF4-FFF2-40B4-BE49-F238E27FC236}">
              <a16:creationId xmlns:a16="http://schemas.microsoft.com/office/drawing/2014/main" id="{E67A65DE-730E-43DB-A3AB-7056FE4869A7}"/>
            </a:ext>
          </a:extLst>
        </xdr:cNvPr>
        <xdr:cNvSpPr txBox="1"/>
      </xdr:nvSpPr>
      <xdr:spPr>
        <a:xfrm>
          <a:off x="20002500" y="924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486" name="楕円 485">
          <a:extLst>
            <a:ext uri="{FF2B5EF4-FFF2-40B4-BE49-F238E27FC236}">
              <a16:creationId xmlns:a16="http://schemas.microsoft.com/office/drawing/2014/main" id="{C590168F-C77C-40E8-A432-419142DD0247}"/>
            </a:ext>
          </a:extLst>
        </xdr:cNvPr>
        <xdr:cNvSpPr/>
      </xdr:nvSpPr>
      <xdr:spPr>
        <a:xfrm>
          <a:off x="19154775" y="93898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42454</xdr:rowOff>
    </xdr:from>
    <xdr:to>
      <xdr:col>116</xdr:col>
      <xdr:colOff>63500</xdr:colOff>
      <xdr:row>58</xdr:row>
      <xdr:rowOff>48985</xdr:rowOff>
    </xdr:to>
    <xdr:cxnSp macro="">
      <xdr:nvCxnSpPr>
        <xdr:cNvPr id="487" name="直線コネクタ 486">
          <a:extLst>
            <a:ext uri="{FF2B5EF4-FFF2-40B4-BE49-F238E27FC236}">
              <a16:creationId xmlns:a16="http://schemas.microsoft.com/office/drawing/2014/main" id="{BF50AA81-71AD-4A92-87CB-05BB3B168169}"/>
            </a:ext>
          </a:extLst>
        </xdr:cNvPr>
        <xdr:cNvCxnSpPr/>
      </xdr:nvCxnSpPr>
      <xdr:spPr>
        <a:xfrm flipV="1">
          <a:off x="19202400" y="9437279"/>
          <a:ext cx="7524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4717</xdr:rowOff>
    </xdr:from>
    <xdr:to>
      <xdr:col>107</xdr:col>
      <xdr:colOff>101600</xdr:colOff>
      <xdr:row>58</xdr:row>
      <xdr:rowOff>106317</xdr:rowOff>
    </xdr:to>
    <xdr:sp macro="" textlink="">
      <xdr:nvSpPr>
        <xdr:cNvPr id="488" name="楕円 487">
          <a:extLst>
            <a:ext uri="{FF2B5EF4-FFF2-40B4-BE49-F238E27FC236}">
              <a16:creationId xmlns:a16="http://schemas.microsoft.com/office/drawing/2014/main" id="{03BF624C-3A44-4018-8BCD-1CD04F8C0388}"/>
            </a:ext>
          </a:extLst>
        </xdr:cNvPr>
        <xdr:cNvSpPr/>
      </xdr:nvSpPr>
      <xdr:spPr>
        <a:xfrm>
          <a:off x="18345150" y="93995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55517</xdr:rowOff>
    </xdr:to>
    <xdr:cxnSp macro="">
      <xdr:nvCxnSpPr>
        <xdr:cNvPr id="489" name="直線コネクタ 488">
          <a:extLst>
            <a:ext uri="{FF2B5EF4-FFF2-40B4-BE49-F238E27FC236}">
              <a16:creationId xmlns:a16="http://schemas.microsoft.com/office/drawing/2014/main" id="{37CFE361-71C4-4A91-8334-8FAAAAC0455D}"/>
            </a:ext>
          </a:extLst>
        </xdr:cNvPr>
        <xdr:cNvCxnSpPr/>
      </xdr:nvCxnSpPr>
      <xdr:spPr>
        <a:xfrm flipV="1">
          <a:off x="18392775" y="9437460"/>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133713</xdr:rowOff>
    </xdr:from>
    <xdr:to>
      <xdr:col>102</xdr:col>
      <xdr:colOff>165100</xdr:colOff>
      <xdr:row>58</xdr:row>
      <xdr:rowOff>63863</xdr:rowOff>
    </xdr:to>
    <xdr:sp macro="" textlink="">
      <xdr:nvSpPr>
        <xdr:cNvPr id="490" name="楕円 489">
          <a:extLst>
            <a:ext uri="{FF2B5EF4-FFF2-40B4-BE49-F238E27FC236}">
              <a16:creationId xmlns:a16="http://schemas.microsoft.com/office/drawing/2014/main" id="{71AA9074-1561-40A2-AA88-A2AAE51905E0}"/>
            </a:ext>
          </a:extLst>
        </xdr:cNvPr>
        <xdr:cNvSpPr/>
      </xdr:nvSpPr>
      <xdr:spPr>
        <a:xfrm>
          <a:off x="17554575" y="9363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13063</xdr:rowOff>
    </xdr:from>
    <xdr:to>
      <xdr:col>107</xdr:col>
      <xdr:colOff>50800</xdr:colOff>
      <xdr:row>58</xdr:row>
      <xdr:rowOff>55517</xdr:rowOff>
    </xdr:to>
    <xdr:cxnSp macro="">
      <xdr:nvCxnSpPr>
        <xdr:cNvPr id="491" name="直線コネクタ 490">
          <a:extLst>
            <a:ext uri="{FF2B5EF4-FFF2-40B4-BE49-F238E27FC236}">
              <a16:creationId xmlns:a16="http://schemas.microsoft.com/office/drawing/2014/main" id="{897B4361-92FD-4A76-A324-04B4296FB9A3}"/>
            </a:ext>
          </a:extLst>
        </xdr:cNvPr>
        <xdr:cNvCxnSpPr/>
      </xdr:nvCxnSpPr>
      <xdr:spPr>
        <a:xfrm>
          <a:off x="17602200" y="9401538"/>
          <a:ext cx="79057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140244</xdr:rowOff>
    </xdr:from>
    <xdr:to>
      <xdr:col>98</xdr:col>
      <xdr:colOff>38100</xdr:colOff>
      <xdr:row>58</xdr:row>
      <xdr:rowOff>70394</xdr:rowOff>
    </xdr:to>
    <xdr:sp macro="" textlink="">
      <xdr:nvSpPr>
        <xdr:cNvPr id="492" name="楕円 491">
          <a:extLst>
            <a:ext uri="{FF2B5EF4-FFF2-40B4-BE49-F238E27FC236}">
              <a16:creationId xmlns:a16="http://schemas.microsoft.com/office/drawing/2014/main" id="{0A48DCA9-940F-4A95-B568-4FBFE6C0CAA0}"/>
            </a:ext>
          </a:extLst>
        </xdr:cNvPr>
        <xdr:cNvSpPr/>
      </xdr:nvSpPr>
      <xdr:spPr>
        <a:xfrm>
          <a:off x="16754475" y="93731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13063</xdr:rowOff>
    </xdr:from>
    <xdr:to>
      <xdr:col>102</xdr:col>
      <xdr:colOff>114300</xdr:colOff>
      <xdr:row>58</xdr:row>
      <xdr:rowOff>19594</xdr:rowOff>
    </xdr:to>
    <xdr:cxnSp macro="">
      <xdr:nvCxnSpPr>
        <xdr:cNvPr id="493" name="直線コネクタ 492">
          <a:extLst>
            <a:ext uri="{FF2B5EF4-FFF2-40B4-BE49-F238E27FC236}">
              <a16:creationId xmlns:a16="http://schemas.microsoft.com/office/drawing/2014/main" id="{E6A888BF-D5F2-44BB-A0FA-34355A26A98D}"/>
            </a:ext>
          </a:extLst>
        </xdr:cNvPr>
        <xdr:cNvCxnSpPr/>
      </xdr:nvCxnSpPr>
      <xdr:spPr>
        <a:xfrm flipV="1">
          <a:off x="16802100" y="9401538"/>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494" name="n_1aveValue【学校施設】&#10;一人当たり面積">
          <a:extLst>
            <a:ext uri="{FF2B5EF4-FFF2-40B4-BE49-F238E27FC236}">
              <a16:creationId xmlns:a16="http://schemas.microsoft.com/office/drawing/2014/main" id="{9C8FB765-2BFA-4078-B2FB-FD5801A0F10D}"/>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495" name="n_2aveValue【学校施設】&#10;一人当たり面積">
          <a:extLst>
            <a:ext uri="{FF2B5EF4-FFF2-40B4-BE49-F238E27FC236}">
              <a16:creationId xmlns:a16="http://schemas.microsoft.com/office/drawing/2014/main" id="{63EE79CA-7E7A-486F-8177-EF8F57E198EE}"/>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496" name="n_3aveValue【学校施設】&#10;一人当たり面積">
          <a:extLst>
            <a:ext uri="{FF2B5EF4-FFF2-40B4-BE49-F238E27FC236}">
              <a16:creationId xmlns:a16="http://schemas.microsoft.com/office/drawing/2014/main" id="{061C1470-748C-467C-9D4F-04D3902044E0}"/>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497" name="n_4aveValue【学校施設】&#10;一人当たり面積">
          <a:extLst>
            <a:ext uri="{FF2B5EF4-FFF2-40B4-BE49-F238E27FC236}">
              <a16:creationId xmlns:a16="http://schemas.microsoft.com/office/drawing/2014/main" id="{3338693E-18C6-4800-AAB5-DE3374D5CF92}"/>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498" name="n_1mainValue【学校施設】&#10;一人当たり面積">
          <a:extLst>
            <a:ext uri="{FF2B5EF4-FFF2-40B4-BE49-F238E27FC236}">
              <a16:creationId xmlns:a16="http://schemas.microsoft.com/office/drawing/2014/main" id="{2205951A-4275-4BFD-BCFB-572428F17602}"/>
            </a:ext>
          </a:extLst>
        </xdr:cNvPr>
        <xdr:cNvSpPr txBox="1"/>
      </xdr:nvSpPr>
      <xdr:spPr>
        <a:xfrm>
          <a:off x="18983402" y="918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122844</xdr:rowOff>
    </xdr:from>
    <xdr:ext cx="469744" cy="259045"/>
    <xdr:sp macro="" textlink="">
      <xdr:nvSpPr>
        <xdr:cNvPr id="499" name="n_2mainValue【学校施設】&#10;一人当たり面積">
          <a:extLst>
            <a:ext uri="{FF2B5EF4-FFF2-40B4-BE49-F238E27FC236}">
              <a16:creationId xmlns:a16="http://schemas.microsoft.com/office/drawing/2014/main" id="{FFFD69D5-EA78-4335-AE19-C9945301BD65}"/>
            </a:ext>
          </a:extLst>
        </xdr:cNvPr>
        <xdr:cNvSpPr txBox="1"/>
      </xdr:nvSpPr>
      <xdr:spPr>
        <a:xfrm>
          <a:off x="18183302" y="91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80390</xdr:rowOff>
    </xdr:from>
    <xdr:ext cx="469744" cy="259045"/>
    <xdr:sp macro="" textlink="">
      <xdr:nvSpPr>
        <xdr:cNvPr id="500" name="n_3mainValue【学校施設】&#10;一人当たり面積">
          <a:extLst>
            <a:ext uri="{FF2B5EF4-FFF2-40B4-BE49-F238E27FC236}">
              <a16:creationId xmlns:a16="http://schemas.microsoft.com/office/drawing/2014/main" id="{1542FBDA-BC5B-4EF2-8A97-9A479673DF85}"/>
            </a:ext>
          </a:extLst>
        </xdr:cNvPr>
        <xdr:cNvSpPr txBox="1"/>
      </xdr:nvSpPr>
      <xdr:spPr>
        <a:xfrm>
          <a:off x="17383202" y="91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86921</xdr:rowOff>
    </xdr:from>
    <xdr:ext cx="469744" cy="259045"/>
    <xdr:sp macro="" textlink="">
      <xdr:nvSpPr>
        <xdr:cNvPr id="501" name="n_4mainValue【学校施設】&#10;一人当たり面積">
          <a:extLst>
            <a:ext uri="{FF2B5EF4-FFF2-40B4-BE49-F238E27FC236}">
              <a16:creationId xmlns:a16="http://schemas.microsoft.com/office/drawing/2014/main" id="{D40ED76D-D865-4BE5-8379-6175EBF9D660}"/>
            </a:ext>
          </a:extLst>
        </xdr:cNvPr>
        <xdr:cNvSpPr txBox="1"/>
      </xdr:nvSpPr>
      <xdr:spPr>
        <a:xfrm>
          <a:off x="16592627" y="91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6A89CF35-5D68-4983-828B-6C7F6F2108F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a:extLst>
            <a:ext uri="{FF2B5EF4-FFF2-40B4-BE49-F238E27FC236}">
              <a16:creationId xmlns:a16="http://schemas.microsoft.com/office/drawing/2014/main" id="{C55EC5CE-D5DF-437B-9860-08FE7E79392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a:extLst>
            <a:ext uri="{FF2B5EF4-FFF2-40B4-BE49-F238E27FC236}">
              <a16:creationId xmlns:a16="http://schemas.microsoft.com/office/drawing/2014/main" id="{B6849D85-F919-4DB0-8AFD-05842558FD9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a:extLst>
            <a:ext uri="{FF2B5EF4-FFF2-40B4-BE49-F238E27FC236}">
              <a16:creationId xmlns:a16="http://schemas.microsoft.com/office/drawing/2014/main" id="{E7812CC9-EEAB-45E7-AF89-D1DD7F0C5AF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a:extLst>
            <a:ext uri="{FF2B5EF4-FFF2-40B4-BE49-F238E27FC236}">
              <a16:creationId xmlns:a16="http://schemas.microsoft.com/office/drawing/2014/main" id="{764B0510-EA0D-4C24-B694-1E468F9B743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52BA09D9-1A41-4B42-A7E9-EFB2EF52DE1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CD550B1F-6882-4556-956F-F0B6D4928DE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5204C557-B2DE-4DAB-B6C4-EA8F2790BAE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7290B151-8E46-448B-9315-5CD6723664D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1" name="直線コネクタ 510">
          <a:extLst>
            <a:ext uri="{FF2B5EF4-FFF2-40B4-BE49-F238E27FC236}">
              <a16:creationId xmlns:a16="http://schemas.microsoft.com/office/drawing/2014/main" id="{D54555F8-3CB5-4558-B602-BD5D28DAE873}"/>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B673C630-09B0-4F08-A4F0-26A3ECBCF96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3" name="直線コネクタ 512">
          <a:extLst>
            <a:ext uri="{FF2B5EF4-FFF2-40B4-BE49-F238E27FC236}">
              <a16:creationId xmlns:a16="http://schemas.microsoft.com/office/drawing/2014/main" id="{26BB09BD-472A-4B75-839D-154F96FAC09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4" name="テキスト ボックス 513">
          <a:extLst>
            <a:ext uri="{FF2B5EF4-FFF2-40B4-BE49-F238E27FC236}">
              <a16:creationId xmlns:a16="http://schemas.microsoft.com/office/drawing/2014/main" id="{3E755361-14E3-44F4-A3A1-E9A71887568A}"/>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5" name="直線コネクタ 514">
          <a:extLst>
            <a:ext uri="{FF2B5EF4-FFF2-40B4-BE49-F238E27FC236}">
              <a16:creationId xmlns:a16="http://schemas.microsoft.com/office/drawing/2014/main" id="{CBF02D83-2CD0-4FD1-A6F8-DD7C75EBFBA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6" name="テキスト ボックス 515">
          <a:extLst>
            <a:ext uri="{FF2B5EF4-FFF2-40B4-BE49-F238E27FC236}">
              <a16:creationId xmlns:a16="http://schemas.microsoft.com/office/drawing/2014/main" id="{B73274A6-3748-4E95-B69F-D1F3812F654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7" name="直線コネクタ 516">
          <a:extLst>
            <a:ext uri="{FF2B5EF4-FFF2-40B4-BE49-F238E27FC236}">
              <a16:creationId xmlns:a16="http://schemas.microsoft.com/office/drawing/2014/main" id="{2E1207CC-3675-4CFA-A758-6A2D9925C103}"/>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8" name="テキスト ボックス 517">
          <a:extLst>
            <a:ext uri="{FF2B5EF4-FFF2-40B4-BE49-F238E27FC236}">
              <a16:creationId xmlns:a16="http://schemas.microsoft.com/office/drawing/2014/main" id="{28E89BDB-0DAC-453E-B540-4790DA0B248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6D5F166-74D7-4FD1-990A-7F150DE32A4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A77876C8-8F09-4572-BF06-AD8BF58DAFC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a:extLst>
            <a:ext uri="{FF2B5EF4-FFF2-40B4-BE49-F238E27FC236}">
              <a16:creationId xmlns:a16="http://schemas.microsoft.com/office/drawing/2014/main" id="{0F72C5B1-D19E-40DE-881E-02EBE6E3E6D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522" name="直線コネクタ 521">
          <a:extLst>
            <a:ext uri="{FF2B5EF4-FFF2-40B4-BE49-F238E27FC236}">
              <a16:creationId xmlns:a16="http://schemas.microsoft.com/office/drawing/2014/main" id="{CFD406BF-785A-48CE-B8F2-E31A7AD83328}"/>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23" name="【図書館】&#10;有形固定資産減価償却率最小値テキスト">
          <a:extLst>
            <a:ext uri="{FF2B5EF4-FFF2-40B4-BE49-F238E27FC236}">
              <a16:creationId xmlns:a16="http://schemas.microsoft.com/office/drawing/2014/main" id="{1D512E75-BA36-4F51-8658-36AAAACDDA89}"/>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24" name="直線コネクタ 523">
          <a:extLst>
            <a:ext uri="{FF2B5EF4-FFF2-40B4-BE49-F238E27FC236}">
              <a16:creationId xmlns:a16="http://schemas.microsoft.com/office/drawing/2014/main" id="{1D93A188-53B5-4D36-B15D-6DC110E44908}"/>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525" name="【図書館】&#10;有形固定資産減価償却率最大値テキスト">
          <a:extLst>
            <a:ext uri="{FF2B5EF4-FFF2-40B4-BE49-F238E27FC236}">
              <a16:creationId xmlns:a16="http://schemas.microsoft.com/office/drawing/2014/main" id="{F56BA5D3-4B7B-4D60-AB56-BFFFCF489B1E}"/>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526" name="直線コネクタ 525">
          <a:extLst>
            <a:ext uri="{FF2B5EF4-FFF2-40B4-BE49-F238E27FC236}">
              <a16:creationId xmlns:a16="http://schemas.microsoft.com/office/drawing/2014/main" id="{0F1DD1BA-8BF2-4B46-A98F-2CEBC7F3136F}"/>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527" name="【図書館】&#10;有形固定資産減価償却率平均値テキスト">
          <a:extLst>
            <a:ext uri="{FF2B5EF4-FFF2-40B4-BE49-F238E27FC236}">
              <a16:creationId xmlns:a16="http://schemas.microsoft.com/office/drawing/2014/main" id="{E7DB0E99-8338-4EF7-81DF-177C2BDA96C4}"/>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528" name="フローチャート: 判断 527">
          <a:extLst>
            <a:ext uri="{FF2B5EF4-FFF2-40B4-BE49-F238E27FC236}">
              <a16:creationId xmlns:a16="http://schemas.microsoft.com/office/drawing/2014/main" id="{465A237E-2018-47B1-B87A-685A7BAE351A}"/>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29" name="フローチャート: 判断 528">
          <a:extLst>
            <a:ext uri="{FF2B5EF4-FFF2-40B4-BE49-F238E27FC236}">
              <a16:creationId xmlns:a16="http://schemas.microsoft.com/office/drawing/2014/main" id="{002193CF-2FD3-41FB-91AC-FF51E93493A2}"/>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530" name="フローチャート: 判断 529">
          <a:extLst>
            <a:ext uri="{FF2B5EF4-FFF2-40B4-BE49-F238E27FC236}">
              <a16:creationId xmlns:a16="http://schemas.microsoft.com/office/drawing/2014/main" id="{AB3C2D81-E744-45F9-AB6B-D9B08FB3D906}"/>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531" name="フローチャート: 判断 530">
          <a:extLst>
            <a:ext uri="{FF2B5EF4-FFF2-40B4-BE49-F238E27FC236}">
              <a16:creationId xmlns:a16="http://schemas.microsoft.com/office/drawing/2014/main" id="{93BFF11C-1439-43E1-9DBD-E1B8538E7A46}"/>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532" name="フローチャート: 判断 531">
          <a:extLst>
            <a:ext uri="{FF2B5EF4-FFF2-40B4-BE49-F238E27FC236}">
              <a16:creationId xmlns:a16="http://schemas.microsoft.com/office/drawing/2014/main" id="{725FB3C2-EAEA-4474-BD3B-DBC2C05918B2}"/>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2108A04A-64E1-43B3-BDC3-A8544D3ECC6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2CC5E458-1A95-4566-BA58-84CFF0819D1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54CC1FD8-8A18-4D0F-ADB8-A380B92CAA2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D9760257-7B47-4759-926C-FD7258B2E9F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10590A8-4F39-4D34-87B0-92DAF9C97F6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122174</xdr:rowOff>
    </xdr:from>
    <xdr:to>
      <xdr:col>85</xdr:col>
      <xdr:colOff>177800</xdr:colOff>
      <xdr:row>84</xdr:row>
      <xdr:rowOff>52324</xdr:rowOff>
    </xdr:to>
    <xdr:sp macro="" textlink="">
      <xdr:nvSpPr>
        <xdr:cNvPr id="538" name="楕円 537">
          <a:extLst>
            <a:ext uri="{FF2B5EF4-FFF2-40B4-BE49-F238E27FC236}">
              <a16:creationId xmlns:a16="http://schemas.microsoft.com/office/drawing/2014/main" id="{F86656A7-DF9A-432A-A217-61AFBBC8FE83}"/>
            </a:ext>
          </a:extLst>
        </xdr:cNvPr>
        <xdr:cNvSpPr/>
      </xdr:nvSpPr>
      <xdr:spPr>
        <a:xfrm>
          <a:off x="14649450" y="135651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100601</xdr:rowOff>
    </xdr:from>
    <xdr:ext cx="405111" cy="259045"/>
    <xdr:sp macro="" textlink="">
      <xdr:nvSpPr>
        <xdr:cNvPr id="539" name="【図書館】&#10;有形固定資産減価償却率該当値テキスト">
          <a:extLst>
            <a:ext uri="{FF2B5EF4-FFF2-40B4-BE49-F238E27FC236}">
              <a16:creationId xmlns:a16="http://schemas.microsoft.com/office/drawing/2014/main" id="{4C411DEA-5CCC-421B-9974-49C0D041B203}"/>
            </a:ext>
          </a:extLst>
        </xdr:cNvPr>
        <xdr:cNvSpPr txBox="1"/>
      </xdr:nvSpPr>
      <xdr:spPr>
        <a:xfrm>
          <a:off x="14744700" y="1354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76454</xdr:rowOff>
    </xdr:from>
    <xdr:to>
      <xdr:col>81</xdr:col>
      <xdr:colOff>101600</xdr:colOff>
      <xdr:row>84</xdr:row>
      <xdr:rowOff>6604</xdr:rowOff>
    </xdr:to>
    <xdr:sp macro="" textlink="">
      <xdr:nvSpPr>
        <xdr:cNvPr id="540" name="楕円 539">
          <a:extLst>
            <a:ext uri="{FF2B5EF4-FFF2-40B4-BE49-F238E27FC236}">
              <a16:creationId xmlns:a16="http://schemas.microsoft.com/office/drawing/2014/main" id="{BA940434-B430-457B-97ED-68F3B123F5AC}"/>
            </a:ext>
          </a:extLst>
        </xdr:cNvPr>
        <xdr:cNvSpPr/>
      </xdr:nvSpPr>
      <xdr:spPr>
        <a:xfrm>
          <a:off x="13887450" y="135162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84</xdr:row>
      <xdr:rowOff>1524</xdr:rowOff>
    </xdr:to>
    <xdr:cxnSp macro="">
      <xdr:nvCxnSpPr>
        <xdr:cNvPr id="541" name="直線コネクタ 540">
          <a:extLst>
            <a:ext uri="{FF2B5EF4-FFF2-40B4-BE49-F238E27FC236}">
              <a16:creationId xmlns:a16="http://schemas.microsoft.com/office/drawing/2014/main" id="{4B262C9F-FCCD-4156-B7FA-D310113B1EF1}"/>
            </a:ext>
          </a:extLst>
        </xdr:cNvPr>
        <xdr:cNvCxnSpPr/>
      </xdr:nvCxnSpPr>
      <xdr:spPr>
        <a:xfrm>
          <a:off x="13935075" y="13563854"/>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30735</xdr:rowOff>
    </xdr:from>
    <xdr:to>
      <xdr:col>76</xdr:col>
      <xdr:colOff>165100</xdr:colOff>
      <xdr:row>83</xdr:row>
      <xdr:rowOff>132335</xdr:rowOff>
    </xdr:to>
    <xdr:sp macro="" textlink="">
      <xdr:nvSpPr>
        <xdr:cNvPr id="542" name="楕円 541">
          <a:extLst>
            <a:ext uri="{FF2B5EF4-FFF2-40B4-BE49-F238E27FC236}">
              <a16:creationId xmlns:a16="http://schemas.microsoft.com/office/drawing/2014/main" id="{C554FF8E-D412-4BA2-A8BD-CBD16996EE0F}"/>
            </a:ext>
          </a:extLst>
        </xdr:cNvPr>
        <xdr:cNvSpPr/>
      </xdr:nvSpPr>
      <xdr:spPr>
        <a:xfrm>
          <a:off x="13096875" y="13467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81535</xdr:rowOff>
    </xdr:from>
    <xdr:to>
      <xdr:col>81</xdr:col>
      <xdr:colOff>50800</xdr:colOff>
      <xdr:row>83</xdr:row>
      <xdr:rowOff>127254</xdr:rowOff>
    </xdr:to>
    <xdr:cxnSp macro="">
      <xdr:nvCxnSpPr>
        <xdr:cNvPr id="543" name="直線コネクタ 542">
          <a:extLst>
            <a:ext uri="{FF2B5EF4-FFF2-40B4-BE49-F238E27FC236}">
              <a16:creationId xmlns:a16="http://schemas.microsoft.com/office/drawing/2014/main" id="{1580D49D-8542-4221-88A9-4C1478E31D3C}"/>
            </a:ext>
          </a:extLst>
        </xdr:cNvPr>
        <xdr:cNvCxnSpPr/>
      </xdr:nvCxnSpPr>
      <xdr:spPr>
        <a:xfrm>
          <a:off x="13144500" y="1352448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156463</xdr:rowOff>
    </xdr:from>
    <xdr:to>
      <xdr:col>72</xdr:col>
      <xdr:colOff>38100</xdr:colOff>
      <xdr:row>83</xdr:row>
      <xdr:rowOff>86613</xdr:rowOff>
    </xdr:to>
    <xdr:sp macro="" textlink="">
      <xdr:nvSpPr>
        <xdr:cNvPr id="544" name="楕円 543">
          <a:extLst>
            <a:ext uri="{FF2B5EF4-FFF2-40B4-BE49-F238E27FC236}">
              <a16:creationId xmlns:a16="http://schemas.microsoft.com/office/drawing/2014/main" id="{33E6FF16-B817-421F-88D3-7F544ABC1C0A}"/>
            </a:ext>
          </a:extLst>
        </xdr:cNvPr>
        <xdr:cNvSpPr/>
      </xdr:nvSpPr>
      <xdr:spPr>
        <a:xfrm>
          <a:off x="12296775" y="134374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35813</xdr:rowOff>
    </xdr:from>
    <xdr:to>
      <xdr:col>76</xdr:col>
      <xdr:colOff>114300</xdr:colOff>
      <xdr:row>83</xdr:row>
      <xdr:rowOff>81535</xdr:rowOff>
    </xdr:to>
    <xdr:cxnSp macro="">
      <xdr:nvCxnSpPr>
        <xdr:cNvPr id="545" name="直線コネクタ 544">
          <a:extLst>
            <a:ext uri="{FF2B5EF4-FFF2-40B4-BE49-F238E27FC236}">
              <a16:creationId xmlns:a16="http://schemas.microsoft.com/office/drawing/2014/main" id="{66519D57-4D83-4C38-9739-D85587F71955}"/>
            </a:ext>
          </a:extLst>
        </xdr:cNvPr>
        <xdr:cNvCxnSpPr/>
      </xdr:nvCxnSpPr>
      <xdr:spPr>
        <a:xfrm>
          <a:off x="12344400" y="13475588"/>
          <a:ext cx="8001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108458</xdr:rowOff>
    </xdr:from>
    <xdr:to>
      <xdr:col>67</xdr:col>
      <xdr:colOff>101600</xdr:colOff>
      <xdr:row>83</xdr:row>
      <xdr:rowOff>38608</xdr:rowOff>
    </xdr:to>
    <xdr:sp macro="" textlink="">
      <xdr:nvSpPr>
        <xdr:cNvPr id="546" name="楕円 545">
          <a:extLst>
            <a:ext uri="{FF2B5EF4-FFF2-40B4-BE49-F238E27FC236}">
              <a16:creationId xmlns:a16="http://schemas.microsoft.com/office/drawing/2014/main" id="{048BCDCA-D142-4AB8-AAAE-A13CB1EB26C9}"/>
            </a:ext>
          </a:extLst>
        </xdr:cNvPr>
        <xdr:cNvSpPr/>
      </xdr:nvSpPr>
      <xdr:spPr>
        <a:xfrm>
          <a:off x="11487150" y="13383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159258</xdr:rowOff>
    </xdr:from>
    <xdr:to>
      <xdr:col>71</xdr:col>
      <xdr:colOff>177800</xdr:colOff>
      <xdr:row>83</xdr:row>
      <xdr:rowOff>35813</xdr:rowOff>
    </xdr:to>
    <xdr:cxnSp macro="">
      <xdr:nvCxnSpPr>
        <xdr:cNvPr id="547" name="直線コネクタ 546">
          <a:extLst>
            <a:ext uri="{FF2B5EF4-FFF2-40B4-BE49-F238E27FC236}">
              <a16:creationId xmlns:a16="http://schemas.microsoft.com/office/drawing/2014/main" id="{3E4D5750-DDF8-4CA9-875F-61ED40C7BB9A}"/>
            </a:ext>
          </a:extLst>
        </xdr:cNvPr>
        <xdr:cNvCxnSpPr/>
      </xdr:nvCxnSpPr>
      <xdr:spPr>
        <a:xfrm>
          <a:off x="11534775" y="13440283"/>
          <a:ext cx="809625"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548" name="n_1aveValue【図書館】&#10;有形固定資産減価償却率">
          <a:extLst>
            <a:ext uri="{FF2B5EF4-FFF2-40B4-BE49-F238E27FC236}">
              <a16:creationId xmlns:a16="http://schemas.microsoft.com/office/drawing/2014/main" id="{7A80554C-7E22-4C03-AB6E-CEEA3D753E8B}"/>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549" name="n_2aveValue【図書館】&#10;有形固定資産減価償却率">
          <a:extLst>
            <a:ext uri="{FF2B5EF4-FFF2-40B4-BE49-F238E27FC236}">
              <a16:creationId xmlns:a16="http://schemas.microsoft.com/office/drawing/2014/main" id="{3034F971-0746-4CAD-8C87-0B564715D708}"/>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550" name="n_3aveValue【図書館】&#10;有形固定資産減価償却率">
          <a:extLst>
            <a:ext uri="{FF2B5EF4-FFF2-40B4-BE49-F238E27FC236}">
              <a16:creationId xmlns:a16="http://schemas.microsoft.com/office/drawing/2014/main" id="{69A5A6EC-0DA0-42D8-9531-92E2AB1CA6C0}"/>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551" name="n_4aveValue【図書館】&#10;有形固定資産減価償却率">
          <a:extLst>
            <a:ext uri="{FF2B5EF4-FFF2-40B4-BE49-F238E27FC236}">
              <a16:creationId xmlns:a16="http://schemas.microsoft.com/office/drawing/2014/main" id="{2BF3A2DC-51A3-4E15-A72B-5F9D73962A7E}"/>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169181</xdr:rowOff>
    </xdr:from>
    <xdr:ext cx="405111" cy="259045"/>
    <xdr:sp macro="" textlink="">
      <xdr:nvSpPr>
        <xdr:cNvPr id="552" name="n_1mainValue【図書館】&#10;有形固定資産減価償却率">
          <a:extLst>
            <a:ext uri="{FF2B5EF4-FFF2-40B4-BE49-F238E27FC236}">
              <a16:creationId xmlns:a16="http://schemas.microsoft.com/office/drawing/2014/main" id="{9461C038-253C-470C-8A16-6D592B7BF6C6}"/>
            </a:ext>
          </a:extLst>
        </xdr:cNvPr>
        <xdr:cNvSpPr txBox="1"/>
      </xdr:nvSpPr>
      <xdr:spPr>
        <a:xfrm>
          <a:off x="13745219" y="1359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123462</xdr:rowOff>
    </xdr:from>
    <xdr:ext cx="405111" cy="259045"/>
    <xdr:sp macro="" textlink="">
      <xdr:nvSpPr>
        <xdr:cNvPr id="553" name="n_2mainValue【図書館】&#10;有形固定資産減価償却率">
          <a:extLst>
            <a:ext uri="{FF2B5EF4-FFF2-40B4-BE49-F238E27FC236}">
              <a16:creationId xmlns:a16="http://schemas.microsoft.com/office/drawing/2014/main" id="{D1DD626A-EB71-460D-A2AF-C9017C92724D}"/>
            </a:ext>
          </a:extLst>
        </xdr:cNvPr>
        <xdr:cNvSpPr txBox="1"/>
      </xdr:nvSpPr>
      <xdr:spPr>
        <a:xfrm>
          <a:off x="12964169" y="135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77740</xdr:rowOff>
    </xdr:from>
    <xdr:ext cx="405111" cy="259045"/>
    <xdr:sp macro="" textlink="">
      <xdr:nvSpPr>
        <xdr:cNvPr id="554" name="n_3mainValue【図書館】&#10;有形固定資産減価償却率">
          <a:extLst>
            <a:ext uri="{FF2B5EF4-FFF2-40B4-BE49-F238E27FC236}">
              <a16:creationId xmlns:a16="http://schemas.microsoft.com/office/drawing/2014/main" id="{C457E3F8-71F3-4A02-A440-832BAB9141AD}"/>
            </a:ext>
          </a:extLst>
        </xdr:cNvPr>
        <xdr:cNvSpPr txBox="1"/>
      </xdr:nvSpPr>
      <xdr:spPr>
        <a:xfrm>
          <a:off x="12164069" y="1351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29735</xdr:rowOff>
    </xdr:from>
    <xdr:ext cx="405111" cy="259045"/>
    <xdr:sp macro="" textlink="">
      <xdr:nvSpPr>
        <xdr:cNvPr id="555" name="n_4mainValue【図書館】&#10;有形固定資産減価償却率">
          <a:extLst>
            <a:ext uri="{FF2B5EF4-FFF2-40B4-BE49-F238E27FC236}">
              <a16:creationId xmlns:a16="http://schemas.microsoft.com/office/drawing/2014/main" id="{4C5D814D-8C44-4825-9C74-33AD3B762E69}"/>
            </a:ext>
          </a:extLst>
        </xdr:cNvPr>
        <xdr:cNvSpPr txBox="1"/>
      </xdr:nvSpPr>
      <xdr:spPr>
        <a:xfrm>
          <a:off x="1135444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3B45B750-B765-4348-AA5B-E046DD37591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4A76A8BD-19D2-46EB-85BD-007AB78FC92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47DCD68D-075F-452E-8491-681B18350DB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7659DC1E-0FF3-4BDC-A539-7476C030155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B1E1AE8F-1C8A-444F-859A-0B85A3B87DB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CCC5D0EE-95CE-4890-9A91-98D27BD0794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B2DA5338-8921-4BDE-8F83-9B8ACAD147D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D498F2B8-F145-4EF9-B582-7A06F13C88D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a:extLst>
            <a:ext uri="{FF2B5EF4-FFF2-40B4-BE49-F238E27FC236}">
              <a16:creationId xmlns:a16="http://schemas.microsoft.com/office/drawing/2014/main" id="{98170586-ED73-474E-8B08-59DAD570C03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EDAFB028-B8BE-478D-89DE-96AAC3C3ED0A}"/>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a:extLst>
            <a:ext uri="{FF2B5EF4-FFF2-40B4-BE49-F238E27FC236}">
              <a16:creationId xmlns:a16="http://schemas.microsoft.com/office/drawing/2014/main" id="{1EE0E22F-6218-413A-83E0-5443E89F7D7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a:extLst>
            <a:ext uri="{FF2B5EF4-FFF2-40B4-BE49-F238E27FC236}">
              <a16:creationId xmlns:a16="http://schemas.microsoft.com/office/drawing/2014/main" id="{860C8BE5-CC61-4B01-B6EE-8A8B0E87010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a:extLst>
            <a:ext uri="{FF2B5EF4-FFF2-40B4-BE49-F238E27FC236}">
              <a16:creationId xmlns:a16="http://schemas.microsoft.com/office/drawing/2014/main" id="{12F04701-DA7D-468D-8F12-6EFFB94D736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a:extLst>
            <a:ext uri="{FF2B5EF4-FFF2-40B4-BE49-F238E27FC236}">
              <a16:creationId xmlns:a16="http://schemas.microsoft.com/office/drawing/2014/main" id="{8A08801E-5D8B-43CC-BA97-3211956244C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a:extLst>
            <a:ext uri="{FF2B5EF4-FFF2-40B4-BE49-F238E27FC236}">
              <a16:creationId xmlns:a16="http://schemas.microsoft.com/office/drawing/2014/main" id="{AF496C69-CFC4-4F4C-866D-803F6855EF71}"/>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a:extLst>
            <a:ext uri="{FF2B5EF4-FFF2-40B4-BE49-F238E27FC236}">
              <a16:creationId xmlns:a16="http://schemas.microsoft.com/office/drawing/2014/main" id="{B0423303-7958-493C-9A39-43D383B433D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a:extLst>
            <a:ext uri="{FF2B5EF4-FFF2-40B4-BE49-F238E27FC236}">
              <a16:creationId xmlns:a16="http://schemas.microsoft.com/office/drawing/2014/main" id="{24C566D5-8F16-40D1-A1B2-EF1701D4372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a:extLst>
            <a:ext uri="{FF2B5EF4-FFF2-40B4-BE49-F238E27FC236}">
              <a16:creationId xmlns:a16="http://schemas.microsoft.com/office/drawing/2014/main" id="{502BDC44-E1D0-487F-968C-EDB71A486964}"/>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a:extLst>
            <a:ext uri="{FF2B5EF4-FFF2-40B4-BE49-F238E27FC236}">
              <a16:creationId xmlns:a16="http://schemas.microsoft.com/office/drawing/2014/main" id="{E514C3CC-1839-4B47-B183-18C53E0FB44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a:extLst>
            <a:ext uri="{FF2B5EF4-FFF2-40B4-BE49-F238E27FC236}">
              <a16:creationId xmlns:a16="http://schemas.microsoft.com/office/drawing/2014/main" id="{FCEA6659-8410-4B8A-B27D-0990C7939BCF}"/>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2D81DF45-E4E9-4B25-865F-98ACE48EC60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A06542D3-8318-4D1B-9452-B206EFB5270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475300FD-BCA2-44B4-86F8-4479A47F31F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79" name="直線コネクタ 578">
          <a:extLst>
            <a:ext uri="{FF2B5EF4-FFF2-40B4-BE49-F238E27FC236}">
              <a16:creationId xmlns:a16="http://schemas.microsoft.com/office/drawing/2014/main" id="{D31DC8E4-84D5-4613-B9F9-9224BD75A28F}"/>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80" name="【図書館】&#10;一人当たり面積最小値テキスト">
          <a:extLst>
            <a:ext uri="{FF2B5EF4-FFF2-40B4-BE49-F238E27FC236}">
              <a16:creationId xmlns:a16="http://schemas.microsoft.com/office/drawing/2014/main" id="{BA6C8732-6AD0-4843-8C2B-2B22A35FE1BD}"/>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81" name="直線コネクタ 580">
          <a:extLst>
            <a:ext uri="{FF2B5EF4-FFF2-40B4-BE49-F238E27FC236}">
              <a16:creationId xmlns:a16="http://schemas.microsoft.com/office/drawing/2014/main" id="{537EF42B-4906-4674-9895-2E680020F72D}"/>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82" name="【図書館】&#10;一人当たり面積最大値テキスト">
          <a:extLst>
            <a:ext uri="{FF2B5EF4-FFF2-40B4-BE49-F238E27FC236}">
              <a16:creationId xmlns:a16="http://schemas.microsoft.com/office/drawing/2014/main" id="{1BC09C19-B2BC-445F-B297-0441A62AF18D}"/>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83" name="直線コネクタ 582">
          <a:extLst>
            <a:ext uri="{FF2B5EF4-FFF2-40B4-BE49-F238E27FC236}">
              <a16:creationId xmlns:a16="http://schemas.microsoft.com/office/drawing/2014/main" id="{BB6827C6-1FD6-485F-A2EB-F3F8B3F64BD2}"/>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84" name="【図書館】&#10;一人当たり面積平均値テキスト">
          <a:extLst>
            <a:ext uri="{FF2B5EF4-FFF2-40B4-BE49-F238E27FC236}">
              <a16:creationId xmlns:a16="http://schemas.microsoft.com/office/drawing/2014/main" id="{E03E6CC4-83FC-4E31-9ED5-998442888139}"/>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85" name="フローチャート: 判断 584">
          <a:extLst>
            <a:ext uri="{FF2B5EF4-FFF2-40B4-BE49-F238E27FC236}">
              <a16:creationId xmlns:a16="http://schemas.microsoft.com/office/drawing/2014/main" id="{4A1AB4FB-8635-4385-91FF-668DD794D8C4}"/>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86" name="フローチャート: 判断 585">
          <a:extLst>
            <a:ext uri="{FF2B5EF4-FFF2-40B4-BE49-F238E27FC236}">
              <a16:creationId xmlns:a16="http://schemas.microsoft.com/office/drawing/2014/main" id="{34B82873-8912-4E0C-BD48-B0A2BFD28445}"/>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87" name="フローチャート: 判断 586">
          <a:extLst>
            <a:ext uri="{FF2B5EF4-FFF2-40B4-BE49-F238E27FC236}">
              <a16:creationId xmlns:a16="http://schemas.microsoft.com/office/drawing/2014/main" id="{36900A16-6A2E-4C3F-A906-05A90F8E2F1E}"/>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88" name="フローチャート: 判断 587">
          <a:extLst>
            <a:ext uri="{FF2B5EF4-FFF2-40B4-BE49-F238E27FC236}">
              <a16:creationId xmlns:a16="http://schemas.microsoft.com/office/drawing/2014/main" id="{0206A367-E457-4C79-99BE-3F6090B4EB64}"/>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589" name="フローチャート: 判断 588">
          <a:extLst>
            <a:ext uri="{FF2B5EF4-FFF2-40B4-BE49-F238E27FC236}">
              <a16:creationId xmlns:a16="http://schemas.microsoft.com/office/drawing/2014/main" id="{C077D907-F29B-4C5F-A299-0C257C3BB4FD}"/>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8110FA74-2B71-4139-BD66-C52604E369F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10668E8F-6DD0-4576-9A54-F16B0F862A0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8358D4A2-6D85-463A-AD30-12CC738F4F6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2B6BC47B-F92F-4EE0-843D-B47BE8DD5EF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CD95B5DB-64AA-443A-AEEB-C638F4E6049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95" name="楕円 594">
          <a:extLst>
            <a:ext uri="{FF2B5EF4-FFF2-40B4-BE49-F238E27FC236}">
              <a16:creationId xmlns:a16="http://schemas.microsoft.com/office/drawing/2014/main" id="{AF66A80D-A709-43E8-AD02-EC37141C78E9}"/>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596" name="【図書館】&#10;一人当たり面積該当値テキスト">
          <a:extLst>
            <a:ext uri="{FF2B5EF4-FFF2-40B4-BE49-F238E27FC236}">
              <a16:creationId xmlns:a16="http://schemas.microsoft.com/office/drawing/2014/main" id="{915907A2-52D3-48D4-BE7D-795A9F406899}"/>
            </a:ext>
          </a:extLst>
        </xdr:cNvPr>
        <xdr:cNvSpPr txBox="1"/>
      </xdr:nvSpPr>
      <xdr:spPr>
        <a:xfrm>
          <a:off x="20002500"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97" name="楕円 596">
          <a:extLst>
            <a:ext uri="{FF2B5EF4-FFF2-40B4-BE49-F238E27FC236}">
              <a16:creationId xmlns:a16="http://schemas.microsoft.com/office/drawing/2014/main" id="{490EE512-4C13-4901-A3E9-033752AF6BEB}"/>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98" name="直線コネクタ 597">
          <a:extLst>
            <a:ext uri="{FF2B5EF4-FFF2-40B4-BE49-F238E27FC236}">
              <a16:creationId xmlns:a16="http://schemas.microsoft.com/office/drawing/2014/main" id="{D1605D07-F2ED-45CE-ACD9-F824DC366518}"/>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99" name="楕円 598">
          <a:extLst>
            <a:ext uri="{FF2B5EF4-FFF2-40B4-BE49-F238E27FC236}">
              <a16:creationId xmlns:a16="http://schemas.microsoft.com/office/drawing/2014/main" id="{B98B1155-C117-4903-9471-5EFAD865ADC9}"/>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00" name="直線コネクタ 599">
          <a:extLst>
            <a:ext uri="{FF2B5EF4-FFF2-40B4-BE49-F238E27FC236}">
              <a16:creationId xmlns:a16="http://schemas.microsoft.com/office/drawing/2014/main" id="{BB39D899-3AC6-4E4F-BBFA-336E2D7D3B7C}"/>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01" name="楕円 600">
          <a:extLst>
            <a:ext uri="{FF2B5EF4-FFF2-40B4-BE49-F238E27FC236}">
              <a16:creationId xmlns:a16="http://schemas.microsoft.com/office/drawing/2014/main" id="{EA5731B7-0FFD-4F44-81DF-5220B79E714F}"/>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02" name="直線コネクタ 601">
          <a:extLst>
            <a:ext uri="{FF2B5EF4-FFF2-40B4-BE49-F238E27FC236}">
              <a16:creationId xmlns:a16="http://schemas.microsoft.com/office/drawing/2014/main" id="{AF06EAF1-0317-4FBE-8455-28A0B10C7C0A}"/>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3" name="楕円 602">
          <a:extLst>
            <a:ext uri="{FF2B5EF4-FFF2-40B4-BE49-F238E27FC236}">
              <a16:creationId xmlns:a16="http://schemas.microsoft.com/office/drawing/2014/main" id="{939F6791-1815-4AFF-B7F3-C0B1BB7F523C}"/>
            </a:ext>
          </a:extLst>
        </xdr:cNvPr>
        <xdr:cNvSpPr/>
      </xdr:nvSpPr>
      <xdr:spPr>
        <a:xfrm>
          <a:off x="167544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604" name="直線コネクタ 603">
          <a:extLst>
            <a:ext uri="{FF2B5EF4-FFF2-40B4-BE49-F238E27FC236}">
              <a16:creationId xmlns:a16="http://schemas.microsoft.com/office/drawing/2014/main" id="{79A40445-DE05-4F22-AA97-680FD06851BB}"/>
            </a:ext>
          </a:extLst>
        </xdr:cNvPr>
        <xdr:cNvCxnSpPr/>
      </xdr:nvCxnSpPr>
      <xdr:spPr>
        <a:xfrm>
          <a:off x="16802100" y="1377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05" name="n_1aveValue【図書館】&#10;一人当たり面積">
          <a:extLst>
            <a:ext uri="{FF2B5EF4-FFF2-40B4-BE49-F238E27FC236}">
              <a16:creationId xmlns:a16="http://schemas.microsoft.com/office/drawing/2014/main" id="{09CE23C4-4FA5-4756-B7B1-0957FEE800C1}"/>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06" name="n_2aveValue【図書館】&#10;一人当たり面積">
          <a:extLst>
            <a:ext uri="{FF2B5EF4-FFF2-40B4-BE49-F238E27FC236}">
              <a16:creationId xmlns:a16="http://schemas.microsoft.com/office/drawing/2014/main" id="{5D8E512F-243D-4036-B718-FBCF4122DF7B}"/>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07" name="n_3aveValue【図書館】&#10;一人当たり面積">
          <a:extLst>
            <a:ext uri="{FF2B5EF4-FFF2-40B4-BE49-F238E27FC236}">
              <a16:creationId xmlns:a16="http://schemas.microsoft.com/office/drawing/2014/main" id="{CCB50B89-659A-49E1-B28F-623A633C848D}"/>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08" name="n_4aveValue【図書館】&#10;一人当たり面積">
          <a:extLst>
            <a:ext uri="{FF2B5EF4-FFF2-40B4-BE49-F238E27FC236}">
              <a16:creationId xmlns:a16="http://schemas.microsoft.com/office/drawing/2014/main" id="{BEB784A6-6124-4D87-8517-D9DAE35814B7}"/>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609" name="n_1mainValue【図書館】&#10;一人当たり面積">
          <a:extLst>
            <a:ext uri="{FF2B5EF4-FFF2-40B4-BE49-F238E27FC236}">
              <a16:creationId xmlns:a16="http://schemas.microsoft.com/office/drawing/2014/main" id="{7F02AA4C-8C62-4535-928E-C9D9001C2476}"/>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10" name="n_2mainValue【図書館】&#10;一人当たり面積">
          <a:extLst>
            <a:ext uri="{FF2B5EF4-FFF2-40B4-BE49-F238E27FC236}">
              <a16:creationId xmlns:a16="http://schemas.microsoft.com/office/drawing/2014/main" id="{304A797E-5CE3-43FC-A7D9-C2A1C7F4F54F}"/>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11" name="n_3mainValue【図書館】&#10;一人当たり面積">
          <a:extLst>
            <a:ext uri="{FF2B5EF4-FFF2-40B4-BE49-F238E27FC236}">
              <a16:creationId xmlns:a16="http://schemas.microsoft.com/office/drawing/2014/main" id="{8EC15D3A-DCAD-479C-A40A-FE9DE1445BBE}"/>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12" name="n_4mainValue【図書館】&#10;一人当たり面積">
          <a:extLst>
            <a:ext uri="{FF2B5EF4-FFF2-40B4-BE49-F238E27FC236}">
              <a16:creationId xmlns:a16="http://schemas.microsoft.com/office/drawing/2014/main" id="{A179FA21-189E-4220-9171-909D6E79745D}"/>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B1CA3D4-69A1-4646-8C00-1929E69BAE1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3E981FDF-3091-4682-AAA7-71CB75E2AF8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9BA7DF1E-7595-434F-91C0-D9F34B8CA2BC}"/>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7ACEE213-D036-4DB7-BC2B-70C5AEE7159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C041BDC9-6135-4539-BF7A-DF64098FCCB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3FFE4E6-84E9-4A28-BC60-F45A7FD0170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B40FD00A-F649-4574-A01B-74D575B31B0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603296B1-A3C0-4439-A231-45433918F73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080C4D20-8051-456C-BDDD-5547F7C2863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8DCBDF0B-BFB0-410A-A71F-8050939AB35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a:extLst>
            <a:ext uri="{FF2B5EF4-FFF2-40B4-BE49-F238E27FC236}">
              <a16:creationId xmlns:a16="http://schemas.microsoft.com/office/drawing/2014/main" id="{62E0F78D-DA03-4B25-BFF3-F8233BD630A6}"/>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1FC0E240-853D-4B1C-AD84-00EE535BCD4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03B6F35A-78D2-4398-8401-F70713FBA479}"/>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E5BAB16B-D4C5-4881-A531-AE98E29509A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74D4B198-3713-4959-B42E-3998A5AE763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608D92AC-821B-4005-BCEA-8E58C78F5FA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70AA3DBF-AB12-4B96-AC41-4B804DF6039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59677D3D-E657-4AAC-9597-2EAAAA1C04F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a:extLst>
            <a:ext uri="{FF2B5EF4-FFF2-40B4-BE49-F238E27FC236}">
              <a16:creationId xmlns:a16="http://schemas.microsoft.com/office/drawing/2014/main" id="{07BDE107-B82D-4627-AC20-3D896BD3E976}"/>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53EA592B-B4ED-4246-B811-998864BAEB2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博物館】&#10;有形固定資産減価償却率グラフ枠">
          <a:extLst>
            <a:ext uri="{FF2B5EF4-FFF2-40B4-BE49-F238E27FC236}">
              <a16:creationId xmlns:a16="http://schemas.microsoft.com/office/drawing/2014/main" id="{4BB80745-EBE7-4607-957A-B91B356C127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634" name="直線コネクタ 633">
          <a:extLst>
            <a:ext uri="{FF2B5EF4-FFF2-40B4-BE49-F238E27FC236}">
              <a16:creationId xmlns:a16="http://schemas.microsoft.com/office/drawing/2014/main" id="{8696E564-7CE1-433C-B1D7-722FE4FF64F2}"/>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635" name="【博物館】&#10;有形固定資産減価償却率最小値テキスト">
          <a:extLst>
            <a:ext uri="{FF2B5EF4-FFF2-40B4-BE49-F238E27FC236}">
              <a16:creationId xmlns:a16="http://schemas.microsoft.com/office/drawing/2014/main" id="{9D411607-8603-4CDC-AA57-3DA0F5C81CE6}"/>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636" name="直線コネクタ 635">
          <a:extLst>
            <a:ext uri="{FF2B5EF4-FFF2-40B4-BE49-F238E27FC236}">
              <a16:creationId xmlns:a16="http://schemas.microsoft.com/office/drawing/2014/main" id="{01DAD572-0C25-493A-B58B-5F8615A74631}"/>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637" name="【博物館】&#10;有形固定資産減価償却率最大値テキスト">
          <a:extLst>
            <a:ext uri="{FF2B5EF4-FFF2-40B4-BE49-F238E27FC236}">
              <a16:creationId xmlns:a16="http://schemas.microsoft.com/office/drawing/2014/main" id="{E2E286DC-8598-47A3-BD0F-73B0EFC7CA95}"/>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38" name="直線コネクタ 637">
          <a:extLst>
            <a:ext uri="{FF2B5EF4-FFF2-40B4-BE49-F238E27FC236}">
              <a16:creationId xmlns:a16="http://schemas.microsoft.com/office/drawing/2014/main" id="{839FDBF4-9D66-4EF6-9927-0BE73C17B097}"/>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639" name="【博物館】&#10;有形固定資産減価償却率平均値テキスト">
          <a:extLst>
            <a:ext uri="{FF2B5EF4-FFF2-40B4-BE49-F238E27FC236}">
              <a16:creationId xmlns:a16="http://schemas.microsoft.com/office/drawing/2014/main" id="{9D453FE6-D962-49B5-BBB9-9640A0A94005}"/>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40" name="フローチャート: 判断 639">
          <a:extLst>
            <a:ext uri="{FF2B5EF4-FFF2-40B4-BE49-F238E27FC236}">
              <a16:creationId xmlns:a16="http://schemas.microsoft.com/office/drawing/2014/main" id="{616AC354-D9BF-492C-868B-C896F13C338C}"/>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641" name="フローチャート: 判断 640">
          <a:extLst>
            <a:ext uri="{FF2B5EF4-FFF2-40B4-BE49-F238E27FC236}">
              <a16:creationId xmlns:a16="http://schemas.microsoft.com/office/drawing/2014/main" id="{965FBCC7-E741-4F00-A74C-9D0C99C1ACE2}"/>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642" name="フローチャート: 判断 641">
          <a:extLst>
            <a:ext uri="{FF2B5EF4-FFF2-40B4-BE49-F238E27FC236}">
              <a16:creationId xmlns:a16="http://schemas.microsoft.com/office/drawing/2014/main" id="{F78FDF2F-6AD7-435D-86AD-DA410783B283}"/>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643" name="フローチャート: 判断 642">
          <a:extLst>
            <a:ext uri="{FF2B5EF4-FFF2-40B4-BE49-F238E27FC236}">
              <a16:creationId xmlns:a16="http://schemas.microsoft.com/office/drawing/2014/main" id="{4272438F-5634-4FD8-836F-24374C78A8DD}"/>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644" name="フローチャート: 判断 643">
          <a:extLst>
            <a:ext uri="{FF2B5EF4-FFF2-40B4-BE49-F238E27FC236}">
              <a16:creationId xmlns:a16="http://schemas.microsoft.com/office/drawing/2014/main" id="{895EF707-20AD-4E9C-9699-4EF1DE30BAC9}"/>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B8DB2255-9F7E-474C-B92A-95FAF95FA33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EA3A64C7-9CEA-4D40-9BF5-8C51C280E30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43662B94-F579-4C1E-8544-C55E5DABECA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FA944B46-F2FD-4B46-B680-6BB2EA77A2A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D2469D5-3BFB-44AC-8A95-523EA8086E7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650" name="楕円 649">
          <a:extLst>
            <a:ext uri="{FF2B5EF4-FFF2-40B4-BE49-F238E27FC236}">
              <a16:creationId xmlns:a16="http://schemas.microsoft.com/office/drawing/2014/main" id="{11FF52B7-823D-4E2C-8ADC-B9B3048A497F}"/>
            </a:ext>
          </a:extLst>
        </xdr:cNvPr>
        <xdr:cNvSpPr/>
      </xdr:nvSpPr>
      <xdr:spPr>
        <a:xfrm>
          <a:off x="14649450" y="172707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81932</xdr:rowOff>
    </xdr:from>
    <xdr:ext cx="405111" cy="259045"/>
    <xdr:sp macro="" textlink="">
      <xdr:nvSpPr>
        <xdr:cNvPr id="651" name="【博物館】&#10;有形固定資産減価償却率該当値テキスト">
          <a:extLst>
            <a:ext uri="{FF2B5EF4-FFF2-40B4-BE49-F238E27FC236}">
              <a16:creationId xmlns:a16="http://schemas.microsoft.com/office/drawing/2014/main" id="{2619B07B-FB9F-40B2-AE96-44F98A81D6D6}"/>
            </a:ext>
          </a:extLst>
        </xdr:cNvPr>
        <xdr:cNvSpPr txBox="1"/>
      </xdr:nvSpPr>
      <xdr:spPr>
        <a:xfrm>
          <a:off x="14744700"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52" name="楕円 651">
          <a:extLst>
            <a:ext uri="{FF2B5EF4-FFF2-40B4-BE49-F238E27FC236}">
              <a16:creationId xmlns:a16="http://schemas.microsoft.com/office/drawing/2014/main" id="{7D6DD88B-7E38-4AEB-8DD1-23E8CDD30D22}"/>
            </a:ext>
          </a:extLst>
        </xdr:cNvPr>
        <xdr:cNvSpPr/>
      </xdr:nvSpPr>
      <xdr:spPr>
        <a:xfrm>
          <a:off x="138874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154305</xdr:rowOff>
    </xdr:to>
    <xdr:cxnSp macro="">
      <xdr:nvCxnSpPr>
        <xdr:cNvPr id="653" name="直線コネクタ 652">
          <a:extLst>
            <a:ext uri="{FF2B5EF4-FFF2-40B4-BE49-F238E27FC236}">
              <a16:creationId xmlns:a16="http://schemas.microsoft.com/office/drawing/2014/main" id="{832BEE57-FA8F-4934-BB2C-AD1433DB2295}"/>
            </a:ext>
          </a:extLst>
        </xdr:cNvPr>
        <xdr:cNvCxnSpPr/>
      </xdr:nvCxnSpPr>
      <xdr:spPr>
        <a:xfrm>
          <a:off x="13935075" y="17266286"/>
          <a:ext cx="762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654" name="楕円 653">
          <a:extLst>
            <a:ext uri="{FF2B5EF4-FFF2-40B4-BE49-F238E27FC236}">
              <a16:creationId xmlns:a16="http://schemas.microsoft.com/office/drawing/2014/main" id="{5A8266C0-C5A4-4735-B14D-1155EA6EBA6B}"/>
            </a:ext>
          </a:extLst>
        </xdr:cNvPr>
        <xdr:cNvSpPr/>
      </xdr:nvSpPr>
      <xdr:spPr>
        <a:xfrm>
          <a:off x="13096875" y="17268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158114</xdr:rowOff>
    </xdr:to>
    <xdr:cxnSp macro="">
      <xdr:nvCxnSpPr>
        <xdr:cNvPr id="655" name="直線コネクタ 654">
          <a:extLst>
            <a:ext uri="{FF2B5EF4-FFF2-40B4-BE49-F238E27FC236}">
              <a16:creationId xmlns:a16="http://schemas.microsoft.com/office/drawing/2014/main" id="{B3DA273B-459F-411A-9956-C13A354AF75F}"/>
            </a:ext>
          </a:extLst>
        </xdr:cNvPr>
        <xdr:cNvCxnSpPr/>
      </xdr:nvCxnSpPr>
      <xdr:spPr>
        <a:xfrm flipV="1">
          <a:off x="13144500" y="17266286"/>
          <a:ext cx="790575"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656" name="楕円 655">
          <a:extLst>
            <a:ext uri="{FF2B5EF4-FFF2-40B4-BE49-F238E27FC236}">
              <a16:creationId xmlns:a16="http://schemas.microsoft.com/office/drawing/2014/main" id="{091B96ED-D69D-42FE-A788-E0E08BF5CDCC}"/>
            </a:ext>
          </a:extLst>
        </xdr:cNvPr>
        <xdr:cNvSpPr/>
      </xdr:nvSpPr>
      <xdr:spPr>
        <a:xfrm>
          <a:off x="12296775" y="17223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158114</xdr:rowOff>
    </xdr:to>
    <xdr:cxnSp macro="">
      <xdr:nvCxnSpPr>
        <xdr:cNvPr id="657" name="直線コネクタ 656">
          <a:extLst>
            <a:ext uri="{FF2B5EF4-FFF2-40B4-BE49-F238E27FC236}">
              <a16:creationId xmlns:a16="http://schemas.microsoft.com/office/drawing/2014/main" id="{99117781-6D4A-486E-BCDE-DF19D6BD8DA0}"/>
            </a:ext>
          </a:extLst>
        </xdr:cNvPr>
        <xdr:cNvCxnSpPr/>
      </xdr:nvCxnSpPr>
      <xdr:spPr>
        <a:xfrm>
          <a:off x="12344400" y="17271364"/>
          <a:ext cx="8001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658" name="楕円 657">
          <a:extLst>
            <a:ext uri="{FF2B5EF4-FFF2-40B4-BE49-F238E27FC236}">
              <a16:creationId xmlns:a16="http://schemas.microsoft.com/office/drawing/2014/main" id="{F2AB90B7-A817-434B-AF8C-670B7EE67BBE}"/>
            </a:ext>
          </a:extLst>
        </xdr:cNvPr>
        <xdr:cNvSpPr/>
      </xdr:nvSpPr>
      <xdr:spPr>
        <a:xfrm>
          <a:off x="11487150" y="17179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66675</xdr:rowOff>
    </xdr:from>
    <xdr:to>
      <xdr:col>71</xdr:col>
      <xdr:colOff>177800</xdr:colOff>
      <xdr:row>106</xdr:row>
      <xdr:rowOff>110489</xdr:rowOff>
    </xdr:to>
    <xdr:cxnSp macro="">
      <xdr:nvCxnSpPr>
        <xdr:cNvPr id="659" name="直線コネクタ 658">
          <a:extLst>
            <a:ext uri="{FF2B5EF4-FFF2-40B4-BE49-F238E27FC236}">
              <a16:creationId xmlns:a16="http://schemas.microsoft.com/office/drawing/2014/main" id="{A4BE71F4-3ED4-4C29-BC1D-3C6E51D27AD8}"/>
            </a:ext>
          </a:extLst>
        </xdr:cNvPr>
        <xdr:cNvCxnSpPr/>
      </xdr:nvCxnSpPr>
      <xdr:spPr>
        <a:xfrm>
          <a:off x="11534775" y="17227550"/>
          <a:ext cx="80962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660" name="n_1aveValue【博物館】&#10;有形固定資産減価償却率">
          <a:extLst>
            <a:ext uri="{FF2B5EF4-FFF2-40B4-BE49-F238E27FC236}">
              <a16:creationId xmlns:a16="http://schemas.microsoft.com/office/drawing/2014/main" id="{46416D22-22FC-4460-BA5C-AE6344DE0CF8}"/>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661" name="n_2aveValue【博物館】&#10;有形固定資産減価償却率">
          <a:extLst>
            <a:ext uri="{FF2B5EF4-FFF2-40B4-BE49-F238E27FC236}">
              <a16:creationId xmlns:a16="http://schemas.microsoft.com/office/drawing/2014/main" id="{DCC45DF6-34A4-4F1E-BBF2-807416225C2D}"/>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662" name="n_3aveValue【博物館】&#10;有形固定資産減価償却率">
          <a:extLst>
            <a:ext uri="{FF2B5EF4-FFF2-40B4-BE49-F238E27FC236}">
              <a16:creationId xmlns:a16="http://schemas.microsoft.com/office/drawing/2014/main" id="{AF4E348F-F2C6-4B82-AF8E-363737511FF2}"/>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663" name="n_4aveValue【博物館】&#10;有形固定資産減価償却率">
          <a:extLst>
            <a:ext uri="{FF2B5EF4-FFF2-40B4-BE49-F238E27FC236}">
              <a16:creationId xmlns:a16="http://schemas.microsoft.com/office/drawing/2014/main" id="{88234D3E-9ED5-4B7E-A151-B4119583690E}"/>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64" name="n_1mainValue【博物館】&#10;有形固定資産減価償却率">
          <a:extLst>
            <a:ext uri="{FF2B5EF4-FFF2-40B4-BE49-F238E27FC236}">
              <a16:creationId xmlns:a16="http://schemas.microsoft.com/office/drawing/2014/main" id="{1EF659E3-8D11-414F-87EC-1DC1F53A97FC}"/>
            </a:ext>
          </a:extLst>
        </xdr:cNvPr>
        <xdr:cNvSpPr txBox="1"/>
      </xdr:nvSpPr>
      <xdr:spPr>
        <a:xfrm>
          <a:off x="13745219"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665" name="n_2mainValue【博物館】&#10;有形固定資産減価償却率">
          <a:extLst>
            <a:ext uri="{FF2B5EF4-FFF2-40B4-BE49-F238E27FC236}">
              <a16:creationId xmlns:a16="http://schemas.microsoft.com/office/drawing/2014/main" id="{1AFDFE72-9125-47BE-B677-9061F9A55109}"/>
            </a:ext>
          </a:extLst>
        </xdr:cNvPr>
        <xdr:cNvSpPr txBox="1"/>
      </xdr:nvSpPr>
      <xdr:spPr>
        <a:xfrm>
          <a:off x="12964169"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666" name="n_3mainValue【博物館】&#10;有形固定資産減価償却率">
          <a:extLst>
            <a:ext uri="{FF2B5EF4-FFF2-40B4-BE49-F238E27FC236}">
              <a16:creationId xmlns:a16="http://schemas.microsoft.com/office/drawing/2014/main" id="{BE1B99D6-E2FC-42A6-BAEB-93E7EDB9ED3A}"/>
            </a:ext>
          </a:extLst>
        </xdr:cNvPr>
        <xdr:cNvSpPr txBox="1"/>
      </xdr:nvSpPr>
      <xdr:spPr>
        <a:xfrm>
          <a:off x="12164069"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667" name="n_4mainValue【博物館】&#10;有形固定資産減価償却率">
          <a:extLst>
            <a:ext uri="{FF2B5EF4-FFF2-40B4-BE49-F238E27FC236}">
              <a16:creationId xmlns:a16="http://schemas.microsoft.com/office/drawing/2014/main" id="{BC7DAC97-2C74-45BD-B962-A5EE3F21FD0D}"/>
            </a:ext>
          </a:extLst>
        </xdr:cNvPr>
        <xdr:cNvSpPr txBox="1"/>
      </xdr:nvSpPr>
      <xdr:spPr>
        <a:xfrm>
          <a:off x="113544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E9B82B8A-A47B-4A2B-9390-4440C97EFEE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9" name="正方形/長方形 668">
          <a:extLst>
            <a:ext uri="{FF2B5EF4-FFF2-40B4-BE49-F238E27FC236}">
              <a16:creationId xmlns:a16="http://schemas.microsoft.com/office/drawing/2014/main" id="{1E4C5136-9F5B-44D3-8E15-5579780AEF0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70" name="正方形/長方形 669">
          <a:extLst>
            <a:ext uri="{FF2B5EF4-FFF2-40B4-BE49-F238E27FC236}">
              <a16:creationId xmlns:a16="http://schemas.microsoft.com/office/drawing/2014/main" id="{640A31FF-268B-4EE9-945D-EFEBB6D9594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1" name="正方形/長方形 670">
          <a:extLst>
            <a:ext uri="{FF2B5EF4-FFF2-40B4-BE49-F238E27FC236}">
              <a16:creationId xmlns:a16="http://schemas.microsoft.com/office/drawing/2014/main" id="{063A7707-3994-4515-9D31-8BBA0255914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2" name="正方形/長方形 671">
          <a:extLst>
            <a:ext uri="{FF2B5EF4-FFF2-40B4-BE49-F238E27FC236}">
              <a16:creationId xmlns:a16="http://schemas.microsoft.com/office/drawing/2014/main" id="{54E6066A-D06C-46AD-8778-535B8467BD9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D25F4712-49AB-44FA-A41C-6729CD1ACF5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5E0C4FFB-4EE4-4FA5-BBB3-19287F9FB17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54192DC6-D90B-49E0-A838-A5953F849BC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id="{5ADC7DB2-73FA-4523-BE1F-242B65E33BA7}"/>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id="{DA34E096-2EFD-4142-938D-8A1FC365CFD0}"/>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id="{E32B12E9-CFFD-4EA0-864C-33DC788E18E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id="{CEF8497E-2305-47EA-90E7-6F39119A3CB0}"/>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id="{9EC15A9A-7A8F-44A9-87EA-BFEE4C751696}"/>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id="{C46CBA3C-860F-461E-B40E-80E3561550AD}"/>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id="{A3C9B024-F66B-42D7-9D41-F1B64ABE5A8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id="{00B240F6-96A7-4E87-A128-2157AC8594F5}"/>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C4127C63-C716-4E88-91D0-6BEE0568127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A41055F9-8FEC-4B2C-BADA-9F69899FBDF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博物館】&#10;一人当たり面積グラフ枠">
          <a:extLst>
            <a:ext uri="{FF2B5EF4-FFF2-40B4-BE49-F238E27FC236}">
              <a16:creationId xmlns:a16="http://schemas.microsoft.com/office/drawing/2014/main" id="{F6E5D221-223A-4662-8E74-142AA7CEB99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7" name="直線コネクタ 686">
          <a:extLst>
            <a:ext uri="{FF2B5EF4-FFF2-40B4-BE49-F238E27FC236}">
              <a16:creationId xmlns:a16="http://schemas.microsoft.com/office/drawing/2014/main" id="{4B954ED9-8054-425F-8ACE-F0D5DBA88889}"/>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8" name="【博物館】&#10;一人当たり面積最小値テキスト">
          <a:extLst>
            <a:ext uri="{FF2B5EF4-FFF2-40B4-BE49-F238E27FC236}">
              <a16:creationId xmlns:a16="http://schemas.microsoft.com/office/drawing/2014/main" id="{C1004A2C-09BF-4E07-8899-371F49FF0A87}"/>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9" name="直線コネクタ 688">
          <a:extLst>
            <a:ext uri="{FF2B5EF4-FFF2-40B4-BE49-F238E27FC236}">
              <a16:creationId xmlns:a16="http://schemas.microsoft.com/office/drawing/2014/main" id="{500029B9-F8F7-420A-9186-C5FE5633B677}"/>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90" name="【博物館】&#10;一人当たり面積最大値テキスト">
          <a:extLst>
            <a:ext uri="{FF2B5EF4-FFF2-40B4-BE49-F238E27FC236}">
              <a16:creationId xmlns:a16="http://schemas.microsoft.com/office/drawing/2014/main" id="{250EB13D-F311-40C8-BB03-AE1FD916C628}"/>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1" name="直線コネクタ 690">
          <a:extLst>
            <a:ext uri="{FF2B5EF4-FFF2-40B4-BE49-F238E27FC236}">
              <a16:creationId xmlns:a16="http://schemas.microsoft.com/office/drawing/2014/main" id="{65FD15CD-BD35-452F-AE23-34B155FC7D2A}"/>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2" name="【博物館】&#10;一人当たり面積平均値テキスト">
          <a:extLst>
            <a:ext uri="{FF2B5EF4-FFF2-40B4-BE49-F238E27FC236}">
              <a16:creationId xmlns:a16="http://schemas.microsoft.com/office/drawing/2014/main" id="{44E9FF42-44A5-427C-86BA-1B285FF0CA89}"/>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a:extLst>
            <a:ext uri="{FF2B5EF4-FFF2-40B4-BE49-F238E27FC236}">
              <a16:creationId xmlns:a16="http://schemas.microsoft.com/office/drawing/2014/main" id="{A21D6F6B-C2C0-48A2-B39D-BED87240077D}"/>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4" name="フローチャート: 判断 693">
          <a:extLst>
            <a:ext uri="{FF2B5EF4-FFF2-40B4-BE49-F238E27FC236}">
              <a16:creationId xmlns:a16="http://schemas.microsoft.com/office/drawing/2014/main" id="{8ABBAD4F-AAD7-4278-96C5-13CEB5194564}"/>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a16="http://schemas.microsoft.com/office/drawing/2014/main" id="{451F1333-82CB-4112-B41C-0887CEA2809F}"/>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6" name="フローチャート: 判断 695">
          <a:extLst>
            <a:ext uri="{FF2B5EF4-FFF2-40B4-BE49-F238E27FC236}">
              <a16:creationId xmlns:a16="http://schemas.microsoft.com/office/drawing/2014/main" id="{CD887BC2-528B-4E47-9D7A-C604370F04C5}"/>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7" name="フローチャート: 判断 696">
          <a:extLst>
            <a:ext uri="{FF2B5EF4-FFF2-40B4-BE49-F238E27FC236}">
              <a16:creationId xmlns:a16="http://schemas.microsoft.com/office/drawing/2014/main" id="{E6A7FF18-85CE-42D4-8B30-080B28AB61DA}"/>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A9B37088-1916-4E3C-8E93-83FE26B87B6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8EEFE79-BFEA-4E4F-A3BC-3386E59DD12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995506FC-8CE7-4319-A7CF-2DE82D3B6AB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661B472-504E-48F3-BFCC-0424D5162BB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63E7040-530F-4156-8ECC-172059BDE87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03" name="楕円 702">
          <a:extLst>
            <a:ext uri="{FF2B5EF4-FFF2-40B4-BE49-F238E27FC236}">
              <a16:creationId xmlns:a16="http://schemas.microsoft.com/office/drawing/2014/main" id="{32962860-BC6E-4A6E-AB10-A9E01CCD8272}"/>
            </a:ext>
          </a:extLst>
        </xdr:cNvPr>
        <xdr:cNvSpPr/>
      </xdr:nvSpPr>
      <xdr:spPr>
        <a:xfrm>
          <a:off x="198977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04" name="【博物館】&#10;一人当たり面積該当値テキスト">
          <a:extLst>
            <a:ext uri="{FF2B5EF4-FFF2-40B4-BE49-F238E27FC236}">
              <a16:creationId xmlns:a16="http://schemas.microsoft.com/office/drawing/2014/main" id="{E1382C7D-3EA6-4754-9AA2-F862F5066E6F}"/>
            </a:ext>
          </a:extLst>
        </xdr:cNvPr>
        <xdr:cNvSpPr txBox="1"/>
      </xdr:nvSpPr>
      <xdr:spPr>
        <a:xfrm>
          <a:off x="200025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05" name="楕円 704">
          <a:extLst>
            <a:ext uri="{FF2B5EF4-FFF2-40B4-BE49-F238E27FC236}">
              <a16:creationId xmlns:a16="http://schemas.microsoft.com/office/drawing/2014/main" id="{506ABF37-82F3-4643-99A1-0FCC80FB35B6}"/>
            </a:ext>
          </a:extLst>
        </xdr:cNvPr>
        <xdr:cNvSpPr/>
      </xdr:nvSpPr>
      <xdr:spPr>
        <a:xfrm>
          <a:off x="19154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06" name="直線コネクタ 705">
          <a:extLst>
            <a:ext uri="{FF2B5EF4-FFF2-40B4-BE49-F238E27FC236}">
              <a16:creationId xmlns:a16="http://schemas.microsoft.com/office/drawing/2014/main" id="{9AD659C4-A085-4DCA-B762-98E8FB8AD5C5}"/>
            </a:ext>
          </a:extLst>
        </xdr:cNvPr>
        <xdr:cNvCxnSpPr/>
      </xdr:nvCxnSpPr>
      <xdr:spPr>
        <a:xfrm>
          <a:off x="19202400" y="170865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07" name="楕円 706">
          <a:extLst>
            <a:ext uri="{FF2B5EF4-FFF2-40B4-BE49-F238E27FC236}">
              <a16:creationId xmlns:a16="http://schemas.microsoft.com/office/drawing/2014/main" id="{A6158F3E-9ABC-46CB-8D26-FB14C824AF7E}"/>
            </a:ext>
          </a:extLst>
        </xdr:cNvPr>
        <xdr:cNvSpPr/>
      </xdr:nvSpPr>
      <xdr:spPr>
        <a:xfrm>
          <a:off x="183451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133350</xdr:rowOff>
    </xdr:to>
    <xdr:cxnSp macro="">
      <xdr:nvCxnSpPr>
        <xdr:cNvPr id="708" name="直線コネクタ 707">
          <a:extLst>
            <a:ext uri="{FF2B5EF4-FFF2-40B4-BE49-F238E27FC236}">
              <a16:creationId xmlns:a16="http://schemas.microsoft.com/office/drawing/2014/main" id="{C8772ACB-B3AD-43D6-9D88-CB8CEBCD17A6}"/>
            </a:ext>
          </a:extLst>
        </xdr:cNvPr>
        <xdr:cNvCxnSpPr/>
      </xdr:nvCxnSpPr>
      <xdr:spPr>
        <a:xfrm flipV="1">
          <a:off x="18392775" y="1708658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09" name="楕円 708">
          <a:extLst>
            <a:ext uri="{FF2B5EF4-FFF2-40B4-BE49-F238E27FC236}">
              <a16:creationId xmlns:a16="http://schemas.microsoft.com/office/drawing/2014/main" id="{F0B89916-7FA5-4A8B-B6D4-5EEC5BD6ABEC}"/>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710" name="直線コネクタ 709">
          <a:extLst>
            <a:ext uri="{FF2B5EF4-FFF2-40B4-BE49-F238E27FC236}">
              <a16:creationId xmlns:a16="http://schemas.microsoft.com/office/drawing/2014/main" id="{B1A4A02B-D909-414B-86C2-CA5FFD99429E}"/>
            </a:ext>
          </a:extLst>
        </xdr:cNvPr>
        <xdr:cNvCxnSpPr/>
      </xdr:nvCxnSpPr>
      <xdr:spPr>
        <a:xfrm>
          <a:off x="176022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1" name="楕円 710">
          <a:extLst>
            <a:ext uri="{FF2B5EF4-FFF2-40B4-BE49-F238E27FC236}">
              <a16:creationId xmlns:a16="http://schemas.microsoft.com/office/drawing/2014/main" id="{BE055BCE-F942-442C-B52B-C6A3F412CCED}"/>
            </a:ext>
          </a:extLst>
        </xdr:cNvPr>
        <xdr:cNvSpPr/>
      </xdr:nvSpPr>
      <xdr:spPr>
        <a:xfrm>
          <a:off x="167544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712" name="直線コネクタ 711">
          <a:extLst>
            <a:ext uri="{FF2B5EF4-FFF2-40B4-BE49-F238E27FC236}">
              <a16:creationId xmlns:a16="http://schemas.microsoft.com/office/drawing/2014/main" id="{EC297974-68AA-4D6B-9F16-9DD69D79B632}"/>
            </a:ext>
          </a:extLst>
        </xdr:cNvPr>
        <xdr:cNvCxnSpPr/>
      </xdr:nvCxnSpPr>
      <xdr:spPr>
        <a:xfrm>
          <a:off x="168021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13" name="n_1aveValue【博物館】&#10;一人当たり面積">
          <a:extLst>
            <a:ext uri="{FF2B5EF4-FFF2-40B4-BE49-F238E27FC236}">
              <a16:creationId xmlns:a16="http://schemas.microsoft.com/office/drawing/2014/main" id="{91F3B04C-B073-4600-9493-CCFBB9EB4DB2}"/>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14" name="n_2aveValue【博物館】&#10;一人当たり面積">
          <a:extLst>
            <a:ext uri="{FF2B5EF4-FFF2-40B4-BE49-F238E27FC236}">
              <a16:creationId xmlns:a16="http://schemas.microsoft.com/office/drawing/2014/main" id="{B0CB8712-0242-4391-A61E-F05C1BCD1181}"/>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15" name="n_3aveValue【博物館】&#10;一人当たり面積">
          <a:extLst>
            <a:ext uri="{FF2B5EF4-FFF2-40B4-BE49-F238E27FC236}">
              <a16:creationId xmlns:a16="http://schemas.microsoft.com/office/drawing/2014/main" id="{DD1114D3-F2BA-49E4-95BF-AB11B55A1CE5}"/>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16" name="n_4aveValue【博物館】&#10;一人当たり面積">
          <a:extLst>
            <a:ext uri="{FF2B5EF4-FFF2-40B4-BE49-F238E27FC236}">
              <a16:creationId xmlns:a16="http://schemas.microsoft.com/office/drawing/2014/main" id="{6D9C96FC-9104-4DD7-BE5D-FED238F2F9FA}"/>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17" name="n_1mainValue【博物館】&#10;一人当たり面積">
          <a:extLst>
            <a:ext uri="{FF2B5EF4-FFF2-40B4-BE49-F238E27FC236}">
              <a16:creationId xmlns:a16="http://schemas.microsoft.com/office/drawing/2014/main" id="{7E01BAD7-2833-4FFF-9E5F-4AC681F80FA3}"/>
            </a:ext>
          </a:extLst>
        </xdr:cNvPr>
        <xdr:cNvSpPr txBox="1"/>
      </xdr:nvSpPr>
      <xdr:spPr>
        <a:xfrm>
          <a:off x="189834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18" name="n_2mainValue【博物館】&#10;一人当たり面積">
          <a:extLst>
            <a:ext uri="{FF2B5EF4-FFF2-40B4-BE49-F238E27FC236}">
              <a16:creationId xmlns:a16="http://schemas.microsoft.com/office/drawing/2014/main" id="{CD6C9EA2-A30A-46D4-ACCB-02945D6AC43F}"/>
            </a:ext>
          </a:extLst>
        </xdr:cNvPr>
        <xdr:cNvSpPr txBox="1"/>
      </xdr:nvSpPr>
      <xdr:spPr>
        <a:xfrm>
          <a:off x="181833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9" name="n_3mainValue【博物館】&#10;一人当たり面積">
          <a:extLst>
            <a:ext uri="{FF2B5EF4-FFF2-40B4-BE49-F238E27FC236}">
              <a16:creationId xmlns:a16="http://schemas.microsoft.com/office/drawing/2014/main" id="{B9F9691D-5CAE-4671-A7AC-338FD29A1230}"/>
            </a:ext>
          </a:extLst>
        </xdr:cNvPr>
        <xdr:cNvSpPr txBox="1"/>
      </xdr:nvSpPr>
      <xdr:spPr>
        <a:xfrm>
          <a:off x="173832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20" name="n_4mainValue【博物館】&#10;一人当たり面積">
          <a:extLst>
            <a:ext uri="{FF2B5EF4-FFF2-40B4-BE49-F238E27FC236}">
              <a16:creationId xmlns:a16="http://schemas.microsoft.com/office/drawing/2014/main" id="{4C45BA0F-8B7C-40DD-BC4B-E83848561768}"/>
            </a:ext>
          </a:extLst>
        </xdr:cNvPr>
        <xdr:cNvSpPr txBox="1"/>
      </xdr:nvSpPr>
      <xdr:spPr>
        <a:xfrm>
          <a:off x="165926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ED7A6FBC-30EE-45BE-81DF-934F03BBE8B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66BF62B1-7C85-4144-89D0-1F87E356ACB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3B8B9A48-205A-4698-B47D-58AD52DEF2F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グループ内で見ると、本県の有形固定資産原価償却率は、特に道路、橋りょう・トンネル、図書館で高く、公営住宅、学校施設、博物館では平均並みとなっている。</a:t>
          </a:r>
        </a:p>
        <a:p>
          <a:r>
            <a:rPr kumimoji="1" lang="ja-JP" altLang="en-US" sz="1300">
              <a:latin typeface="ＭＳ Ｐゴシック" panose="020B0600070205080204" pitchFamily="50" charset="-128"/>
              <a:ea typeface="ＭＳ Ｐゴシック" panose="020B0600070205080204" pitchFamily="50" charset="-128"/>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p>
        <a:p>
          <a:r>
            <a:rPr kumimoji="1" lang="ja-JP" altLang="en-US" sz="1300">
              <a:latin typeface="ＭＳ Ｐゴシック" panose="020B0600070205080204" pitchFamily="50" charset="-128"/>
              <a:ea typeface="ＭＳ Ｐゴシック" panose="020B0600070205080204" pitchFamily="50" charset="-128"/>
            </a:rPr>
            <a:t>　図書館については、昭和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年度に共用開始した県立図書館が、償却開始から耐用年数である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年を迎えたため高くなっているが、本施設については平成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年度に耐震改修を完了しており、安全及び使用上の問題はない。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6A7DA6-E927-458A-8C72-972C4CCAA8D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BA48C1-5387-4608-AF97-B061AC7B9CA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74A28B-6B9B-4DCC-961D-FDAC23FB686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2316AE-548E-474A-9670-2DC044184D2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05FAB7-D592-4E4F-BAC7-6625CC5E275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97F6A5-0234-41BA-825B-06EF51A1A8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0DB6E5-9C9C-49D7-A727-899E01204D0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293369-0DE2-48C4-986E-B73242573D5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9BCC28-3464-4F08-B531-129F5A9CA2F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E1C0D0-AFA7-42F6-993B-37DDDBD3247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8A1F21-3C9E-43E6-B0EB-9ABCDCA2C74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1B6CDC-F74A-4D4E-82A2-0EC6A416052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470E60-B027-4BBB-9F22-139F4F95578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6DA530-D0A0-424E-AD0E-6C89F65A00E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3DF23A-EDC9-4DA3-B456-424048FEF4C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A8FCE4-AA89-4E00-9358-6ED282866EE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30176D-636F-49E3-A81D-F38E8C8BBD2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DD2BE7-AEDC-4B11-A39E-CF807226C51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38FFBF-B682-4989-8CA5-FB20DBC7D5F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D5F7B4-442B-4185-9662-781AC4E6C49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288832-85A7-4570-81EF-B0615A581F8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12755F-5E8C-41B2-BBDD-94EBAA8C371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2456D0-2623-42D5-91F4-4A037ABDA56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9E03BD-5D58-4F75-B3B7-137EC063B23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CA74E5-2825-4FC4-ABD5-6EFF26CBAFA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E7ADD3-8254-4B62-8978-991860694E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4E34B0-64D5-4C1A-B455-64F1DF0AB1C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B689FDE-DE4E-4B6D-B647-358080940A7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80E204D-8094-4B05-9689-61113D692BD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121A3C0-0D0C-45F7-A1B4-D111714471A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25A5FF8-065C-4151-96EB-E59F1B642D7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1CF56B8-95D2-4A0A-A282-26C0B16D721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7E2F627-EB36-4A6E-8994-E5CC997669C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EE2C790-7E1A-483B-8037-4D0FC09A289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F2B7FA6-7D98-4087-B01A-EAD3AF48FC5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986697A-F155-4106-B6C2-3CDBEBD3236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6F68A23-1D69-4871-9F25-22C59A28F2E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FF44631-7966-4517-BD1E-096B9E1C874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B72E9D-2AB9-4F39-82F1-50F5985B28A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ACEBF7-6C25-4E2C-8917-242F6FD9004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64B8F7-56A5-429F-BD02-D0A50CA687B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AF66F6-42C6-406C-8218-A42451386D7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C550B0-147F-48E1-9431-62B2E522487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A6FD36-9CD4-42E7-8C97-024AC1B3346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EFB5BE2-E26C-4D63-89B3-5980DCC529E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C6539A9-1FA7-4CC1-B35B-8D4BC8F1777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3C2AB5-9ABD-4229-9512-46A83FAEE93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F9F38F-2B5D-4732-A45E-9BA3D1F934E8}"/>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454208-8FA7-49FB-ACEE-B15AD7809B3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22CB2B-7F56-46EE-BE7F-455382324E2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154622-D1A1-4644-B384-5DB2CDE3661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5891BC-B38B-4CC0-A2A0-96AD9285C00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76E934-3909-4FA5-9690-A630B22BB45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C98429-A39E-4C8A-B5A3-2717F2496E1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8A460F26-99BB-401C-9621-7E0A2776DF6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7A292EBB-8EE5-46E4-A4D9-1427922006D6}"/>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75FBC202-F85D-422E-9578-10C0980645C2}"/>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0178CDE3-6B78-489B-8151-407F03DAA9B6}"/>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74662E58-BA94-431B-AC5D-3A3BEA448775}"/>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5C32D585-A3F2-4954-9EEF-4551F399E3F5}"/>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CA385CF9-93DB-4930-9517-B47959E303A7}"/>
            </a:ext>
          </a:extLst>
        </xdr:cNvPr>
        <xdr:cNvSpPr txBox="1"/>
      </xdr:nvSpPr>
      <xdr:spPr>
        <a:xfrm>
          <a:off x="42291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0195125E-F218-49EE-A625-FCFEE6AA5853}"/>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D19ACEC1-2C87-4A24-AFB5-E3D85DA3FE9E}"/>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388D31B6-0670-4F96-AE27-76A02EC8B395}"/>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E67A3035-FCE9-44FA-97CD-6CE526C6A614}"/>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8988E53C-ECF9-499B-B2BB-99AA0014AEBA}"/>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084DFD-61D4-4415-9B06-4D8B5F76D53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2BA6D3-20CE-4711-819A-4E59AA66691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A4BCCD-B68C-4F67-BC7B-9181B07EFD9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25B821-8695-4635-BCC4-349F9A11532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ECD9C7-EA33-4DD8-9BCD-C2B5562A9AC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xdr:rowOff>
    </xdr:from>
    <xdr:to>
      <xdr:col>24</xdr:col>
      <xdr:colOff>114300</xdr:colOff>
      <xdr:row>35</xdr:row>
      <xdr:rowOff>117475</xdr:rowOff>
    </xdr:to>
    <xdr:sp macro="" textlink="">
      <xdr:nvSpPr>
        <xdr:cNvPr id="73" name="楕円 72">
          <a:extLst>
            <a:ext uri="{FF2B5EF4-FFF2-40B4-BE49-F238E27FC236}">
              <a16:creationId xmlns:a16="http://schemas.microsoft.com/office/drawing/2014/main" id="{8171B0BF-A2CB-44FD-9651-3532407969D9}"/>
            </a:ext>
          </a:extLst>
        </xdr:cNvPr>
        <xdr:cNvSpPr/>
      </xdr:nvSpPr>
      <xdr:spPr>
        <a:xfrm>
          <a:off x="4124325" y="5683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38752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A9F70BA-054E-4281-8754-84ABDB795841}"/>
            </a:ext>
          </a:extLst>
        </xdr:cNvPr>
        <xdr:cNvSpPr txBox="1"/>
      </xdr:nvSpPr>
      <xdr:spPr>
        <a:xfrm>
          <a:off x="4229100"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5" name="楕円 74">
          <a:extLst>
            <a:ext uri="{FF2B5EF4-FFF2-40B4-BE49-F238E27FC236}">
              <a16:creationId xmlns:a16="http://schemas.microsoft.com/office/drawing/2014/main" id="{7BAAD1DB-8DF9-42B8-B86E-2443DD3618BB}"/>
            </a:ext>
          </a:extLst>
        </xdr:cNvPr>
        <xdr:cNvSpPr/>
      </xdr:nvSpPr>
      <xdr:spPr>
        <a:xfrm>
          <a:off x="3381375" y="5752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66675</xdr:rowOff>
    </xdr:from>
    <xdr:to>
      <xdr:col>24</xdr:col>
      <xdr:colOff>63500</xdr:colOff>
      <xdr:row>35</xdr:row>
      <xdr:rowOff>139065</xdr:rowOff>
    </xdr:to>
    <xdr:cxnSp macro="">
      <xdr:nvCxnSpPr>
        <xdr:cNvPr id="76" name="直線コネクタ 75">
          <a:extLst>
            <a:ext uri="{FF2B5EF4-FFF2-40B4-BE49-F238E27FC236}">
              <a16:creationId xmlns:a16="http://schemas.microsoft.com/office/drawing/2014/main" id="{9061CC4D-5CDB-45C6-9A80-00C6D05C0C28}"/>
            </a:ext>
          </a:extLst>
        </xdr:cNvPr>
        <xdr:cNvCxnSpPr/>
      </xdr:nvCxnSpPr>
      <xdr:spPr>
        <a:xfrm flipV="1">
          <a:off x="3429000" y="5730875"/>
          <a:ext cx="7524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2DDC6C2E-8401-4C5A-8D26-3D29FB675F26}"/>
            </a:ext>
          </a:extLst>
        </xdr:cNvPr>
        <xdr:cNvSpPr/>
      </xdr:nvSpPr>
      <xdr:spPr>
        <a:xfrm>
          <a:off x="2571750" y="6007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139065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4C682E45-C2F5-4B15-A4B7-DFDC25B956AA}"/>
            </a:ext>
          </a:extLst>
        </xdr:cNvPr>
        <xdr:cNvCxnSpPr/>
      </xdr:nvCxnSpPr>
      <xdr:spPr>
        <a:xfrm flipV="1">
          <a:off x="2619375" y="5809615"/>
          <a:ext cx="809625"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119DA2F6-D67E-481E-A399-C23293BAFCA4}"/>
            </a:ext>
          </a:extLst>
        </xdr:cNvPr>
        <xdr:cNvSpPr/>
      </xdr:nvSpPr>
      <xdr:spPr>
        <a:xfrm>
          <a:off x="1781175" y="5984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41B29A7C-F248-4DCD-94DC-1C5AF0DFDB82}"/>
            </a:ext>
          </a:extLst>
        </xdr:cNvPr>
        <xdr:cNvCxnSpPr/>
      </xdr:nvCxnSpPr>
      <xdr:spPr>
        <a:xfrm>
          <a:off x="1828800" y="602234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id="{6DB5297E-DBF0-42A2-A45E-9AFC8B2AAFD6}"/>
            </a:ext>
          </a:extLst>
        </xdr:cNvPr>
        <xdr:cNvSpPr/>
      </xdr:nvSpPr>
      <xdr:spPr>
        <a:xfrm>
          <a:off x="981075" y="5950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5F8A9922-8AE4-40E6-935B-D458F4627CA3}"/>
            </a:ext>
          </a:extLst>
        </xdr:cNvPr>
        <xdr:cNvCxnSpPr/>
      </xdr:nvCxnSpPr>
      <xdr:spPr>
        <a:xfrm>
          <a:off x="1028700" y="599821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BB95B953-393A-4614-862F-F6CB44950B46}"/>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4CA0441C-F14E-4085-944D-F8ACF9AE3511}"/>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8564A8AA-8B5E-4422-AB2D-E0D167D1EFEC}"/>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a:extLst>
            <a:ext uri="{FF2B5EF4-FFF2-40B4-BE49-F238E27FC236}">
              <a16:creationId xmlns:a16="http://schemas.microsoft.com/office/drawing/2014/main" id="{3B9FFFFD-9917-4299-A53A-D89AC466806D}"/>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87" name="n_1mainValue【体育館・プール】&#10;有形固定資産減価償却率">
          <a:extLst>
            <a:ext uri="{FF2B5EF4-FFF2-40B4-BE49-F238E27FC236}">
              <a16:creationId xmlns:a16="http://schemas.microsoft.com/office/drawing/2014/main" id="{D1DCC52A-51E2-4F13-A2D3-8942CA11280C}"/>
            </a:ext>
          </a:extLst>
        </xdr:cNvPr>
        <xdr:cNvSpPr txBox="1"/>
      </xdr:nvSpPr>
      <xdr:spPr>
        <a:xfrm>
          <a:off x="32391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108602</xdr:rowOff>
    </xdr:from>
    <xdr:ext cx="405111" cy="259045"/>
    <xdr:sp macro="" textlink="">
      <xdr:nvSpPr>
        <xdr:cNvPr id="88" name="n_2mainValue【体育館・プール】&#10;有形固定資産減価償却率">
          <a:extLst>
            <a:ext uri="{FF2B5EF4-FFF2-40B4-BE49-F238E27FC236}">
              <a16:creationId xmlns:a16="http://schemas.microsoft.com/office/drawing/2014/main" id="{B6B7B8D4-218F-4C2D-9056-F5B8FAF044CC}"/>
            </a:ext>
          </a:extLst>
        </xdr:cNvPr>
        <xdr:cNvSpPr txBox="1"/>
      </xdr:nvSpPr>
      <xdr:spPr>
        <a:xfrm>
          <a:off x="2439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76217</xdr:rowOff>
    </xdr:from>
    <xdr:ext cx="405111" cy="259045"/>
    <xdr:sp macro="" textlink="">
      <xdr:nvSpPr>
        <xdr:cNvPr id="89" name="n_3mainValue【体育館・プール】&#10;有形固定資産減価償却率">
          <a:extLst>
            <a:ext uri="{FF2B5EF4-FFF2-40B4-BE49-F238E27FC236}">
              <a16:creationId xmlns:a16="http://schemas.microsoft.com/office/drawing/2014/main" id="{93390F21-DB4B-480A-88BD-A96D90963B92}"/>
            </a:ext>
          </a:extLst>
        </xdr:cNvPr>
        <xdr:cNvSpPr txBox="1"/>
      </xdr:nvSpPr>
      <xdr:spPr>
        <a:xfrm>
          <a:off x="1648469"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45737</xdr:rowOff>
    </xdr:from>
    <xdr:ext cx="405111" cy="259045"/>
    <xdr:sp macro="" textlink="">
      <xdr:nvSpPr>
        <xdr:cNvPr id="90" name="n_4mainValue【体育館・プール】&#10;有形固定資産減価償却率">
          <a:extLst>
            <a:ext uri="{FF2B5EF4-FFF2-40B4-BE49-F238E27FC236}">
              <a16:creationId xmlns:a16="http://schemas.microsoft.com/office/drawing/2014/main" id="{D6EF7E85-2076-425C-8B3B-ED25B2A4F8E5}"/>
            </a:ext>
          </a:extLst>
        </xdr:cNvPr>
        <xdr:cNvSpPr txBox="1"/>
      </xdr:nvSpPr>
      <xdr:spPr>
        <a:xfrm>
          <a:off x="84836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9827DC-A0CF-4898-9980-7927CDB7519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9F7707BA-067F-4C5B-86D0-89F03113C8E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496EA25F-00AC-4A87-8AD3-9B57876C3CF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FD375E44-9A31-439A-A5D6-D7036E9EBF5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4D44F69-8352-4B70-B651-9F6CA529213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35A34E1-CF50-41EC-907A-E510200818C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2AFA48B-CC28-4512-95D7-B15E75F3D0B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0B2311F-3266-4D59-B5E6-FE1EB75DA34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712D540-8E5B-4C63-816A-1B175F42EC2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C0BB4AA-1043-4610-B4FB-FFBB2096850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B128439-0582-43B8-87A6-8E728C39968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E65E076-E0BD-48F0-A79B-6FC5D5607C2B}"/>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633CDD-ECDA-436E-8523-41159CD3F6B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6A699E1-405A-4610-95DE-03DA586C09A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368989B-D438-48A8-A739-A8EDEC98756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7437527-8A2E-402D-B257-F51F57C84E6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E9B6D31-8DE7-4684-974B-AD0694BD154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709345D-F7AF-4B07-8370-AF6F4DFCDEE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72D543E-D2D4-41D2-8023-86288B57AD1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5DA8F1B8-717F-4602-B720-2A80572AD69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49A2A473-532C-4E20-99CE-122B2F2667E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C96C1D48-6343-4F75-B938-FB0C20FC4154}"/>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188C78A2-B2D0-462E-8A57-DC615BAB49CB}"/>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57285763-91A9-4D39-9531-954151911220}"/>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EF5D7C55-86EC-41AF-87E2-E83FFE5420A0}"/>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E4C0ED3E-2008-4805-AAB4-61D40295E0D1}"/>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A80E0F21-1672-49A4-BE05-844B65455367}"/>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0BEDFD69-1685-4A45-AA8B-5DDC6E6870FB}"/>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60BD7212-6868-48FB-816C-6FEBEF47DA7C}"/>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38B0552B-1B52-43CB-A66E-D7CCE900C99F}"/>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B9245643-75ED-423A-B7DA-6C67966486E2}"/>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CE920B6D-F3C6-4016-BCCB-E06E398199BD}"/>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15F5A33-FFE2-425D-99C4-A75E62CBA25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A663D4-0985-4738-9E50-E4E820D5672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165DF0-B7C9-420E-B67B-75C34ABEB82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2475D2-26DF-4E9C-BE37-EB18C61283C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4A76BE-59CE-4280-A4A5-3641A48CF71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1BDF4D1D-3BF2-4281-BCCF-A87F758B9362}"/>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105427</xdr:rowOff>
    </xdr:from>
    <xdr:ext cx="469744" cy="259045"/>
    <xdr:sp macro="" textlink="">
      <xdr:nvSpPr>
        <xdr:cNvPr id="129" name="【体育館・プール】&#10;一人当たり面積該当値テキスト">
          <a:extLst>
            <a:ext uri="{FF2B5EF4-FFF2-40B4-BE49-F238E27FC236}">
              <a16:creationId xmlns:a16="http://schemas.microsoft.com/office/drawing/2014/main" id="{868DF6DB-DE83-4EAC-8C71-88E97AAEA8CB}"/>
            </a:ext>
          </a:extLst>
        </xdr:cNvPr>
        <xdr:cNvSpPr txBox="1"/>
      </xdr:nvSpPr>
      <xdr:spPr>
        <a:xfrm>
          <a:off x="9477375"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29783944-96B1-4F03-891E-0CB106E43F92}"/>
            </a:ext>
          </a:extLst>
        </xdr:cNvPr>
        <xdr:cNvSpPr/>
      </xdr:nvSpPr>
      <xdr:spPr>
        <a:xfrm>
          <a:off x="86391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00F46468-5097-4020-8E70-691B2823A9BD}"/>
            </a:ext>
          </a:extLst>
        </xdr:cNvPr>
        <xdr:cNvCxnSpPr/>
      </xdr:nvCxnSpPr>
      <xdr:spPr>
        <a:xfrm>
          <a:off x="8686800" y="6334125"/>
          <a:ext cx="7429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2" name="楕円 131">
          <a:extLst>
            <a:ext uri="{FF2B5EF4-FFF2-40B4-BE49-F238E27FC236}">
              <a16:creationId xmlns:a16="http://schemas.microsoft.com/office/drawing/2014/main" id="{3D667255-EC9D-49BE-8E4A-8FF54590CCCB}"/>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95250</xdr:rowOff>
    </xdr:to>
    <xdr:cxnSp macro="">
      <xdr:nvCxnSpPr>
        <xdr:cNvPr id="133" name="直線コネクタ 132">
          <a:extLst>
            <a:ext uri="{FF2B5EF4-FFF2-40B4-BE49-F238E27FC236}">
              <a16:creationId xmlns:a16="http://schemas.microsoft.com/office/drawing/2014/main" id="{72640F4F-33E7-4596-AF66-7E798F3704EE}"/>
            </a:ext>
          </a:extLst>
        </xdr:cNvPr>
        <xdr:cNvCxnSpPr/>
      </xdr:nvCxnSpPr>
      <xdr:spPr>
        <a:xfrm flipV="1">
          <a:off x="7886700" y="633412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4" name="楕円 133">
          <a:extLst>
            <a:ext uri="{FF2B5EF4-FFF2-40B4-BE49-F238E27FC236}">
              <a16:creationId xmlns:a16="http://schemas.microsoft.com/office/drawing/2014/main" id="{71D137AE-247F-4E67-942E-4DA1383EC7C2}"/>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5" name="直線コネクタ 134">
          <a:extLst>
            <a:ext uri="{FF2B5EF4-FFF2-40B4-BE49-F238E27FC236}">
              <a16:creationId xmlns:a16="http://schemas.microsoft.com/office/drawing/2014/main" id="{9A56CB7F-63E1-4FD7-9860-69D2D872BBA7}"/>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6" name="楕円 135">
          <a:extLst>
            <a:ext uri="{FF2B5EF4-FFF2-40B4-BE49-F238E27FC236}">
              <a16:creationId xmlns:a16="http://schemas.microsoft.com/office/drawing/2014/main" id="{242E3E08-017F-44D6-B064-A0A7EC0BE8BB}"/>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37" name="直線コネクタ 136">
          <a:extLst>
            <a:ext uri="{FF2B5EF4-FFF2-40B4-BE49-F238E27FC236}">
              <a16:creationId xmlns:a16="http://schemas.microsoft.com/office/drawing/2014/main" id="{911E2AB8-0304-4C34-9DEC-73086188B938}"/>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5FB54BCC-122A-445D-844E-AD04305A3993}"/>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F6037D9D-0244-42A8-89B4-0CB88B4E76A5}"/>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5988C635-F5CD-414C-BF68-9B3724560BCC}"/>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1" name="n_4aveValue【体育館・プール】&#10;一人当たり面積">
          <a:extLst>
            <a:ext uri="{FF2B5EF4-FFF2-40B4-BE49-F238E27FC236}">
              <a16:creationId xmlns:a16="http://schemas.microsoft.com/office/drawing/2014/main" id="{20B7AF23-1DDD-4563-9B00-3415FFD35D77}"/>
            </a:ext>
          </a:extLst>
        </xdr:cNvPr>
        <xdr:cNvSpPr txBox="1"/>
      </xdr:nvSpPr>
      <xdr:spPr>
        <a:xfrm>
          <a:off x="60675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体育館・プール】&#10;一人当たり面積">
          <a:extLst>
            <a:ext uri="{FF2B5EF4-FFF2-40B4-BE49-F238E27FC236}">
              <a16:creationId xmlns:a16="http://schemas.microsoft.com/office/drawing/2014/main" id="{CBC9A1CD-1E67-4EDB-AEA2-7E061F3EAF8F}"/>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3" name="n_2mainValue【体育館・プール】&#10;一人当たり面積">
          <a:extLst>
            <a:ext uri="{FF2B5EF4-FFF2-40B4-BE49-F238E27FC236}">
              <a16:creationId xmlns:a16="http://schemas.microsoft.com/office/drawing/2014/main" id="{154B1F0D-C130-4F3C-873C-71DD7DFF53AB}"/>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4" name="n_3mainValue【体育館・プール】&#10;一人当たり面積">
          <a:extLst>
            <a:ext uri="{FF2B5EF4-FFF2-40B4-BE49-F238E27FC236}">
              <a16:creationId xmlns:a16="http://schemas.microsoft.com/office/drawing/2014/main" id="{A8FC6F42-E9D2-4D25-B8B0-A359F977BE9F}"/>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5" name="n_4mainValue【体育館・プール】&#10;一人当たり面積">
          <a:extLst>
            <a:ext uri="{FF2B5EF4-FFF2-40B4-BE49-F238E27FC236}">
              <a16:creationId xmlns:a16="http://schemas.microsoft.com/office/drawing/2014/main" id="{9B8D472D-3A6F-47B3-BEE7-1422C402358C}"/>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B9BEC3C-23BB-49D1-BCAA-5F525E103A6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A183787D-8261-4D79-951D-56EF4EE5E69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8A1BAD1-3B95-43CF-9E39-C1429225386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9392085F-46B7-4B88-8FB9-ACF23F29227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54EA88B-B84D-4A03-8A38-D97F0320D09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1A91B694-531B-4BC7-AE3C-7A271F92A62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3A73F6B-722D-4C23-B3DC-0A5C3802815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64A72628-54A5-4913-A1D6-41C207D66A8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99C17859-C9DE-495F-862F-49F8D2D9A42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F87E3520-F60A-4C1A-8C43-B8FE79BB50B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41D807DD-37F9-4FE1-8C85-67EEEDCE8FB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948F4D45-5B10-4832-A4A5-171566C1952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92D2E931-A584-49D5-8481-19167353891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5EDABCEC-3773-413A-800A-BDD1E8C5732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DB8A6953-86EC-4944-9AE3-B34B85BD739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98C376B0-A1AC-4719-AD90-D7FA9D9BFAD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9F6DEE2-1296-4B2E-9D02-F80EAAD9D48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3D4CF46-76CE-4C15-A7AF-ACAAC35ABFE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3886B2A5-F5B4-498E-A058-1F49313C5F3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EA956F8-E940-46E3-BA9D-59CCD49E803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D43836F6-9E35-4B80-AD38-21EA8F3AE98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099FD53F-C465-4129-9412-63440BB4A21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514F1FB7-4E35-4212-A824-A9ACDC408566}"/>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48BEDEC9-F28C-413C-A5F4-1FAD2B03ED37}"/>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477A7F67-E8DF-40F7-A867-C538F6F38655}"/>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20B5BEED-CDEE-401E-98E7-15A8EDBFE105}"/>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6B12CEBD-44B8-4B76-BF11-45882938606A}"/>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36212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AEA7770B-EA36-45C0-BBF2-1C6A074C49FA}"/>
            </a:ext>
          </a:extLst>
        </xdr:cNvPr>
        <xdr:cNvSpPr txBox="1"/>
      </xdr:nvSpPr>
      <xdr:spPr>
        <a:xfrm>
          <a:off x="4229100" y="9427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CCC82E42-72C4-4AF0-90DF-2499A3B4F755}"/>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2A2A47E5-07F8-4FA3-8EA0-7A1C933A3F02}"/>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99CD5281-4ABF-4CA3-BFB5-73A25DDD703D}"/>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B1055AA0-62CE-4157-9FAD-EF3139FEB93D}"/>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048BFBCF-6AB1-4074-BF99-ABBBC85C0884}"/>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B79A053-8480-4291-947F-B94174631DF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DABB660-13DE-44FE-AA20-98706DFC48D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50B2A28-C745-4A52-825E-9A9C6CD7099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63BB34D-CDA7-4298-9317-25DD81895B4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75BB76-BFC2-405A-A0DC-C6B11E6B8CD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84" name="楕円 183">
          <a:extLst>
            <a:ext uri="{FF2B5EF4-FFF2-40B4-BE49-F238E27FC236}">
              <a16:creationId xmlns:a16="http://schemas.microsoft.com/office/drawing/2014/main" id="{89CB15F2-2AC4-4E4B-8C70-D034867C7024}"/>
            </a:ext>
          </a:extLst>
        </xdr:cNvPr>
        <xdr:cNvSpPr/>
      </xdr:nvSpPr>
      <xdr:spPr>
        <a:xfrm>
          <a:off x="4124325" y="8921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140352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A780C62C-F696-4E81-9433-3724CEF54B6F}"/>
            </a:ext>
          </a:extLst>
        </xdr:cNvPr>
        <xdr:cNvSpPr txBox="1"/>
      </xdr:nvSpPr>
      <xdr:spPr>
        <a:xfrm>
          <a:off x="4229100" y="888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86" name="楕円 185">
          <a:extLst>
            <a:ext uri="{FF2B5EF4-FFF2-40B4-BE49-F238E27FC236}">
              <a16:creationId xmlns:a16="http://schemas.microsoft.com/office/drawing/2014/main" id="{30EDBFDA-B462-4C4D-829B-19229EA3C1EA}"/>
            </a:ext>
          </a:extLst>
        </xdr:cNvPr>
        <xdr:cNvSpPr/>
      </xdr:nvSpPr>
      <xdr:spPr>
        <a:xfrm>
          <a:off x="3381375" y="9278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66675</xdr:rowOff>
    </xdr:from>
    <xdr:to>
      <xdr:col>24</xdr:col>
      <xdr:colOff>63500</xdr:colOff>
      <xdr:row>57</xdr:row>
      <xdr:rowOff>102870</xdr:rowOff>
    </xdr:to>
    <xdr:cxnSp macro="">
      <xdr:nvCxnSpPr>
        <xdr:cNvPr id="187" name="直線コネクタ 186">
          <a:extLst>
            <a:ext uri="{FF2B5EF4-FFF2-40B4-BE49-F238E27FC236}">
              <a16:creationId xmlns:a16="http://schemas.microsoft.com/office/drawing/2014/main" id="{8A799A7F-4601-4B1A-B6B4-F626383F28C2}"/>
            </a:ext>
          </a:extLst>
        </xdr:cNvPr>
        <xdr:cNvCxnSpPr/>
      </xdr:nvCxnSpPr>
      <xdr:spPr>
        <a:xfrm flipV="1">
          <a:off x="3429000" y="8969375"/>
          <a:ext cx="752475" cy="3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88" name="楕円 187">
          <a:extLst>
            <a:ext uri="{FF2B5EF4-FFF2-40B4-BE49-F238E27FC236}">
              <a16:creationId xmlns:a16="http://schemas.microsoft.com/office/drawing/2014/main" id="{04A63E33-818D-4C81-A0BF-C92BC92BE397}"/>
            </a:ext>
          </a:extLst>
        </xdr:cNvPr>
        <xdr:cNvSpPr/>
      </xdr:nvSpPr>
      <xdr:spPr>
        <a:xfrm>
          <a:off x="2571750" y="95173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59</xdr:row>
      <xdr:rowOff>1905</xdr:rowOff>
    </xdr:to>
    <xdr:cxnSp macro="">
      <xdr:nvCxnSpPr>
        <xdr:cNvPr id="189" name="直線コネクタ 188">
          <a:extLst>
            <a:ext uri="{FF2B5EF4-FFF2-40B4-BE49-F238E27FC236}">
              <a16:creationId xmlns:a16="http://schemas.microsoft.com/office/drawing/2014/main" id="{69F33C5A-1AF2-4432-9847-6D32616D4CF8}"/>
            </a:ext>
          </a:extLst>
        </xdr:cNvPr>
        <xdr:cNvCxnSpPr/>
      </xdr:nvCxnSpPr>
      <xdr:spPr>
        <a:xfrm flipV="1">
          <a:off x="2619375" y="9335770"/>
          <a:ext cx="809625"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0" name="楕円 189">
          <a:extLst>
            <a:ext uri="{FF2B5EF4-FFF2-40B4-BE49-F238E27FC236}">
              <a16:creationId xmlns:a16="http://schemas.microsoft.com/office/drawing/2014/main" id="{58F3C4A4-3F7B-4A3A-BA5D-678E69B45EEA}"/>
            </a:ext>
          </a:extLst>
        </xdr:cNvPr>
        <xdr:cNvSpPr/>
      </xdr:nvSpPr>
      <xdr:spPr>
        <a:xfrm>
          <a:off x="1781175" y="9561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55245</xdr:rowOff>
    </xdr:to>
    <xdr:cxnSp macro="">
      <xdr:nvCxnSpPr>
        <xdr:cNvPr id="191" name="直線コネクタ 190">
          <a:extLst>
            <a:ext uri="{FF2B5EF4-FFF2-40B4-BE49-F238E27FC236}">
              <a16:creationId xmlns:a16="http://schemas.microsoft.com/office/drawing/2014/main" id="{50CBF46E-74B6-4905-979C-81B008E9481D}"/>
            </a:ext>
          </a:extLst>
        </xdr:cNvPr>
        <xdr:cNvCxnSpPr/>
      </xdr:nvCxnSpPr>
      <xdr:spPr>
        <a:xfrm flipV="1">
          <a:off x="1828800" y="9555480"/>
          <a:ext cx="7905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2" name="楕円 191">
          <a:extLst>
            <a:ext uri="{FF2B5EF4-FFF2-40B4-BE49-F238E27FC236}">
              <a16:creationId xmlns:a16="http://schemas.microsoft.com/office/drawing/2014/main" id="{440E0340-8813-4E1C-9CAD-7A1EC3619E0E}"/>
            </a:ext>
          </a:extLst>
        </xdr:cNvPr>
        <xdr:cNvSpPr/>
      </xdr:nvSpPr>
      <xdr:spPr>
        <a:xfrm>
          <a:off x="9810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80010</xdr:rowOff>
    </xdr:to>
    <xdr:cxnSp macro="">
      <xdr:nvCxnSpPr>
        <xdr:cNvPr id="193" name="直線コネクタ 192">
          <a:extLst>
            <a:ext uri="{FF2B5EF4-FFF2-40B4-BE49-F238E27FC236}">
              <a16:creationId xmlns:a16="http://schemas.microsoft.com/office/drawing/2014/main" id="{BB3355CC-2C55-4B90-9FBA-B7DD2023F351}"/>
            </a:ext>
          </a:extLst>
        </xdr:cNvPr>
        <xdr:cNvCxnSpPr/>
      </xdr:nvCxnSpPr>
      <xdr:spPr>
        <a:xfrm flipV="1">
          <a:off x="1028700" y="960882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2126AA2F-2D87-424E-9B4F-F9E6098C9473}"/>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3AEDDD77-9C9F-474D-BD41-58DFED8528E0}"/>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91651E39-0008-4005-ABDB-C19D66EF7EE6}"/>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809EA550-A54E-4CD4-93DB-D1BC8D419E1A}"/>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91A9FFA6-B028-4EB4-8AD0-E892A7253BE5}"/>
            </a:ext>
          </a:extLst>
        </xdr:cNvPr>
        <xdr:cNvSpPr txBox="1"/>
      </xdr:nvSpPr>
      <xdr:spPr>
        <a:xfrm>
          <a:off x="32391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43832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2B4BEE7E-372F-40F2-85E0-5B73CE52CB21}"/>
            </a:ext>
          </a:extLst>
        </xdr:cNvPr>
        <xdr:cNvSpPr txBox="1"/>
      </xdr:nvSpPr>
      <xdr:spPr>
        <a:xfrm>
          <a:off x="24390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E9012382-E16F-4B07-8139-7646112B6FD5}"/>
            </a:ext>
          </a:extLst>
        </xdr:cNvPr>
        <xdr:cNvSpPr txBox="1"/>
      </xdr:nvSpPr>
      <xdr:spPr>
        <a:xfrm>
          <a:off x="1648469"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1FF60996-A617-40AB-BC0D-27D01DD2A333}"/>
            </a:ext>
          </a:extLst>
        </xdr:cNvPr>
        <xdr:cNvSpPr txBox="1"/>
      </xdr:nvSpPr>
      <xdr:spPr>
        <a:xfrm>
          <a:off x="848369"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5F045083-AF9E-44B6-B90D-7506E5BDC8B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31CF3633-2764-450D-A740-C287C72BD95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E4C1D80B-E458-46A8-9810-3DB6E9E838A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381E4612-27FE-46EC-BF2D-FF6CDC4462B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46115148-18E4-4500-89A3-D4D7E6CBBF0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C7AA4B2D-1768-4500-9562-A00968BCE2E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F3BCAD2C-361F-4ECA-8871-B7CBA998385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B395E469-4EFA-4522-B0AB-66493E8F490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C6BA6948-2086-4666-A498-C245936AB4A9}"/>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C81BE3F-77A5-45DA-BF77-98F6A76C7F72}"/>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3D534F68-D5E9-4398-9303-2DD19550E71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E77F83F3-EB0B-495A-A8CF-1D43E9ABE28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687A824-8625-4AE7-A3B7-3473C0491DD3}"/>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AB203C07-449C-4243-A93C-6E5E147EB6BB}"/>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9097EA43-D30B-4EE2-A8E7-A70D19B7D6BD}"/>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73AF3345-02D2-423F-8E73-489BB7F2FDE2}"/>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892F5E2-C041-4D47-8DA0-ACD72E758E70}"/>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F15B802D-3A68-4F22-8CAB-C0AC78E0CE7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793D38F0-C22F-4924-9328-9B35831A7DA9}"/>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91E3930D-1E40-49CD-AEEB-67EDF40D494E}"/>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22DE312-ED70-4155-BCC3-A2118DDE26E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AA77E8A-3BCC-4B28-B05E-5028F9757A8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CBD8F2C0-FDF1-4ECE-9466-C540C6C6715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BFE04EF2-FC28-4EDB-B55F-088D54A0DAC7}"/>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D8BF9CE9-2C6D-48A6-A933-3A39DE929695}"/>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F5AF5FED-7ED9-4DCB-B48B-4FB4A7646239}"/>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8C4426BD-CD85-4C7D-BF0C-AAFC4FBFB304}"/>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C4BF9528-F7AA-4587-9684-B5A401A3F592}"/>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5F9B7540-5C96-4D01-A49E-175CDAA2C738}"/>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3899348C-4FBB-4FEE-81AA-6896ECAAC0C7}"/>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FAE05BDB-1B24-4DE1-AD39-A8276846FF35}"/>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0D78E6FD-FFED-4680-BF5C-850F446F8A86}"/>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98943AB5-DD4C-41A3-AE7F-302F9BEE6B14}"/>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F9B59E1B-F20B-4B41-BE28-B8B92AF431FB}"/>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12D19E2-55CA-423A-AC97-A020C1E29A0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1047FC-E70E-4559-B9BD-402D4CEA01C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82EA6E9-D84A-4CB6-9522-1B4D78F2255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6A21D2-0D5B-4C12-9831-FCE268DB562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0DA587-2CBE-4929-8DCB-412B4CD39A3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49893</xdr:rowOff>
    </xdr:from>
    <xdr:to>
      <xdr:col>55</xdr:col>
      <xdr:colOff>50800</xdr:colOff>
      <xdr:row>57</xdr:row>
      <xdr:rowOff>151493</xdr:rowOff>
    </xdr:to>
    <xdr:sp macro="" textlink="">
      <xdr:nvSpPr>
        <xdr:cNvPr id="241" name="楕円 240">
          <a:extLst>
            <a:ext uri="{FF2B5EF4-FFF2-40B4-BE49-F238E27FC236}">
              <a16:creationId xmlns:a16="http://schemas.microsoft.com/office/drawing/2014/main" id="{A69BC0BD-968F-4699-8921-249B1B4524B2}"/>
            </a:ext>
          </a:extLst>
        </xdr:cNvPr>
        <xdr:cNvSpPr/>
      </xdr:nvSpPr>
      <xdr:spPr>
        <a:xfrm>
          <a:off x="9401175" y="92764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72770</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973D3519-C442-4BE7-A03C-5DC373D2567D}"/>
            </a:ext>
          </a:extLst>
        </xdr:cNvPr>
        <xdr:cNvSpPr txBox="1"/>
      </xdr:nvSpPr>
      <xdr:spPr>
        <a:xfrm>
          <a:off x="9477375" y="91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128815</xdr:rowOff>
    </xdr:from>
    <xdr:to>
      <xdr:col>50</xdr:col>
      <xdr:colOff>165100</xdr:colOff>
      <xdr:row>59</xdr:row>
      <xdr:rowOff>58965</xdr:rowOff>
    </xdr:to>
    <xdr:sp macro="" textlink="">
      <xdr:nvSpPr>
        <xdr:cNvPr id="243" name="楕円 242">
          <a:extLst>
            <a:ext uri="{FF2B5EF4-FFF2-40B4-BE49-F238E27FC236}">
              <a16:creationId xmlns:a16="http://schemas.microsoft.com/office/drawing/2014/main" id="{455DC599-E23E-4040-AAC2-AE684B078E05}"/>
            </a:ext>
          </a:extLst>
        </xdr:cNvPr>
        <xdr:cNvSpPr/>
      </xdr:nvSpPr>
      <xdr:spPr>
        <a:xfrm>
          <a:off x="8639175" y="9517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100693</xdr:rowOff>
    </xdr:from>
    <xdr:to>
      <xdr:col>55</xdr:col>
      <xdr:colOff>0</xdr:colOff>
      <xdr:row>59</xdr:row>
      <xdr:rowOff>8165</xdr:rowOff>
    </xdr:to>
    <xdr:cxnSp macro="">
      <xdr:nvCxnSpPr>
        <xdr:cNvPr id="244" name="直線コネクタ 243">
          <a:extLst>
            <a:ext uri="{FF2B5EF4-FFF2-40B4-BE49-F238E27FC236}">
              <a16:creationId xmlns:a16="http://schemas.microsoft.com/office/drawing/2014/main" id="{D753E480-400F-49AE-AC9D-A434FAFB6195}"/>
            </a:ext>
          </a:extLst>
        </xdr:cNvPr>
        <xdr:cNvCxnSpPr/>
      </xdr:nvCxnSpPr>
      <xdr:spPr>
        <a:xfrm flipV="1">
          <a:off x="8686800" y="9333593"/>
          <a:ext cx="74295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128815</xdr:rowOff>
    </xdr:from>
    <xdr:to>
      <xdr:col>46</xdr:col>
      <xdr:colOff>38100</xdr:colOff>
      <xdr:row>59</xdr:row>
      <xdr:rowOff>58965</xdr:rowOff>
    </xdr:to>
    <xdr:sp macro="" textlink="">
      <xdr:nvSpPr>
        <xdr:cNvPr id="245" name="楕円 244">
          <a:extLst>
            <a:ext uri="{FF2B5EF4-FFF2-40B4-BE49-F238E27FC236}">
              <a16:creationId xmlns:a16="http://schemas.microsoft.com/office/drawing/2014/main" id="{3B7DD2F9-46CB-495E-9E6C-66CA13DEEEDA}"/>
            </a:ext>
          </a:extLst>
        </xdr:cNvPr>
        <xdr:cNvSpPr/>
      </xdr:nvSpPr>
      <xdr:spPr>
        <a:xfrm>
          <a:off x="78390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8165</xdr:rowOff>
    </xdr:from>
    <xdr:to>
      <xdr:col>50</xdr:col>
      <xdr:colOff>114300</xdr:colOff>
      <xdr:row>59</xdr:row>
      <xdr:rowOff>8165</xdr:rowOff>
    </xdr:to>
    <xdr:cxnSp macro="">
      <xdr:nvCxnSpPr>
        <xdr:cNvPr id="246" name="直線コネクタ 245">
          <a:extLst>
            <a:ext uri="{FF2B5EF4-FFF2-40B4-BE49-F238E27FC236}">
              <a16:creationId xmlns:a16="http://schemas.microsoft.com/office/drawing/2014/main" id="{ED724395-38E3-46CB-BDBF-5B1B01920EF3}"/>
            </a:ext>
          </a:extLst>
        </xdr:cNvPr>
        <xdr:cNvCxnSpPr/>
      </xdr:nvCxnSpPr>
      <xdr:spPr>
        <a:xfrm>
          <a:off x="7886700" y="95649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139700</xdr:rowOff>
    </xdr:from>
    <xdr:to>
      <xdr:col>41</xdr:col>
      <xdr:colOff>101600</xdr:colOff>
      <xdr:row>59</xdr:row>
      <xdr:rowOff>69850</xdr:rowOff>
    </xdr:to>
    <xdr:sp macro="" textlink="">
      <xdr:nvSpPr>
        <xdr:cNvPr id="247" name="楕円 246">
          <a:extLst>
            <a:ext uri="{FF2B5EF4-FFF2-40B4-BE49-F238E27FC236}">
              <a16:creationId xmlns:a16="http://schemas.microsoft.com/office/drawing/2014/main" id="{F9FCD980-7DB5-4365-A1B1-B2D197A4DD7E}"/>
            </a:ext>
          </a:extLst>
        </xdr:cNvPr>
        <xdr:cNvSpPr/>
      </xdr:nvSpPr>
      <xdr:spPr>
        <a:xfrm>
          <a:off x="7029450" y="9534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8165</xdr:rowOff>
    </xdr:from>
    <xdr:to>
      <xdr:col>45</xdr:col>
      <xdr:colOff>177800</xdr:colOff>
      <xdr:row>59</xdr:row>
      <xdr:rowOff>19050</xdr:rowOff>
    </xdr:to>
    <xdr:cxnSp macro="">
      <xdr:nvCxnSpPr>
        <xdr:cNvPr id="248" name="直線コネクタ 247">
          <a:extLst>
            <a:ext uri="{FF2B5EF4-FFF2-40B4-BE49-F238E27FC236}">
              <a16:creationId xmlns:a16="http://schemas.microsoft.com/office/drawing/2014/main" id="{64EF57F5-EBA4-4C09-9525-4535EBFFC60A}"/>
            </a:ext>
          </a:extLst>
        </xdr:cNvPr>
        <xdr:cNvCxnSpPr/>
      </xdr:nvCxnSpPr>
      <xdr:spPr>
        <a:xfrm flipV="1">
          <a:off x="7077075" y="9564915"/>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41728</xdr:rowOff>
    </xdr:from>
    <xdr:to>
      <xdr:col>36</xdr:col>
      <xdr:colOff>165100</xdr:colOff>
      <xdr:row>58</xdr:row>
      <xdr:rowOff>143328</xdr:rowOff>
    </xdr:to>
    <xdr:sp macro="" textlink="">
      <xdr:nvSpPr>
        <xdr:cNvPr id="249" name="楕円 248">
          <a:extLst>
            <a:ext uri="{FF2B5EF4-FFF2-40B4-BE49-F238E27FC236}">
              <a16:creationId xmlns:a16="http://schemas.microsoft.com/office/drawing/2014/main" id="{153A53CE-5001-47B1-924B-1F379C069DDF}"/>
            </a:ext>
          </a:extLst>
        </xdr:cNvPr>
        <xdr:cNvSpPr/>
      </xdr:nvSpPr>
      <xdr:spPr>
        <a:xfrm>
          <a:off x="6238875" y="94365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92528</xdr:rowOff>
    </xdr:from>
    <xdr:to>
      <xdr:col>41</xdr:col>
      <xdr:colOff>50800</xdr:colOff>
      <xdr:row>59</xdr:row>
      <xdr:rowOff>19050</xdr:rowOff>
    </xdr:to>
    <xdr:cxnSp macro="">
      <xdr:nvCxnSpPr>
        <xdr:cNvPr id="250" name="直線コネクタ 249">
          <a:extLst>
            <a:ext uri="{FF2B5EF4-FFF2-40B4-BE49-F238E27FC236}">
              <a16:creationId xmlns:a16="http://schemas.microsoft.com/office/drawing/2014/main" id="{50972F7D-494A-4CB8-AD48-7C8D62419598}"/>
            </a:ext>
          </a:extLst>
        </xdr:cNvPr>
        <xdr:cNvCxnSpPr/>
      </xdr:nvCxnSpPr>
      <xdr:spPr>
        <a:xfrm>
          <a:off x="6286500" y="9484178"/>
          <a:ext cx="790575"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6CE86692-4B4E-4220-B8C7-CF2D49732E6C}"/>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0514BE16-A2AD-48FF-A8A4-90C829327745}"/>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23F522F7-4887-43A9-B850-EB7CC4B01B47}"/>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B4DBDDB1-B25F-4BFD-B7AE-EABFF10ABC9B}"/>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75492</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3BBD4F40-A23E-4936-987C-0790D15FC7FB}"/>
            </a:ext>
          </a:extLst>
        </xdr:cNvPr>
        <xdr:cNvSpPr txBox="1"/>
      </xdr:nvSpPr>
      <xdr:spPr>
        <a:xfrm>
          <a:off x="8458277"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75492</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04F31732-C1F8-4AD8-AD93-3E3E817D7CB9}"/>
            </a:ext>
          </a:extLst>
        </xdr:cNvPr>
        <xdr:cNvSpPr txBox="1"/>
      </xdr:nvSpPr>
      <xdr:spPr>
        <a:xfrm>
          <a:off x="7677227"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86377</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08C5D795-AC1D-421A-8553-06C3024A0AA6}"/>
            </a:ext>
          </a:extLst>
        </xdr:cNvPr>
        <xdr:cNvSpPr txBox="1"/>
      </xdr:nvSpPr>
      <xdr:spPr>
        <a:xfrm>
          <a:off x="68676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159855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6C6B6391-C214-4386-827D-FFD96AF4B3C4}"/>
            </a:ext>
          </a:extLst>
        </xdr:cNvPr>
        <xdr:cNvSpPr txBox="1"/>
      </xdr:nvSpPr>
      <xdr:spPr>
        <a:xfrm>
          <a:off x="6067502" y="923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91A0C64-6E74-4BF5-98DC-1182F4E3DA9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C99D20E0-4335-4E58-885A-DDDAA0681B2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D1424A35-A75C-43DD-A598-4B0F4D271D6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255F9D67-9B82-447E-BE77-38A69D72ACA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5683E8F7-6F0C-4F57-96E3-00299639C5C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99803AFC-5814-48BD-97D5-86D26B77034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FACAEEB5-8BD6-4D46-9236-4E6BB4E47AF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BC4B9E50-2087-47AE-B83E-770A37F8B83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DED82BA3-2B33-428D-8D79-E61E1372F5A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B3B871C8-8A6F-4EB3-BF9F-F5CDA2279A4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64FE733C-D0D1-43E6-AF06-0F4367DFE18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B53D0340-CE20-40BC-BF0F-BCF72A18060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DD18AF1D-7BDF-4581-8BF5-5EFAA06FA7D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CAB51FC2-724D-4F35-9CB8-5D38AEEA70C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A3958A8B-4D15-41EF-92CD-7C684677CC7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EC914F81-1F2F-4C4C-804C-09C338B048D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CFD15CCC-DF1C-4C17-A2A7-493DA7BB8A4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4CBEA175-EC5B-4C21-A030-A375B959789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DD7A6B94-CC42-432E-8B1C-59C4AAB4FF7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CDD7E71-0DA9-4D38-AF58-6C66CC070AF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5B28B15-D5D9-4E69-B9BA-93E677228A8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AE5A0328-8C57-452C-8593-A591724804E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089DFF8A-AA3A-4B34-BB2D-63BEC2CB8716}"/>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C4213AC7-A168-4E50-AC96-2FBEA67A3FB4}"/>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1D4B5B37-2437-44EE-AD27-63087708F32F}"/>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4E184932-2DC5-4BE2-9BB3-AAF904724DB8}"/>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894E0067-3EEC-4A83-918C-46068CEDA1F4}"/>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09D44158-5E06-472B-821B-4A8249220C47}"/>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A91B083F-87E1-4B01-9902-7D155386FAEC}"/>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85090024-849A-4F22-A3B6-DF669F2D971A}"/>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F1662A34-2696-4CDE-A785-0B7CF92DB126}"/>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7EABDEE5-D424-4A80-978D-6A52F436F7C6}"/>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4E5CD552-6E80-4DE7-8B59-8483164288EE}"/>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8278E22-9348-430E-846F-8CAD85A27C5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C4FB68C-44DA-417C-A903-B2A76C657E0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E390181-9656-419C-8F37-6CF166F0A99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A67531A-E41F-4843-BD43-ED848D2D9D9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FBF763B-37D6-4FC1-AA63-AE0C296334D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97" name="楕円 296">
          <a:extLst>
            <a:ext uri="{FF2B5EF4-FFF2-40B4-BE49-F238E27FC236}">
              <a16:creationId xmlns:a16="http://schemas.microsoft.com/office/drawing/2014/main" id="{4E6E873F-D131-41F6-BC79-999259F5D588}"/>
            </a:ext>
          </a:extLst>
        </xdr:cNvPr>
        <xdr:cNvSpPr/>
      </xdr:nvSpPr>
      <xdr:spPr>
        <a:xfrm>
          <a:off x="4124325" y="12975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6FAFCDCA-FBC3-4A03-999B-B4D87C360022}"/>
            </a:ext>
          </a:extLst>
        </xdr:cNvPr>
        <xdr:cNvSpPr txBox="1"/>
      </xdr:nvSpPr>
      <xdr:spPr>
        <a:xfrm>
          <a:off x="4229100" y="129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99" name="楕円 298">
          <a:extLst>
            <a:ext uri="{FF2B5EF4-FFF2-40B4-BE49-F238E27FC236}">
              <a16:creationId xmlns:a16="http://schemas.microsoft.com/office/drawing/2014/main" id="{1D98E8C0-2478-40BB-B83C-88902FFE069E}"/>
            </a:ext>
          </a:extLst>
        </xdr:cNvPr>
        <xdr:cNvSpPr/>
      </xdr:nvSpPr>
      <xdr:spPr>
        <a:xfrm>
          <a:off x="3381375" y="12856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72389</xdr:rowOff>
    </xdr:to>
    <xdr:cxnSp macro="">
      <xdr:nvCxnSpPr>
        <xdr:cNvPr id="300" name="直線コネクタ 299">
          <a:extLst>
            <a:ext uri="{FF2B5EF4-FFF2-40B4-BE49-F238E27FC236}">
              <a16:creationId xmlns:a16="http://schemas.microsoft.com/office/drawing/2014/main" id="{75C0BED8-FD6C-46BB-9BA7-9D613E8817CE}"/>
            </a:ext>
          </a:extLst>
        </xdr:cNvPr>
        <xdr:cNvCxnSpPr/>
      </xdr:nvCxnSpPr>
      <xdr:spPr>
        <a:xfrm>
          <a:off x="3429000" y="12913361"/>
          <a:ext cx="752475"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301" name="楕円 300">
          <a:extLst>
            <a:ext uri="{FF2B5EF4-FFF2-40B4-BE49-F238E27FC236}">
              <a16:creationId xmlns:a16="http://schemas.microsoft.com/office/drawing/2014/main" id="{B274EB18-B7D4-45BE-A8FD-5642B1FC15AF}"/>
            </a:ext>
          </a:extLst>
        </xdr:cNvPr>
        <xdr:cNvSpPr/>
      </xdr:nvSpPr>
      <xdr:spPr>
        <a:xfrm>
          <a:off x="2571750" y="131267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81</xdr:row>
      <xdr:rowOff>64770</xdr:rowOff>
    </xdr:to>
    <xdr:cxnSp macro="">
      <xdr:nvCxnSpPr>
        <xdr:cNvPr id="302" name="直線コネクタ 301">
          <a:extLst>
            <a:ext uri="{FF2B5EF4-FFF2-40B4-BE49-F238E27FC236}">
              <a16:creationId xmlns:a16="http://schemas.microsoft.com/office/drawing/2014/main" id="{261F90D7-2A93-49EC-8176-BAA546322565}"/>
            </a:ext>
          </a:extLst>
        </xdr:cNvPr>
        <xdr:cNvCxnSpPr/>
      </xdr:nvCxnSpPr>
      <xdr:spPr>
        <a:xfrm flipV="1">
          <a:off x="2619375" y="12913361"/>
          <a:ext cx="809625"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303" name="楕円 302">
          <a:extLst>
            <a:ext uri="{FF2B5EF4-FFF2-40B4-BE49-F238E27FC236}">
              <a16:creationId xmlns:a16="http://schemas.microsoft.com/office/drawing/2014/main" id="{03330932-B730-4955-9250-59653F684C26}"/>
            </a:ext>
          </a:extLst>
        </xdr:cNvPr>
        <xdr:cNvSpPr/>
      </xdr:nvSpPr>
      <xdr:spPr>
        <a:xfrm>
          <a:off x="1781175" y="13077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64770</xdr:rowOff>
    </xdr:to>
    <xdr:cxnSp macro="">
      <xdr:nvCxnSpPr>
        <xdr:cNvPr id="304" name="直線コネクタ 303">
          <a:extLst>
            <a:ext uri="{FF2B5EF4-FFF2-40B4-BE49-F238E27FC236}">
              <a16:creationId xmlns:a16="http://schemas.microsoft.com/office/drawing/2014/main" id="{EBD2CC7E-767E-4694-956D-00CDBD9CFB06}"/>
            </a:ext>
          </a:extLst>
        </xdr:cNvPr>
        <xdr:cNvCxnSpPr/>
      </xdr:nvCxnSpPr>
      <xdr:spPr>
        <a:xfrm>
          <a:off x="1828800" y="1311592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05" name="楕円 304">
          <a:extLst>
            <a:ext uri="{FF2B5EF4-FFF2-40B4-BE49-F238E27FC236}">
              <a16:creationId xmlns:a16="http://schemas.microsoft.com/office/drawing/2014/main" id="{4B926DB0-3051-4585-B6AF-BE756CEB4379}"/>
            </a:ext>
          </a:extLst>
        </xdr:cNvPr>
        <xdr:cNvSpPr/>
      </xdr:nvSpPr>
      <xdr:spPr>
        <a:xfrm>
          <a:off x="981075" y="129990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81</xdr:row>
      <xdr:rowOff>0</xdr:rowOff>
    </xdr:to>
    <xdr:cxnSp macro="">
      <xdr:nvCxnSpPr>
        <xdr:cNvPr id="306" name="直線コネクタ 305">
          <a:extLst>
            <a:ext uri="{FF2B5EF4-FFF2-40B4-BE49-F238E27FC236}">
              <a16:creationId xmlns:a16="http://schemas.microsoft.com/office/drawing/2014/main" id="{D24538A3-4D86-431B-9D9F-360A89841F89}"/>
            </a:ext>
          </a:extLst>
        </xdr:cNvPr>
        <xdr:cNvCxnSpPr/>
      </xdr:nvCxnSpPr>
      <xdr:spPr>
        <a:xfrm>
          <a:off x="1028700" y="13056236"/>
          <a:ext cx="8001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7" name="n_1aveValue【県民会館】&#10;有形固定資産減価償却率">
          <a:extLst>
            <a:ext uri="{FF2B5EF4-FFF2-40B4-BE49-F238E27FC236}">
              <a16:creationId xmlns:a16="http://schemas.microsoft.com/office/drawing/2014/main" id="{25BDC219-163D-459E-B65E-FBD59792B51C}"/>
            </a:ext>
          </a:extLst>
        </xdr:cNvPr>
        <xdr:cNvSpPr txBox="1"/>
      </xdr:nvSpPr>
      <xdr:spPr>
        <a:xfrm>
          <a:off x="32391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B4A21641-F8F9-4340-A334-5395EE89F532}"/>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90347A3A-C388-4EA7-9D2E-E8FE6C653A40}"/>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a:extLst>
            <a:ext uri="{FF2B5EF4-FFF2-40B4-BE49-F238E27FC236}">
              <a16:creationId xmlns:a16="http://schemas.microsoft.com/office/drawing/2014/main" id="{799542FF-A9E8-4290-AA1A-0001583B529A}"/>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11" name="n_1mainValue【県民会館】&#10;有形固定資産減価償却率">
          <a:extLst>
            <a:ext uri="{FF2B5EF4-FFF2-40B4-BE49-F238E27FC236}">
              <a16:creationId xmlns:a16="http://schemas.microsoft.com/office/drawing/2014/main" id="{F1047652-0528-4F45-8941-A70D7FF1D44A}"/>
            </a:ext>
          </a:extLst>
        </xdr:cNvPr>
        <xdr:cNvSpPr txBox="1"/>
      </xdr:nvSpPr>
      <xdr:spPr>
        <a:xfrm>
          <a:off x="32391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106697</xdr:rowOff>
    </xdr:from>
    <xdr:ext cx="405111" cy="259045"/>
    <xdr:sp macro="" textlink="">
      <xdr:nvSpPr>
        <xdr:cNvPr id="312" name="n_2mainValue【県民会館】&#10;有形固定資産減価償却率">
          <a:extLst>
            <a:ext uri="{FF2B5EF4-FFF2-40B4-BE49-F238E27FC236}">
              <a16:creationId xmlns:a16="http://schemas.microsoft.com/office/drawing/2014/main" id="{C5F8E55D-EE41-45F2-BA08-648ACECE6B96}"/>
            </a:ext>
          </a:extLst>
        </xdr:cNvPr>
        <xdr:cNvSpPr txBox="1"/>
      </xdr:nvSpPr>
      <xdr:spPr>
        <a:xfrm>
          <a:off x="2439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313" name="n_3mainValue【県民会館】&#10;有形固定資産減価償却率">
          <a:extLst>
            <a:ext uri="{FF2B5EF4-FFF2-40B4-BE49-F238E27FC236}">
              <a16:creationId xmlns:a16="http://schemas.microsoft.com/office/drawing/2014/main" id="{6F77D9DD-7FDE-4D00-B649-9E6ACB6AE9ED}"/>
            </a:ext>
          </a:extLst>
        </xdr:cNvPr>
        <xdr:cNvSpPr txBox="1"/>
      </xdr:nvSpPr>
      <xdr:spPr>
        <a:xfrm>
          <a:off x="1648469" y="1316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140988</xdr:rowOff>
    </xdr:from>
    <xdr:ext cx="405111" cy="259045"/>
    <xdr:sp macro="" textlink="">
      <xdr:nvSpPr>
        <xdr:cNvPr id="314" name="n_4mainValue【県民会館】&#10;有形固定資産減価償却率">
          <a:extLst>
            <a:ext uri="{FF2B5EF4-FFF2-40B4-BE49-F238E27FC236}">
              <a16:creationId xmlns:a16="http://schemas.microsoft.com/office/drawing/2014/main" id="{C09D8AE5-6772-427C-9675-38E894FE66C7}"/>
            </a:ext>
          </a:extLst>
        </xdr:cNvPr>
        <xdr:cNvSpPr txBox="1"/>
      </xdr:nvSpPr>
      <xdr:spPr>
        <a:xfrm>
          <a:off x="848369" y="1309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33D7BA85-092C-48C3-805F-B18B993FA97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0AA0A7D4-06B1-4719-80EB-5F87EA385D5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6B9F1000-E867-44F0-92D5-93AC6DC3252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97432E32-7990-4497-B889-0422240C353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F0290BFE-6DF5-40C9-A8B8-CC93688D279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65FB2776-D759-4476-9B1E-C407F1E3DD0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92A60673-4CA3-4A29-8ABF-A274F6794A8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8250504F-138D-4195-B144-48993B35E4F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98A942F1-6452-47F0-B65E-ED645A77918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374DEE7F-2377-415C-B7D0-07214A8BBDCE}"/>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2A37BA76-BB1D-42A1-B4D6-8A513F956A2B}"/>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B29E2E04-B9D2-4A34-8C80-4B32DFCA9AF5}"/>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FC3D7D6D-1BC0-4865-8F0C-909936640DF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B43F0D91-96ED-4B3C-A996-9F13B77B073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69DD0FD6-7772-4EB7-96A7-0454084E655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3C647608-9B5B-4811-AD23-6AE5E517E83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12928B72-1948-4564-9723-F82539DD5FBC}"/>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B44D9E17-4109-436E-9350-56434230E86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131F27D-12B1-44BF-A27C-32295661051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621BE7C5-DC7D-4208-BB88-940F21B8580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48AAC122-D9B7-40FF-9E22-4B4F38F3903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16EFEF6A-9709-4D3E-877F-4E1FA328B8FA}"/>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0F95AC79-6654-4A60-AA6B-E6259EBD4525}"/>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F2FCE403-28E7-403A-9D1F-3D0269E82795}"/>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2FF58941-E766-487F-8A02-2E62AD1588A1}"/>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90348F49-944B-404A-A4BF-EBA1E7F93615}"/>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1" name="【県民会館】&#10;一人当たり面積平均値テキスト">
          <a:extLst>
            <a:ext uri="{FF2B5EF4-FFF2-40B4-BE49-F238E27FC236}">
              <a16:creationId xmlns:a16="http://schemas.microsoft.com/office/drawing/2014/main" id="{A164F4B2-1A7A-4CC6-BABB-6B8A941A856F}"/>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E1D375B4-2747-4734-A144-81E16C26C291}"/>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82C33C96-462B-4F51-B2E8-6AA89C6445A6}"/>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DA963462-E42E-4F08-B2FC-43BC5D96D7BF}"/>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EA87AA17-D1D0-48C7-982D-859E3A32055B}"/>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7F762138-F186-4AB1-B06A-528B5FE2E467}"/>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1866BFD-A65E-40E8-A620-4AA5303C183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AADEB2A-F323-44A0-9826-6BCC68F0AC8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2F1C8D9-17D9-491F-A635-9DE464A3253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70FABF3-9845-44FE-BAFB-3E447C624ED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20D5173-F386-4033-9C4C-ABBE47C1C0C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52" name="楕円 351">
          <a:extLst>
            <a:ext uri="{FF2B5EF4-FFF2-40B4-BE49-F238E27FC236}">
              <a16:creationId xmlns:a16="http://schemas.microsoft.com/office/drawing/2014/main" id="{E620686D-E64E-4BEA-9C27-A19554F8BC9F}"/>
            </a:ext>
          </a:extLst>
        </xdr:cNvPr>
        <xdr:cNvSpPr/>
      </xdr:nvSpPr>
      <xdr:spPr>
        <a:xfrm>
          <a:off x="9401175" y="136112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29227</xdr:rowOff>
    </xdr:from>
    <xdr:ext cx="469744" cy="259045"/>
    <xdr:sp macro="" textlink="">
      <xdr:nvSpPr>
        <xdr:cNvPr id="353" name="【県民会館】&#10;一人当たり面積該当値テキスト">
          <a:extLst>
            <a:ext uri="{FF2B5EF4-FFF2-40B4-BE49-F238E27FC236}">
              <a16:creationId xmlns:a16="http://schemas.microsoft.com/office/drawing/2014/main" id="{7EB2EBDB-D285-4A52-A813-2B425823B5B9}"/>
            </a:ext>
          </a:extLst>
        </xdr:cNvPr>
        <xdr:cNvSpPr txBox="1"/>
      </xdr:nvSpPr>
      <xdr:spPr>
        <a:xfrm>
          <a:off x="94773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54" name="楕円 353">
          <a:extLst>
            <a:ext uri="{FF2B5EF4-FFF2-40B4-BE49-F238E27FC236}">
              <a16:creationId xmlns:a16="http://schemas.microsoft.com/office/drawing/2014/main" id="{9434D8CC-B2F2-4795-A866-5D621AD42CEB}"/>
            </a:ext>
          </a:extLst>
        </xdr:cNvPr>
        <xdr:cNvSpPr/>
      </xdr:nvSpPr>
      <xdr:spPr>
        <a:xfrm>
          <a:off x="8639175" y="1361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57150</xdr:rowOff>
    </xdr:to>
    <xdr:cxnSp macro="">
      <xdr:nvCxnSpPr>
        <xdr:cNvPr id="355" name="直線コネクタ 354">
          <a:extLst>
            <a:ext uri="{FF2B5EF4-FFF2-40B4-BE49-F238E27FC236}">
              <a16:creationId xmlns:a16="http://schemas.microsoft.com/office/drawing/2014/main" id="{220C40D6-5089-4A8C-A680-6D6330D94546}"/>
            </a:ext>
          </a:extLst>
        </xdr:cNvPr>
        <xdr:cNvCxnSpPr/>
      </xdr:nvCxnSpPr>
      <xdr:spPr>
        <a:xfrm>
          <a:off x="8686800" y="13658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6" name="楕円 355">
          <a:extLst>
            <a:ext uri="{FF2B5EF4-FFF2-40B4-BE49-F238E27FC236}">
              <a16:creationId xmlns:a16="http://schemas.microsoft.com/office/drawing/2014/main" id="{B613D69E-76CD-4A96-9CFB-BBA438B1FDC4}"/>
            </a:ext>
          </a:extLst>
        </xdr:cNvPr>
        <xdr:cNvSpPr/>
      </xdr:nvSpPr>
      <xdr:spPr>
        <a:xfrm>
          <a:off x="78390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76200</xdr:rowOff>
    </xdr:to>
    <xdr:cxnSp macro="">
      <xdr:nvCxnSpPr>
        <xdr:cNvPr id="357" name="直線コネクタ 356">
          <a:extLst>
            <a:ext uri="{FF2B5EF4-FFF2-40B4-BE49-F238E27FC236}">
              <a16:creationId xmlns:a16="http://schemas.microsoft.com/office/drawing/2014/main" id="{7D1774BC-3B80-4613-B2BE-EBB0966B04D2}"/>
            </a:ext>
          </a:extLst>
        </xdr:cNvPr>
        <xdr:cNvCxnSpPr/>
      </xdr:nvCxnSpPr>
      <xdr:spPr>
        <a:xfrm flipV="1">
          <a:off x="7886700" y="136588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58" name="楕円 357">
          <a:extLst>
            <a:ext uri="{FF2B5EF4-FFF2-40B4-BE49-F238E27FC236}">
              <a16:creationId xmlns:a16="http://schemas.microsoft.com/office/drawing/2014/main" id="{A2130519-16E4-4583-8D12-FD5BF397BF89}"/>
            </a:ext>
          </a:extLst>
        </xdr:cNvPr>
        <xdr:cNvSpPr/>
      </xdr:nvSpPr>
      <xdr:spPr>
        <a:xfrm>
          <a:off x="70294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59" name="直線コネクタ 358">
          <a:extLst>
            <a:ext uri="{FF2B5EF4-FFF2-40B4-BE49-F238E27FC236}">
              <a16:creationId xmlns:a16="http://schemas.microsoft.com/office/drawing/2014/main" id="{16198893-E19F-487D-90B4-AD1CD39C166C}"/>
            </a:ext>
          </a:extLst>
        </xdr:cNvPr>
        <xdr:cNvCxnSpPr/>
      </xdr:nvCxnSpPr>
      <xdr:spPr>
        <a:xfrm>
          <a:off x="70770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0" name="楕円 359">
          <a:extLst>
            <a:ext uri="{FF2B5EF4-FFF2-40B4-BE49-F238E27FC236}">
              <a16:creationId xmlns:a16="http://schemas.microsoft.com/office/drawing/2014/main" id="{4E7C3BF0-1B90-4AC9-B1B7-D3EF274D105C}"/>
            </a:ext>
          </a:extLst>
        </xdr:cNvPr>
        <xdr:cNvSpPr/>
      </xdr:nvSpPr>
      <xdr:spPr>
        <a:xfrm>
          <a:off x="62388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61" name="直線コネクタ 360">
          <a:extLst>
            <a:ext uri="{FF2B5EF4-FFF2-40B4-BE49-F238E27FC236}">
              <a16:creationId xmlns:a16="http://schemas.microsoft.com/office/drawing/2014/main" id="{F7A37340-99BB-40B4-88EB-E5FE47F69A21}"/>
            </a:ext>
          </a:extLst>
        </xdr:cNvPr>
        <xdr:cNvCxnSpPr/>
      </xdr:nvCxnSpPr>
      <xdr:spPr>
        <a:xfrm>
          <a:off x="62865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a:extLst>
            <a:ext uri="{FF2B5EF4-FFF2-40B4-BE49-F238E27FC236}">
              <a16:creationId xmlns:a16="http://schemas.microsoft.com/office/drawing/2014/main" id="{AE634351-1EDC-43D9-9C74-3FF411518167}"/>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a:extLst>
            <a:ext uri="{FF2B5EF4-FFF2-40B4-BE49-F238E27FC236}">
              <a16:creationId xmlns:a16="http://schemas.microsoft.com/office/drawing/2014/main" id="{48A1D33A-44CB-4D3E-86D5-F3030898CAA6}"/>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a:extLst>
            <a:ext uri="{FF2B5EF4-FFF2-40B4-BE49-F238E27FC236}">
              <a16:creationId xmlns:a16="http://schemas.microsoft.com/office/drawing/2014/main" id="{6CB4CF11-565F-4949-9360-4C4B6B0CCA83}"/>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5" name="n_4aveValue【県民会館】&#10;一人当たり面積">
          <a:extLst>
            <a:ext uri="{FF2B5EF4-FFF2-40B4-BE49-F238E27FC236}">
              <a16:creationId xmlns:a16="http://schemas.microsoft.com/office/drawing/2014/main" id="{6F690834-47C6-4B87-8FD4-9077E7123EDC}"/>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124477</xdr:rowOff>
    </xdr:from>
    <xdr:ext cx="469744" cy="259045"/>
    <xdr:sp macro="" textlink="">
      <xdr:nvSpPr>
        <xdr:cNvPr id="366" name="n_1mainValue【県民会館】&#10;一人当たり面積">
          <a:extLst>
            <a:ext uri="{FF2B5EF4-FFF2-40B4-BE49-F238E27FC236}">
              <a16:creationId xmlns:a16="http://schemas.microsoft.com/office/drawing/2014/main" id="{8D897E04-F32B-4FD0-A942-BA6465820281}"/>
            </a:ext>
          </a:extLst>
        </xdr:cNvPr>
        <xdr:cNvSpPr txBox="1"/>
      </xdr:nvSpPr>
      <xdr:spPr>
        <a:xfrm>
          <a:off x="845827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7" name="n_2mainValue【県民会館】&#10;一人当たり面積">
          <a:extLst>
            <a:ext uri="{FF2B5EF4-FFF2-40B4-BE49-F238E27FC236}">
              <a16:creationId xmlns:a16="http://schemas.microsoft.com/office/drawing/2014/main" id="{E4B760ED-85B3-4744-B106-38B58EB9BB4C}"/>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8" name="n_3mainValue【県民会館】&#10;一人当たり面積">
          <a:extLst>
            <a:ext uri="{FF2B5EF4-FFF2-40B4-BE49-F238E27FC236}">
              <a16:creationId xmlns:a16="http://schemas.microsoft.com/office/drawing/2014/main" id="{4AFCB302-D7F1-4B3B-B894-4CA80C841936}"/>
            </a:ext>
          </a:extLst>
        </xdr:cNvPr>
        <xdr:cNvSpPr txBox="1"/>
      </xdr:nvSpPr>
      <xdr:spPr>
        <a:xfrm>
          <a:off x="68676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69" name="n_4mainValue【県民会館】&#10;一人当たり面積">
          <a:extLst>
            <a:ext uri="{FF2B5EF4-FFF2-40B4-BE49-F238E27FC236}">
              <a16:creationId xmlns:a16="http://schemas.microsoft.com/office/drawing/2014/main" id="{E81A6717-B8D6-45FC-B99F-D863EC0893B3}"/>
            </a:ext>
          </a:extLst>
        </xdr:cNvPr>
        <xdr:cNvSpPr txBox="1"/>
      </xdr:nvSpPr>
      <xdr:spPr>
        <a:xfrm>
          <a:off x="60675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5C2789E2-A2B9-48C2-A8D0-1CE71089A79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9C7D294E-D1D5-4EDD-9860-48A7303AB7F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2B8D0879-0FD8-4A4F-840B-C00006A04B0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72C82936-2A08-4C15-A95A-9CD1D88B437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9CB4C425-0AB2-4991-A4D4-76E527B942F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3DF5AE18-569C-4A14-8ABB-2C2FA7085A0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ECCD120-D276-48B9-8D35-F68076A318D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1EE6FA38-A578-4187-A86C-7D018300533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3B4B75E2-2104-488A-8270-57785F0F42A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39EDC05A-4A28-48A8-889C-5CCF14967A1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350C2061-8D46-4DCA-A82A-86E4E06A8A9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3D01A069-4CF2-48BE-B50B-67364B0575D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BE1771EC-69B3-4B12-AF2C-C8D3B3FE8FD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78D111B5-63D0-48D3-BA2B-D74DAEAC8B6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DFE5A5EE-5824-4082-8894-0A0403292CB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9AC82FBF-33F2-4B51-8663-21E9326BEA3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A551DDD7-9385-4DA0-8518-4B4C18A7C21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BAE2A063-02A1-476F-BC87-BD5D677093B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158720D6-C672-44C4-AA55-2671DF7B49B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2AD80684-FEEB-4CB4-A30A-8609BBD5F78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904C465B-AB34-4C1F-A27E-94554DB6048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89358D7A-38BC-440C-9376-0A60CC213BC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ECA5324D-B6F3-4900-8919-1ACF8B429FDC}"/>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1EA3EAEC-F2C1-4992-B749-1065F1263F8F}"/>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27207835-5A1B-498F-A97F-7C3B89A026A7}"/>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D3ADA244-24A5-418F-8DB1-D4B7235E9B74}"/>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0D1971C3-5271-44D8-A4D1-C37945211B2E}"/>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C301A1A6-41A1-4D56-A06D-29AC8B1749CF}"/>
            </a:ext>
          </a:extLst>
        </xdr:cNvPr>
        <xdr:cNvSpPr txBox="1"/>
      </xdr:nvSpPr>
      <xdr:spPr>
        <a:xfrm>
          <a:off x="42291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77A86085-52CF-4272-8FA1-25E9E387A288}"/>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C3F8851F-5C4C-434A-9611-0FE8669E80C0}"/>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01DC48AF-D5AB-4120-B74A-467E081C57F8}"/>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7FC0360E-7FAB-472F-94EA-812258B3F49D}"/>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E926CBEE-AD77-4699-B9C1-3D015AD69FBF}"/>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71BAA10-E3EE-49A1-882B-9B36131E3E5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00FE779-E426-4303-8419-E604C5C375C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AFA5B6B-5C25-4CB3-9CEA-D932F066FAB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C48AF07-64C3-43E2-96F7-C88F3F63665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F172D4A-B64A-4828-8F18-4A5B20DCB51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08" name="楕円 407">
          <a:extLst>
            <a:ext uri="{FF2B5EF4-FFF2-40B4-BE49-F238E27FC236}">
              <a16:creationId xmlns:a16="http://schemas.microsoft.com/office/drawing/2014/main" id="{5AF5B1A2-0F90-4D9D-8C2A-D5159100B647}"/>
            </a:ext>
          </a:extLst>
        </xdr:cNvPr>
        <xdr:cNvSpPr/>
      </xdr:nvSpPr>
      <xdr:spPr>
        <a:xfrm>
          <a:off x="4124325" y="168230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164482</xdr:rowOff>
    </xdr:from>
    <xdr:ext cx="405111" cy="259045"/>
    <xdr:sp macro="" textlink="">
      <xdr:nvSpPr>
        <xdr:cNvPr id="409" name="【保健所】&#10;有形固定資産減価償却率該当値テキスト">
          <a:extLst>
            <a:ext uri="{FF2B5EF4-FFF2-40B4-BE49-F238E27FC236}">
              <a16:creationId xmlns:a16="http://schemas.microsoft.com/office/drawing/2014/main" id="{CDDDAE31-26C4-422A-8A5C-D0ED0F8CCDC5}"/>
            </a:ext>
          </a:extLst>
        </xdr:cNvPr>
        <xdr:cNvSpPr txBox="1"/>
      </xdr:nvSpPr>
      <xdr:spPr>
        <a:xfrm>
          <a:off x="4229100"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10" name="楕円 409">
          <a:extLst>
            <a:ext uri="{FF2B5EF4-FFF2-40B4-BE49-F238E27FC236}">
              <a16:creationId xmlns:a16="http://schemas.microsoft.com/office/drawing/2014/main" id="{F8D4659F-3A56-4D9D-AE1F-0F452D28A169}"/>
            </a:ext>
          </a:extLst>
        </xdr:cNvPr>
        <xdr:cNvSpPr/>
      </xdr:nvSpPr>
      <xdr:spPr>
        <a:xfrm>
          <a:off x="3381375" y="16784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20955</xdr:rowOff>
    </xdr:to>
    <xdr:cxnSp macro="">
      <xdr:nvCxnSpPr>
        <xdr:cNvPr id="411" name="直線コネクタ 410">
          <a:extLst>
            <a:ext uri="{FF2B5EF4-FFF2-40B4-BE49-F238E27FC236}">
              <a16:creationId xmlns:a16="http://schemas.microsoft.com/office/drawing/2014/main" id="{B4EAB59A-8A4F-441D-BD35-20A65D0CFDF0}"/>
            </a:ext>
          </a:extLst>
        </xdr:cNvPr>
        <xdr:cNvCxnSpPr/>
      </xdr:nvCxnSpPr>
      <xdr:spPr>
        <a:xfrm>
          <a:off x="3429000" y="16841470"/>
          <a:ext cx="7524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130175</xdr:rowOff>
    </xdr:from>
    <xdr:to>
      <xdr:col>15</xdr:col>
      <xdr:colOff>101600</xdr:colOff>
      <xdr:row>104</xdr:row>
      <xdr:rowOff>60325</xdr:rowOff>
    </xdr:to>
    <xdr:sp macro="" textlink="">
      <xdr:nvSpPr>
        <xdr:cNvPr id="412" name="楕円 411">
          <a:extLst>
            <a:ext uri="{FF2B5EF4-FFF2-40B4-BE49-F238E27FC236}">
              <a16:creationId xmlns:a16="http://schemas.microsoft.com/office/drawing/2014/main" id="{BD30417A-6FF8-46A0-8F3B-13420CC4C05E}"/>
            </a:ext>
          </a:extLst>
        </xdr:cNvPr>
        <xdr:cNvSpPr/>
      </xdr:nvSpPr>
      <xdr:spPr>
        <a:xfrm>
          <a:off x="2571750" y="1680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9525</xdr:rowOff>
    </xdr:to>
    <xdr:cxnSp macro="">
      <xdr:nvCxnSpPr>
        <xdr:cNvPr id="413" name="直線コネクタ 412">
          <a:extLst>
            <a:ext uri="{FF2B5EF4-FFF2-40B4-BE49-F238E27FC236}">
              <a16:creationId xmlns:a16="http://schemas.microsoft.com/office/drawing/2014/main" id="{408BCDD7-7D77-46CD-97A5-2C7548D99274}"/>
            </a:ext>
          </a:extLst>
        </xdr:cNvPr>
        <xdr:cNvCxnSpPr/>
      </xdr:nvCxnSpPr>
      <xdr:spPr>
        <a:xfrm flipV="1">
          <a:off x="2619375" y="16841470"/>
          <a:ext cx="8096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414" name="楕円 413">
          <a:extLst>
            <a:ext uri="{FF2B5EF4-FFF2-40B4-BE49-F238E27FC236}">
              <a16:creationId xmlns:a16="http://schemas.microsoft.com/office/drawing/2014/main" id="{2B29A8C3-F1BF-47F7-A2AC-624C67437A81}"/>
            </a:ext>
          </a:extLst>
        </xdr:cNvPr>
        <xdr:cNvSpPr/>
      </xdr:nvSpPr>
      <xdr:spPr>
        <a:xfrm>
          <a:off x="1781175" y="168382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xdr:rowOff>
    </xdr:from>
    <xdr:to>
      <xdr:col>15</xdr:col>
      <xdr:colOff>50800</xdr:colOff>
      <xdr:row>104</xdr:row>
      <xdr:rowOff>36195</xdr:rowOff>
    </xdr:to>
    <xdr:cxnSp macro="">
      <xdr:nvCxnSpPr>
        <xdr:cNvPr id="415" name="直線コネクタ 414">
          <a:extLst>
            <a:ext uri="{FF2B5EF4-FFF2-40B4-BE49-F238E27FC236}">
              <a16:creationId xmlns:a16="http://schemas.microsoft.com/office/drawing/2014/main" id="{9444D39A-48BA-491D-BAA5-D2E843E86ACE}"/>
            </a:ext>
          </a:extLst>
        </xdr:cNvPr>
        <xdr:cNvCxnSpPr/>
      </xdr:nvCxnSpPr>
      <xdr:spPr>
        <a:xfrm flipV="1">
          <a:off x="1828800" y="168465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416" name="楕円 415">
          <a:extLst>
            <a:ext uri="{FF2B5EF4-FFF2-40B4-BE49-F238E27FC236}">
              <a16:creationId xmlns:a16="http://schemas.microsoft.com/office/drawing/2014/main" id="{B437D32A-A151-438A-AFBD-4209526DA522}"/>
            </a:ext>
          </a:extLst>
        </xdr:cNvPr>
        <xdr:cNvSpPr/>
      </xdr:nvSpPr>
      <xdr:spPr>
        <a:xfrm>
          <a:off x="981075" y="16820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24764</xdr:rowOff>
    </xdr:from>
    <xdr:to>
      <xdr:col>10</xdr:col>
      <xdr:colOff>114300</xdr:colOff>
      <xdr:row>104</xdr:row>
      <xdr:rowOff>36195</xdr:rowOff>
    </xdr:to>
    <xdr:cxnSp macro="">
      <xdr:nvCxnSpPr>
        <xdr:cNvPr id="417" name="直線コネクタ 416">
          <a:extLst>
            <a:ext uri="{FF2B5EF4-FFF2-40B4-BE49-F238E27FC236}">
              <a16:creationId xmlns:a16="http://schemas.microsoft.com/office/drawing/2014/main" id="{76F6483A-D00E-4B26-B2F9-4BCCB56DBE2F}"/>
            </a:ext>
          </a:extLst>
        </xdr:cNvPr>
        <xdr:cNvCxnSpPr/>
      </xdr:nvCxnSpPr>
      <xdr:spPr>
        <a:xfrm>
          <a:off x="1028700" y="16868139"/>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68597</xdr:rowOff>
    </xdr:from>
    <xdr:ext cx="405111" cy="259045"/>
    <xdr:sp macro="" textlink="">
      <xdr:nvSpPr>
        <xdr:cNvPr id="418" name="n_1aveValue【保健所】&#10;有形固定資産減価償却率">
          <a:extLst>
            <a:ext uri="{FF2B5EF4-FFF2-40B4-BE49-F238E27FC236}">
              <a16:creationId xmlns:a16="http://schemas.microsoft.com/office/drawing/2014/main" id="{C1949A9E-B0FE-4824-B8B3-BDC01C2EC874}"/>
            </a:ext>
          </a:extLst>
        </xdr:cNvPr>
        <xdr:cNvSpPr txBox="1"/>
      </xdr:nvSpPr>
      <xdr:spPr>
        <a:xfrm>
          <a:off x="32391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19" name="n_2aveValue【保健所】&#10;有形固定資産減価償却率">
          <a:extLst>
            <a:ext uri="{FF2B5EF4-FFF2-40B4-BE49-F238E27FC236}">
              <a16:creationId xmlns:a16="http://schemas.microsoft.com/office/drawing/2014/main" id="{4B54CEAE-E35D-411A-B1ED-143D666327B3}"/>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0" name="n_3aveValue【保健所】&#10;有形固定資産減価償却率">
          <a:extLst>
            <a:ext uri="{FF2B5EF4-FFF2-40B4-BE49-F238E27FC236}">
              <a16:creationId xmlns:a16="http://schemas.microsoft.com/office/drawing/2014/main" id="{5C3A50E8-0C25-4751-8E31-27A9C13D8D61}"/>
            </a:ext>
          </a:extLst>
        </xdr:cNvPr>
        <xdr:cNvSpPr txBox="1"/>
      </xdr:nvSpPr>
      <xdr:spPr>
        <a:xfrm>
          <a:off x="16484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21" name="n_4aveValue【保健所】&#10;有形固定資産減価償却率">
          <a:extLst>
            <a:ext uri="{FF2B5EF4-FFF2-40B4-BE49-F238E27FC236}">
              <a16:creationId xmlns:a16="http://schemas.microsoft.com/office/drawing/2014/main" id="{A152DD5F-4CBB-4521-808A-62ABF5B27162}"/>
            </a:ext>
          </a:extLst>
        </xdr:cNvPr>
        <xdr:cNvSpPr txBox="1"/>
      </xdr:nvSpPr>
      <xdr:spPr>
        <a:xfrm>
          <a:off x="84836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55897</xdr:rowOff>
    </xdr:from>
    <xdr:ext cx="405111" cy="259045"/>
    <xdr:sp macro="" textlink="">
      <xdr:nvSpPr>
        <xdr:cNvPr id="422" name="n_1mainValue【保健所】&#10;有形固定資産減価償却率">
          <a:extLst>
            <a:ext uri="{FF2B5EF4-FFF2-40B4-BE49-F238E27FC236}">
              <a16:creationId xmlns:a16="http://schemas.microsoft.com/office/drawing/2014/main" id="{6E9C6733-A54F-43AB-A32C-2F3322559B46}"/>
            </a:ext>
          </a:extLst>
        </xdr:cNvPr>
        <xdr:cNvSpPr txBox="1"/>
      </xdr:nvSpPr>
      <xdr:spPr>
        <a:xfrm>
          <a:off x="3239144"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76852</xdr:rowOff>
    </xdr:from>
    <xdr:ext cx="405111" cy="259045"/>
    <xdr:sp macro="" textlink="">
      <xdr:nvSpPr>
        <xdr:cNvPr id="423" name="n_2mainValue【保健所】&#10;有形固定資産減価償却率">
          <a:extLst>
            <a:ext uri="{FF2B5EF4-FFF2-40B4-BE49-F238E27FC236}">
              <a16:creationId xmlns:a16="http://schemas.microsoft.com/office/drawing/2014/main" id="{C3B5DCDC-9A19-4C83-B160-32D3E3CE4859}"/>
            </a:ext>
          </a:extLst>
        </xdr:cNvPr>
        <xdr:cNvSpPr txBox="1"/>
      </xdr:nvSpPr>
      <xdr:spPr>
        <a:xfrm>
          <a:off x="2439044"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103522</xdr:rowOff>
    </xdr:from>
    <xdr:ext cx="405111" cy="259045"/>
    <xdr:sp macro="" textlink="">
      <xdr:nvSpPr>
        <xdr:cNvPr id="424" name="n_3mainValue【保健所】&#10;有形固定資産減価償却率">
          <a:extLst>
            <a:ext uri="{FF2B5EF4-FFF2-40B4-BE49-F238E27FC236}">
              <a16:creationId xmlns:a16="http://schemas.microsoft.com/office/drawing/2014/main" id="{2BA8057A-EC9B-4C85-A568-03537060E5A9}"/>
            </a:ext>
          </a:extLst>
        </xdr:cNvPr>
        <xdr:cNvSpPr txBox="1"/>
      </xdr:nvSpPr>
      <xdr:spPr>
        <a:xfrm>
          <a:off x="1648469" y="1662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92091</xdr:rowOff>
    </xdr:from>
    <xdr:ext cx="405111" cy="259045"/>
    <xdr:sp macro="" textlink="">
      <xdr:nvSpPr>
        <xdr:cNvPr id="425" name="n_4mainValue【保健所】&#10;有形固定資産減価償却率">
          <a:extLst>
            <a:ext uri="{FF2B5EF4-FFF2-40B4-BE49-F238E27FC236}">
              <a16:creationId xmlns:a16="http://schemas.microsoft.com/office/drawing/2014/main" id="{630CC1A6-443B-49D0-830C-62C0655FF95C}"/>
            </a:ext>
          </a:extLst>
        </xdr:cNvPr>
        <xdr:cNvSpPr txBox="1"/>
      </xdr:nvSpPr>
      <xdr:spPr>
        <a:xfrm>
          <a:off x="848369" y="1660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6D4680A1-F2A4-4C6B-AC1E-E64B13ACBF9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768483E8-1890-4453-A5E9-9DE69CB1295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1122E9A1-B802-445D-8DE5-395D76A4F35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7D173FA7-F6A0-45C7-8F4B-767D7DC4E42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D60B1EAC-71CF-43C4-8227-9D6CEDE55E7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5BE4E3A1-82D2-44C7-9452-7FCBC218D5C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8F891494-B092-4712-8FB3-232741DB14F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18D64FA1-C200-4B8F-BEB3-F7559168BFD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406B6A0A-A6B1-475B-8B8C-9C24B6A9A2E1}"/>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C1F2E228-642D-4297-9627-8FF06FE0161D}"/>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DEA4C318-4068-4A95-B5A5-5797250E577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455DD599-3A3D-4CF8-B320-1F92273739DD}"/>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B7F3DFD2-E288-462A-BC30-73678A2356F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C853F362-8526-4008-8F9A-61DE32A8F68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B2270908-C4E1-4169-8E57-38D37667CDC1}"/>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3C465CD8-4469-42AC-B15D-56E367A5D694}"/>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78FD73F6-9612-486B-808E-236E406CEBA5}"/>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BFD2CE24-A217-4370-94CA-E6F3ADF8629D}"/>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EA448264-F467-4080-B15C-E815422DCA6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034673F6-B0B9-4CF5-948A-FD874FE7E85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91E55180-4788-4935-8507-B89D97A801E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668314D9-E84C-46CC-9765-60AA3B58D055}"/>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FBE6EBEA-5492-4D1C-BFBF-F76C9862AB51}"/>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A96CB4E0-429C-40E8-AA1C-99CA64C96865}"/>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6A0199FD-2762-4A2D-98EF-5FCC2F8E624A}"/>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5BC6D806-E203-492A-8501-F47E1B9FB117}"/>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428040C1-BCDB-4ECC-AABA-AB3B80DC427B}"/>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C54A1B65-C64C-40B3-87C5-B2E1E77AD982}"/>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BAD4D19D-4766-4570-92D0-01227E7B3D8F}"/>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F5D4092E-7217-47BA-8DFF-0987F80F1949}"/>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203C0996-BD04-46AF-A729-6679BD247454}"/>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880CFDBF-E669-4C2D-9E89-8AF716EB8590}"/>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898FF6D7-1FA1-4585-A007-BFDC96C719A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E44036A4-4B12-49CB-9EB0-23EA8D66380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932147F-C9CD-4161-9E6A-BED0E1E0CD2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8C22C2BB-8D0C-4C23-9CAC-97CB151ECB4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FA85139-846E-445A-9C1D-41C0481FD02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63" name="楕円 462">
          <a:extLst>
            <a:ext uri="{FF2B5EF4-FFF2-40B4-BE49-F238E27FC236}">
              <a16:creationId xmlns:a16="http://schemas.microsoft.com/office/drawing/2014/main" id="{D063F721-C215-445D-926A-A9370440057A}"/>
            </a:ext>
          </a:extLst>
        </xdr:cNvPr>
        <xdr:cNvSpPr/>
      </xdr:nvSpPr>
      <xdr:spPr>
        <a:xfrm>
          <a:off x="9401175" y="17306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162577</xdr:rowOff>
    </xdr:from>
    <xdr:ext cx="469744" cy="259045"/>
    <xdr:sp macro="" textlink="">
      <xdr:nvSpPr>
        <xdr:cNvPr id="464" name="【保健所】&#10;一人当たり面積該当値テキスト">
          <a:extLst>
            <a:ext uri="{FF2B5EF4-FFF2-40B4-BE49-F238E27FC236}">
              <a16:creationId xmlns:a16="http://schemas.microsoft.com/office/drawing/2014/main" id="{C6D600DE-5E62-4D53-9B78-5837A7EB85D3}"/>
            </a:ext>
          </a:extLst>
        </xdr:cNvPr>
        <xdr:cNvSpPr txBox="1"/>
      </xdr:nvSpPr>
      <xdr:spPr>
        <a:xfrm>
          <a:off x="9477375"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5" name="楕円 464">
          <a:extLst>
            <a:ext uri="{FF2B5EF4-FFF2-40B4-BE49-F238E27FC236}">
              <a16:creationId xmlns:a16="http://schemas.microsoft.com/office/drawing/2014/main" id="{01023C59-E080-4554-BC57-75EE6C4928C9}"/>
            </a:ext>
          </a:extLst>
        </xdr:cNvPr>
        <xdr:cNvSpPr/>
      </xdr:nvSpPr>
      <xdr:spPr>
        <a:xfrm>
          <a:off x="8639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66" name="直線コネクタ 465">
          <a:extLst>
            <a:ext uri="{FF2B5EF4-FFF2-40B4-BE49-F238E27FC236}">
              <a16:creationId xmlns:a16="http://schemas.microsoft.com/office/drawing/2014/main" id="{E9F1C4B4-9396-4D7C-86BE-91737C96D277}"/>
            </a:ext>
          </a:extLst>
        </xdr:cNvPr>
        <xdr:cNvCxnSpPr/>
      </xdr:nvCxnSpPr>
      <xdr:spPr>
        <a:xfrm>
          <a:off x="8686800" y="1734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7" name="楕円 466">
          <a:extLst>
            <a:ext uri="{FF2B5EF4-FFF2-40B4-BE49-F238E27FC236}">
              <a16:creationId xmlns:a16="http://schemas.microsoft.com/office/drawing/2014/main" id="{D5F6D0E5-597F-494D-8B3E-3E5C6F8FA057}"/>
            </a:ext>
          </a:extLst>
        </xdr:cNvPr>
        <xdr:cNvSpPr/>
      </xdr:nvSpPr>
      <xdr:spPr>
        <a:xfrm>
          <a:off x="78390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8" name="直線コネクタ 467">
          <a:extLst>
            <a:ext uri="{FF2B5EF4-FFF2-40B4-BE49-F238E27FC236}">
              <a16:creationId xmlns:a16="http://schemas.microsoft.com/office/drawing/2014/main" id="{306C783C-2E39-44AB-AC7A-CA72C7E2702E}"/>
            </a:ext>
          </a:extLst>
        </xdr:cNvPr>
        <xdr:cNvCxnSpPr/>
      </xdr:nvCxnSpPr>
      <xdr:spPr>
        <a:xfrm>
          <a:off x="78867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69" name="楕円 468">
          <a:extLst>
            <a:ext uri="{FF2B5EF4-FFF2-40B4-BE49-F238E27FC236}">
              <a16:creationId xmlns:a16="http://schemas.microsoft.com/office/drawing/2014/main" id="{D59178C0-B401-41CF-BDA9-48EF50BF60B3}"/>
            </a:ext>
          </a:extLst>
        </xdr:cNvPr>
        <xdr:cNvSpPr/>
      </xdr:nvSpPr>
      <xdr:spPr>
        <a:xfrm>
          <a:off x="70294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107</xdr:row>
      <xdr:rowOff>19050</xdr:rowOff>
    </xdr:to>
    <xdr:cxnSp macro="">
      <xdr:nvCxnSpPr>
        <xdr:cNvPr id="470" name="直線コネクタ 469">
          <a:extLst>
            <a:ext uri="{FF2B5EF4-FFF2-40B4-BE49-F238E27FC236}">
              <a16:creationId xmlns:a16="http://schemas.microsoft.com/office/drawing/2014/main" id="{BA6A5F63-4B4E-4269-8A52-7A0F6376D8ED}"/>
            </a:ext>
          </a:extLst>
        </xdr:cNvPr>
        <xdr:cNvCxnSpPr/>
      </xdr:nvCxnSpPr>
      <xdr:spPr>
        <a:xfrm>
          <a:off x="7077075" y="1727835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71" name="楕円 470">
          <a:extLst>
            <a:ext uri="{FF2B5EF4-FFF2-40B4-BE49-F238E27FC236}">
              <a16:creationId xmlns:a16="http://schemas.microsoft.com/office/drawing/2014/main" id="{469C4767-47F9-4DAC-B48A-48AFC4AD7877}"/>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107</xdr:row>
      <xdr:rowOff>19050</xdr:rowOff>
    </xdr:to>
    <xdr:cxnSp macro="">
      <xdr:nvCxnSpPr>
        <xdr:cNvPr id="472" name="直線コネクタ 471">
          <a:extLst>
            <a:ext uri="{FF2B5EF4-FFF2-40B4-BE49-F238E27FC236}">
              <a16:creationId xmlns:a16="http://schemas.microsoft.com/office/drawing/2014/main" id="{68DE3855-8FEF-4319-8625-86067B934659}"/>
            </a:ext>
          </a:extLst>
        </xdr:cNvPr>
        <xdr:cNvCxnSpPr/>
      </xdr:nvCxnSpPr>
      <xdr:spPr>
        <a:xfrm flipV="1">
          <a:off x="6286500" y="1727835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00D03B9D-0273-4E44-8DB3-16620441E2CD}"/>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E3C8DB24-900C-4209-85A1-0026873E217D}"/>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12581169-F7C0-437D-94DB-C9167A49A65B}"/>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F7D666EC-C0FD-49EF-9D0C-215A9617D005}"/>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477" name="n_1mainValue【保健所】&#10;一人当たり面積">
          <a:extLst>
            <a:ext uri="{FF2B5EF4-FFF2-40B4-BE49-F238E27FC236}">
              <a16:creationId xmlns:a16="http://schemas.microsoft.com/office/drawing/2014/main" id="{B8544F0A-0919-42D2-BF9E-C4782CB67B17}"/>
            </a:ext>
          </a:extLst>
        </xdr:cNvPr>
        <xdr:cNvSpPr txBox="1"/>
      </xdr:nvSpPr>
      <xdr:spPr>
        <a:xfrm>
          <a:off x="8458277"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78" name="n_2mainValue【保健所】&#10;一人当たり面積">
          <a:extLst>
            <a:ext uri="{FF2B5EF4-FFF2-40B4-BE49-F238E27FC236}">
              <a16:creationId xmlns:a16="http://schemas.microsoft.com/office/drawing/2014/main" id="{22C6D013-9ECF-4245-AFC4-B4C03E78434F}"/>
            </a:ext>
          </a:extLst>
        </xdr:cNvPr>
        <xdr:cNvSpPr txBox="1"/>
      </xdr:nvSpPr>
      <xdr:spPr>
        <a:xfrm>
          <a:off x="7677227"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479" name="n_3mainValue【保健所】&#10;一人当たり面積">
          <a:extLst>
            <a:ext uri="{FF2B5EF4-FFF2-40B4-BE49-F238E27FC236}">
              <a16:creationId xmlns:a16="http://schemas.microsoft.com/office/drawing/2014/main" id="{4BA40849-5ADA-4991-83DF-876935E70F8C}"/>
            </a:ext>
          </a:extLst>
        </xdr:cNvPr>
        <xdr:cNvSpPr txBox="1"/>
      </xdr:nvSpPr>
      <xdr:spPr>
        <a:xfrm>
          <a:off x="68676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86377</xdr:rowOff>
    </xdr:from>
    <xdr:ext cx="469744" cy="259045"/>
    <xdr:sp macro="" textlink="">
      <xdr:nvSpPr>
        <xdr:cNvPr id="480" name="n_4mainValue【保健所】&#10;一人当たり面積">
          <a:extLst>
            <a:ext uri="{FF2B5EF4-FFF2-40B4-BE49-F238E27FC236}">
              <a16:creationId xmlns:a16="http://schemas.microsoft.com/office/drawing/2014/main" id="{8288570C-AB6B-4669-B921-B769A63961F3}"/>
            </a:ext>
          </a:extLst>
        </xdr:cNvPr>
        <xdr:cNvSpPr txBox="1"/>
      </xdr:nvSpPr>
      <xdr:spPr>
        <a:xfrm>
          <a:off x="60675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F1FE3423-7DA5-4D0D-98DE-19AE81495AE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0FE87EBA-B60B-4C6D-B17D-ADEC7DAE51D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A5DCB186-DDA0-4DC9-A99E-DB473DBF24D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507E013C-A649-40B4-8BDA-2630434F3B4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88F642D9-DE56-4216-9A34-780C09C42DD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A13C78EB-D45D-4C68-A659-26E72F08B68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4267259F-CE83-413E-9C09-91375F10E78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0C10EA5A-C310-4325-AD87-D816C107E9E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2A191546-D92A-4BF9-A3B7-EE3AFF9B912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C527343E-6E7D-41BD-88D0-658F57CAB86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4D241F1E-15FB-455D-9F35-2BFA8818341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9A8C78AD-0E9B-40B3-AAB0-6F1AE727D0C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46A973B4-5C77-4859-B10A-31150107766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6C310123-CCB7-4788-BCEF-12ADEF37F834}"/>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79755603-3870-41A9-B162-859B12CCCE4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A87941D1-B6F6-4590-B582-8F61B21CC4D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40792090-8728-4AD2-ADFC-F4DDB658BE7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F128F3C4-3F58-4EB7-9199-562846EA0A9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B660C7AD-DE91-4281-A800-062CE898926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3549CB7F-CA2A-44BF-AC52-1DBBC08B19A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6D463BA8-CF06-4E00-B96A-D59AD2645BE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05E0B8FB-0AAB-46CA-AF0A-DA0AE55C4B7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18DA851B-45C1-4334-9386-6F46B7730861}"/>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0F0EC8D5-DAC5-4DAA-ACD9-54BE34576A5D}"/>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E1652945-A962-418D-ADAD-295C65314ED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73B2C61F-C66A-4626-B8F1-58D4B1D721D2}"/>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C53104FA-5DE2-447C-905E-D8C942670277}"/>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693F74BD-D637-44B1-8FAE-035CEC3CBA2E}"/>
            </a:ext>
          </a:extLst>
        </xdr:cNvPr>
        <xdr:cNvSpPr txBox="1"/>
      </xdr:nvSpPr>
      <xdr:spPr>
        <a:xfrm>
          <a:off x="147447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1630F350-3AB1-4691-97E8-00380DF7C859}"/>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20CF44F9-7FCF-4840-B3FA-9ED38A0C242F}"/>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783F0051-E335-4B57-8AAF-EA96B9700934}"/>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7506C5ED-5E2D-48E1-868C-8C5FE590B0B2}"/>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53C51A19-7EA6-43BB-B1BC-878A9AE9FC93}"/>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496CCFA-4BAE-4A97-8B24-1109885D31A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E49DB21-D503-47E2-9E3F-A382B4A1B3B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507DC16-D9DB-4884-88F1-1AA1C0BB0F3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3941FD3-AA81-405C-BE6B-4838BB6EDD1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6E41A008-A66A-4389-B96D-409D47A7827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166370</xdr:rowOff>
    </xdr:from>
    <xdr:to>
      <xdr:col>85</xdr:col>
      <xdr:colOff>177800</xdr:colOff>
      <xdr:row>34</xdr:row>
      <xdr:rowOff>96520</xdr:rowOff>
    </xdr:to>
    <xdr:sp macro="" textlink="">
      <xdr:nvSpPr>
        <xdr:cNvPr id="519" name="楕円 518">
          <a:extLst>
            <a:ext uri="{FF2B5EF4-FFF2-40B4-BE49-F238E27FC236}">
              <a16:creationId xmlns:a16="http://schemas.microsoft.com/office/drawing/2014/main" id="{92495DC4-398C-4AF8-B23D-96DEB396CC55}"/>
            </a:ext>
          </a:extLst>
        </xdr:cNvPr>
        <xdr:cNvSpPr/>
      </xdr:nvSpPr>
      <xdr:spPr>
        <a:xfrm>
          <a:off x="14649450" y="5506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119397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DF8CD95A-7002-4786-AA59-EF3358B86967}"/>
            </a:ext>
          </a:extLst>
        </xdr:cNvPr>
        <xdr:cNvSpPr txBox="1"/>
      </xdr:nvSpPr>
      <xdr:spPr>
        <a:xfrm>
          <a:off x="147447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78740</xdr:rowOff>
    </xdr:from>
    <xdr:to>
      <xdr:col>81</xdr:col>
      <xdr:colOff>101600</xdr:colOff>
      <xdr:row>34</xdr:row>
      <xdr:rowOff>8890</xdr:rowOff>
    </xdr:to>
    <xdr:sp macro="" textlink="">
      <xdr:nvSpPr>
        <xdr:cNvPr id="521" name="楕円 520">
          <a:extLst>
            <a:ext uri="{FF2B5EF4-FFF2-40B4-BE49-F238E27FC236}">
              <a16:creationId xmlns:a16="http://schemas.microsoft.com/office/drawing/2014/main" id="{65F7C76F-2121-4A18-B021-AFEA754BD91A}"/>
            </a:ext>
          </a:extLst>
        </xdr:cNvPr>
        <xdr:cNvSpPr/>
      </xdr:nvSpPr>
      <xdr:spPr>
        <a:xfrm>
          <a:off x="13887450" y="5422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129540</xdr:rowOff>
    </xdr:from>
    <xdr:to>
      <xdr:col>85</xdr:col>
      <xdr:colOff>127000</xdr:colOff>
      <xdr:row>34</xdr:row>
      <xdr:rowOff>45720</xdr:rowOff>
    </xdr:to>
    <xdr:cxnSp macro="">
      <xdr:nvCxnSpPr>
        <xdr:cNvPr id="522" name="直線コネクタ 521">
          <a:extLst>
            <a:ext uri="{FF2B5EF4-FFF2-40B4-BE49-F238E27FC236}">
              <a16:creationId xmlns:a16="http://schemas.microsoft.com/office/drawing/2014/main" id="{B70AFC53-C540-443F-A796-7D452B51E32D}"/>
            </a:ext>
          </a:extLst>
        </xdr:cNvPr>
        <xdr:cNvCxnSpPr/>
      </xdr:nvCxnSpPr>
      <xdr:spPr>
        <a:xfrm>
          <a:off x="13935075" y="5469890"/>
          <a:ext cx="762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23" name="楕円 522">
          <a:extLst>
            <a:ext uri="{FF2B5EF4-FFF2-40B4-BE49-F238E27FC236}">
              <a16:creationId xmlns:a16="http://schemas.microsoft.com/office/drawing/2014/main" id="{F876AD7B-AA51-4021-9D6D-3B32AFA72211}"/>
            </a:ext>
          </a:extLst>
        </xdr:cNvPr>
        <xdr:cNvSpPr/>
      </xdr:nvSpPr>
      <xdr:spPr>
        <a:xfrm>
          <a:off x="13096875" y="5429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33</xdr:row>
      <xdr:rowOff>133350</xdr:rowOff>
    </xdr:to>
    <xdr:cxnSp macro="">
      <xdr:nvCxnSpPr>
        <xdr:cNvPr id="524" name="直線コネクタ 523">
          <a:extLst>
            <a:ext uri="{FF2B5EF4-FFF2-40B4-BE49-F238E27FC236}">
              <a16:creationId xmlns:a16="http://schemas.microsoft.com/office/drawing/2014/main" id="{FD3ED942-1665-4355-A4A4-3630872956E3}"/>
            </a:ext>
          </a:extLst>
        </xdr:cNvPr>
        <xdr:cNvCxnSpPr/>
      </xdr:nvCxnSpPr>
      <xdr:spPr>
        <a:xfrm flipV="1">
          <a:off x="13144500" y="546989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74930</xdr:rowOff>
    </xdr:from>
    <xdr:to>
      <xdr:col>72</xdr:col>
      <xdr:colOff>38100</xdr:colOff>
      <xdr:row>34</xdr:row>
      <xdr:rowOff>5080</xdr:rowOff>
    </xdr:to>
    <xdr:sp macro="" textlink="">
      <xdr:nvSpPr>
        <xdr:cNvPr id="525" name="楕円 524">
          <a:extLst>
            <a:ext uri="{FF2B5EF4-FFF2-40B4-BE49-F238E27FC236}">
              <a16:creationId xmlns:a16="http://schemas.microsoft.com/office/drawing/2014/main" id="{7EA32D97-F542-4BB0-A60F-F67950A05B2B}"/>
            </a:ext>
          </a:extLst>
        </xdr:cNvPr>
        <xdr:cNvSpPr/>
      </xdr:nvSpPr>
      <xdr:spPr>
        <a:xfrm>
          <a:off x="12296775" y="5418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125730</xdr:rowOff>
    </xdr:from>
    <xdr:to>
      <xdr:col>76</xdr:col>
      <xdr:colOff>114300</xdr:colOff>
      <xdr:row>33</xdr:row>
      <xdr:rowOff>133350</xdr:rowOff>
    </xdr:to>
    <xdr:cxnSp macro="">
      <xdr:nvCxnSpPr>
        <xdr:cNvPr id="526" name="直線コネクタ 525">
          <a:extLst>
            <a:ext uri="{FF2B5EF4-FFF2-40B4-BE49-F238E27FC236}">
              <a16:creationId xmlns:a16="http://schemas.microsoft.com/office/drawing/2014/main" id="{145DB674-BC48-4D31-906E-C2DED3B8AEF4}"/>
            </a:ext>
          </a:extLst>
        </xdr:cNvPr>
        <xdr:cNvCxnSpPr/>
      </xdr:nvCxnSpPr>
      <xdr:spPr>
        <a:xfrm>
          <a:off x="12344400" y="546608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40640</xdr:rowOff>
    </xdr:from>
    <xdr:to>
      <xdr:col>67</xdr:col>
      <xdr:colOff>101600</xdr:colOff>
      <xdr:row>33</xdr:row>
      <xdr:rowOff>142240</xdr:rowOff>
    </xdr:to>
    <xdr:sp macro="" textlink="">
      <xdr:nvSpPr>
        <xdr:cNvPr id="527" name="楕円 526">
          <a:extLst>
            <a:ext uri="{FF2B5EF4-FFF2-40B4-BE49-F238E27FC236}">
              <a16:creationId xmlns:a16="http://schemas.microsoft.com/office/drawing/2014/main" id="{B97DCB6F-56D2-40F5-9616-E2481BFCC9C8}"/>
            </a:ext>
          </a:extLst>
        </xdr:cNvPr>
        <xdr:cNvSpPr/>
      </xdr:nvSpPr>
      <xdr:spPr>
        <a:xfrm>
          <a:off x="11487150" y="5384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91440</xdr:rowOff>
    </xdr:from>
    <xdr:to>
      <xdr:col>71</xdr:col>
      <xdr:colOff>177800</xdr:colOff>
      <xdr:row>33</xdr:row>
      <xdr:rowOff>125730</xdr:rowOff>
    </xdr:to>
    <xdr:cxnSp macro="">
      <xdr:nvCxnSpPr>
        <xdr:cNvPr id="528" name="直線コネクタ 527">
          <a:extLst>
            <a:ext uri="{FF2B5EF4-FFF2-40B4-BE49-F238E27FC236}">
              <a16:creationId xmlns:a16="http://schemas.microsoft.com/office/drawing/2014/main" id="{EBC3BE59-3576-4C89-AEEC-2A9DF4EECFF5}"/>
            </a:ext>
          </a:extLst>
        </xdr:cNvPr>
        <xdr:cNvCxnSpPr/>
      </xdr:nvCxnSpPr>
      <xdr:spPr>
        <a:xfrm>
          <a:off x="11534775" y="5431790"/>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29" name="n_1aveValue【試験研究機関】&#10;有形固定資産減価償却率">
          <a:extLst>
            <a:ext uri="{FF2B5EF4-FFF2-40B4-BE49-F238E27FC236}">
              <a16:creationId xmlns:a16="http://schemas.microsoft.com/office/drawing/2014/main" id="{C40418EC-F6EC-41F9-A95F-0CFF2F85B807}"/>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30" name="n_2aveValue【試験研究機関】&#10;有形固定資産減価償却率">
          <a:extLst>
            <a:ext uri="{FF2B5EF4-FFF2-40B4-BE49-F238E27FC236}">
              <a16:creationId xmlns:a16="http://schemas.microsoft.com/office/drawing/2014/main" id="{67CAEEFB-723B-4385-A31A-F186C4C7A841}"/>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1" name="n_3aveValue【試験研究機関】&#10;有形固定資産減価償却率">
          <a:extLst>
            <a:ext uri="{FF2B5EF4-FFF2-40B4-BE49-F238E27FC236}">
              <a16:creationId xmlns:a16="http://schemas.microsoft.com/office/drawing/2014/main" id="{6B165C7B-D673-4369-B417-5F11D6E70E0C}"/>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32" name="n_4aveValue【試験研究機関】&#10;有形固定資産減価償却率">
          <a:extLst>
            <a:ext uri="{FF2B5EF4-FFF2-40B4-BE49-F238E27FC236}">
              <a16:creationId xmlns:a16="http://schemas.microsoft.com/office/drawing/2014/main" id="{07CD9AAD-A8E1-4724-8E68-0CC8D3E1D566}"/>
            </a:ext>
          </a:extLst>
        </xdr:cNvPr>
        <xdr:cNvSpPr txBox="1"/>
      </xdr:nvSpPr>
      <xdr:spPr>
        <a:xfrm>
          <a:off x="113544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25417</xdr:rowOff>
    </xdr:from>
    <xdr:ext cx="405111" cy="259045"/>
    <xdr:sp macro="" textlink="">
      <xdr:nvSpPr>
        <xdr:cNvPr id="533" name="n_1mainValue【試験研究機関】&#10;有形固定資産減価償却率">
          <a:extLst>
            <a:ext uri="{FF2B5EF4-FFF2-40B4-BE49-F238E27FC236}">
              <a16:creationId xmlns:a16="http://schemas.microsoft.com/office/drawing/2014/main" id="{9AA68A07-FDF4-48AE-BB67-63731D29311B}"/>
            </a:ext>
          </a:extLst>
        </xdr:cNvPr>
        <xdr:cNvSpPr txBox="1"/>
      </xdr:nvSpPr>
      <xdr:spPr>
        <a:xfrm>
          <a:off x="13745219"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534" name="n_2mainValue【試験研究機関】&#10;有形固定資産減価償却率">
          <a:extLst>
            <a:ext uri="{FF2B5EF4-FFF2-40B4-BE49-F238E27FC236}">
              <a16:creationId xmlns:a16="http://schemas.microsoft.com/office/drawing/2014/main" id="{67797DDE-FE2D-40FB-91C9-B0A4635DBCBB}"/>
            </a:ext>
          </a:extLst>
        </xdr:cNvPr>
        <xdr:cNvSpPr txBox="1"/>
      </xdr:nvSpPr>
      <xdr:spPr>
        <a:xfrm>
          <a:off x="12964169"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21607</xdr:rowOff>
    </xdr:from>
    <xdr:ext cx="405111" cy="259045"/>
    <xdr:sp macro="" textlink="">
      <xdr:nvSpPr>
        <xdr:cNvPr id="535" name="n_3mainValue【試験研究機関】&#10;有形固定資産減価償却率">
          <a:extLst>
            <a:ext uri="{FF2B5EF4-FFF2-40B4-BE49-F238E27FC236}">
              <a16:creationId xmlns:a16="http://schemas.microsoft.com/office/drawing/2014/main" id="{69820444-E1E4-4DB5-BEA1-9B3439741E3A}"/>
            </a:ext>
          </a:extLst>
        </xdr:cNvPr>
        <xdr:cNvSpPr txBox="1"/>
      </xdr:nvSpPr>
      <xdr:spPr>
        <a:xfrm>
          <a:off x="12164069"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158767</xdr:rowOff>
    </xdr:from>
    <xdr:ext cx="405111" cy="259045"/>
    <xdr:sp macro="" textlink="">
      <xdr:nvSpPr>
        <xdr:cNvPr id="536" name="n_4mainValue【試験研究機関】&#10;有形固定資産減価償却率">
          <a:extLst>
            <a:ext uri="{FF2B5EF4-FFF2-40B4-BE49-F238E27FC236}">
              <a16:creationId xmlns:a16="http://schemas.microsoft.com/office/drawing/2014/main" id="{FB64F774-E144-40B2-BE33-674248504243}"/>
            </a:ext>
          </a:extLst>
        </xdr:cNvPr>
        <xdr:cNvSpPr txBox="1"/>
      </xdr:nvSpPr>
      <xdr:spPr>
        <a:xfrm>
          <a:off x="11354444"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E4C6884D-8EC8-4B01-9FC8-61D579EF3EE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DBE2CA07-2330-4E47-BFF7-D487123ABFF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EDC358E6-B309-4B76-A2AA-1A4E43EB897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4272C66A-E49A-4E1F-A6FF-F8B5F827141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908CF92C-F958-4E0E-B2A4-019DF2F695A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B3897E01-FF68-4FF0-9949-00D853BFB14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B1B303E8-EA64-4FBA-B145-3C3AA6630D9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FE93BFB8-AB88-44EF-A5D2-CF7F4A19BF5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F60FFD10-9734-481E-9D19-82AD538D2CE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C65F5226-93DF-47CC-80BC-D094F33FE8EB}"/>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E352A93A-E4BA-4701-B0D1-57BAA5F1BCB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AF640B01-8511-4205-B385-6F96614A4E5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AD78CE85-DB9E-4EC8-AA3B-65760862BB5A}"/>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3B1EE62F-F162-4E8C-9CAD-139A1D531A2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9D40361B-F4C7-40AC-B362-BA09E75D681D}"/>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C7E5D42E-17D9-45F6-90C2-7D254FF8A057}"/>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CF8F1CC8-E946-4CFE-895E-8AE9FCA0F79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C6241FE8-437A-4BCD-826E-7ED27E7585C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E3DB6A0B-7347-439D-9C7A-1D85BA9E036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3F266447-DABA-4E91-83E1-4CE99529624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8FC7C19D-CA0A-4953-AF83-A7393460651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A652C6F5-7AB8-47FF-B8A1-EE5AAF90C448}"/>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9B2CAA93-5978-4568-8F8D-AE8FC8223F08}"/>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C3F857AE-F5BC-418D-92FD-AA9170545008}"/>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B412554D-43F6-4C8C-823A-4A606AC0ACD1}"/>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AFE18AF5-F468-40DD-ABF3-FDC9EB628D75}"/>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4CB2F5CE-ABE5-40EB-A348-62E579170361}"/>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8CE313D1-6864-4613-9D5C-9A5591471C08}"/>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00C6602A-4A66-4FBA-8305-7747B760D4B1}"/>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FB814F7A-CA9F-4F71-870D-AED8CE9397F1}"/>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21C64A7B-0075-4EB5-A063-80A8A5A7B2D4}"/>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DE502055-906D-45BB-8E26-C2F226680631}"/>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EFCA52F7-6376-4A84-AC15-1EA05ADEEA9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B2F4C779-3E96-4D47-BB60-8A34EFD4FB1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41C7FA0E-92DD-4F66-8A3B-B6948616AFD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633CA88C-99A9-421B-87D3-8FDE01278C6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CF2C886-A77B-40CB-A2E7-9B669F7E4DC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74" name="楕円 573">
          <a:extLst>
            <a:ext uri="{FF2B5EF4-FFF2-40B4-BE49-F238E27FC236}">
              <a16:creationId xmlns:a16="http://schemas.microsoft.com/office/drawing/2014/main" id="{CFA1E55E-4911-4256-960F-9859305F628F}"/>
            </a:ext>
          </a:extLst>
        </xdr:cNvPr>
        <xdr:cNvSpPr/>
      </xdr:nvSpPr>
      <xdr:spPr>
        <a:xfrm>
          <a:off x="19897725"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105427</xdr:rowOff>
    </xdr:from>
    <xdr:ext cx="469744" cy="259045"/>
    <xdr:sp macro="" textlink="">
      <xdr:nvSpPr>
        <xdr:cNvPr id="575" name="【試験研究機関】&#10;一人当たり面積該当値テキスト">
          <a:extLst>
            <a:ext uri="{FF2B5EF4-FFF2-40B4-BE49-F238E27FC236}">
              <a16:creationId xmlns:a16="http://schemas.microsoft.com/office/drawing/2014/main" id="{876481B9-16EF-4635-A1E6-4D73B5B4ED3D}"/>
            </a:ext>
          </a:extLst>
        </xdr:cNvPr>
        <xdr:cNvSpPr txBox="1"/>
      </xdr:nvSpPr>
      <xdr:spPr>
        <a:xfrm>
          <a:off x="200025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76" name="楕円 575">
          <a:extLst>
            <a:ext uri="{FF2B5EF4-FFF2-40B4-BE49-F238E27FC236}">
              <a16:creationId xmlns:a16="http://schemas.microsoft.com/office/drawing/2014/main" id="{B4833A81-F0F2-47FD-98FF-7E2E76038392}"/>
            </a:ext>
          </a:extLst>
        </xdr:cNvPr>
        <xdr:cNvSpPr/>
      </xdr:nvSpPr>
      <xdr:spPr>
        <a:xfrm>
          <a:off x="19154775" y="591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133350</xdr:rowOff>
    </xdr:to>
    <xdr:cxnSp macro="">
      <xdr:nvCxnSpPr>
        <xdr:cNvPr id="577" name="直線コネクタ 576">
          <a:extLst>
            <a:ext uri="{FF2B5EF4-FFF2-40B4-BE49-F238E27FC236}">
              <a16:creationId xmlns:a16="http://schemas.microsoft.com/office/drawing/2014/main" id="{1B786646-80EB-4097-AD22-62D564F77B25}"/>
            </a:ext>
          </a:extLst>
        </xdr:cNvPr>
        <xdr:cNvCxnSpPr/>
      </xdr:nvCxnSpPr>
      <xdr:spPr>
        <a:xfrm>
          <a:off x="19202400" y="5962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578" name="楕円 577">
          <a:extLst>
            <a:ext uri="{FF2B5EF4-FFF2-40B4-BE49-F238E27FC236}">
              <a16:creationId xmlns:a16="http://schemas.microsoft.com/office/drawing/2014/main" id="{9E617EF4-4075-4A3F-8A58-B62C9B746084}"/>
            </a:ext>
          </a:extLst>
        </xdr:cNvPr>
        <xdr:cNvSpPr/>
      </xdr:nvSpPr>
      <xdr:spPr>
        <a:xfrm>
          <a:off x="183451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152400</xdr:rowOff>
    </xdr:to>
    <xdr:cxnSp macro="">
      <xdr:nvCxnSpPr>
        <xdr:cNvPr id="579" name="直線コネクタ 578">
          <a:extLst>
            <a:ext uri="{FF2B5EF4-FFF2-40B4-BE49-F238E27FC236}">
              <a16:creationId xmlns:a16="http://schemas.microsoft.com/office/drawing/2014/main" id="{B25B0071-0114-40F9-871E-9C5EEB4FE079}"/>
            </a:ext>
          </a:extLst>
        </xdr:cNvPr>
        <xdr:cNvCxnSpPr/>
      </xdr:nvCxnSpPr>
      <xdr:spPr>
        <a:xfrm flipV="1">
          <a:off x="18392775" y="59626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580" name="楕円 579">
          <a:extLst>
            <a:ext uri="{FF2B5EF4-FFF2-40B4-BE49-F238E27FC236}">
              <a16:creationId xmlns:a16="http://schemas.microsoft.com/office/drawing/2014/main" id="{9D596620-C625-4D34-9A23-A578BEA2A7E4}"/>
            </a:ext>
          </a:extLst>
        </xdr:cNvPr>
        <xdr:cNvSpPr/>
      </xdr:nvSpPr>
      <xdr:spPr>
        <a:xfrm>
          <a:off x="17554575" y="567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36</xdr:row>
      <xdr:rowOff>152400</xdr:rowOff>
    </xdr:to>
    <xdr:cxnSp macro="">
      <xdr:nvCxnSpPr>
        <xdr:cNvPr id="581" name="直線コネクタ 580">
          <a:extLst>
            <a:ext uri="{FF2B5EF4-FFF2-40B4-BE49-F238E27FC236}">
              <a16:creationId xmlns:a16="http://schemas.microsoft.com/office/drawing/2014/main" id="{94029124-2100-437C-B9E9-2FDC1A5C86C0}"/>
            </a:ext>
          </a:extLst>
        </xdr:cNvPr>
        <xdr:cNvCxnSpPr/>
      </xdr:nvCxnSpPr>
      <xdr:spPr>
        <a:xfrm>
          <a:off x="17602200" y="5724525"/>
          <a:ext cx="79057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44450</xdr:rowOff>
    </xdr:from>
    <xdr:to>
      <xdr:col>98</xdr:col>
      <xdr:colOff>38100</xdr:colOff>
      <xdr:row>35</xdr:row>
      <xdr:rowOff>146050</xdr:rowOff>
    </xdr:to>
    <xdr:sp macro="" textlink="">
      <xdr:nvSpPr>
        <xdr:cNvPr id="582" name="楕円 581">
          <a:extLst>
            <a:ext uri="{FF2B5EF4-FFF2-40B4-BE49-F238E27FC236}">
              <a16:creationId xmlns:a16="http://schemas.microsoft.com/office/drawing/2014/main" id="{D18C3B03-420B-4759-9688-F7A806032808}"/>
            </a:ext>
          </a:extLst>
        </xdr:cNvPr>
        <xdr:cNvSpPr/>
      </xdr:nvSpPr>
      <xdr:spPr>
        <a:xfrm>
          <a:off x="16754475" y="5715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35</xdr:row>
      <xdr:rowOff>95250</xdr:rowOff>
    </xdr:to>
    <xdr:cxnSp macro="">
      <xdr:nvCxnSpPr>
        <xdr:cNvPr id="583" name="直線コネクタ 582">
          <a:extLst>
            <a:ext uri="{FF2B5EF4-FFF2-40B4-BE49-F238E27FC236}">
              <a16:creationId xmlns:a16="http://schemas.microsoft.com/office/drawing/2014/main" id="{FDC6E8B4-AF39-4B55-A6B5-55A37C5433AF}"/>
            </a:ext>
          </a:extLst>
        </xdr:cNvPr>
        <xdr:cNvCxnSpPr/>
      </xdr:nvCxnSpPr>
      <xdr:spPr>
        <a:xfrm flipV="1">
          <a:off x="16802100" y="57245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2DB739E3-D118-4E97-82AE-F9674D977CB8}"/>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C4F4FCD0-3BD9-44D0-B9B3-F7A84221DB47}"/>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9708BEC7-9CC6-4DDB-81F0-87A51ED66D38}"/>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E88507CB-EF22-41E8-8C77-B6AC87B712CF}"/>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88" name="n_1mainValue【試験研究機関】&#10;一人当たり面積">
          <a:extLst>
            <a:ext uri="{FF2B5EF4-FFF2-40B4-BE49-F238E27FC236}">
              <a16:creationId xmlns:a16="http://schemas.microsoft.com/office/drawing/2014/main" id="{54E6AFAD-21DC-45F3-8D14-8C1A131162B4}"/>
            </a:ext>
          </a:extLst>
        </xdr:cNvPr>
        <xdr:cNvSpPr txBox="1"/>
      </xdr:nvSpPr>
      <xdr:spPr>
        <a:xfrm>
          <a:off x="1898340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589" name="n_2mainValue【試験研究機関】&#10;一人当たり面積">
          <a:extLst>
            <a:ext uri="{FF2B5EF4-FFF2-40B4-BE49-F238E27FC236}">
              <a16:creationId xmlns:a16="http://schemas.microsoft.com/office/drawing/2014/main" id="{492A278A-D05E-4C56-84A6-3EDFE1A21DAB}"/>
            </a:ext>
          </a:extLst>
        </xdr:cNvPr>
        <xdr:cNvSpPr txBox="1"/>
      </xdr:nvSpPr>
      <xdr:spPr>
        <a:xfrm>
          <a:off x="181833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124477</xdr:rowOff>
    </xdr:from>
    <xdr:ext cx="469744" cy="259045"/>
    <xdr:sp macro="" textlink="">
      <xdr:nvSpPr>
        <xdr:cNvPr id="590" name="n_3mainValue【試験研究機関】&#10;一人当たり面積">
          <a:extLst>
            <a:ext uri="{FF2B5EF4-FFF2-40B4-BE49-F238E27FC236}">
              <a16:creationId xmlns:a16="http://schemas.microsoft.com/office/drawing/2014/main" id="{E9C872BE-318F-49B8-B1C9-A68E79226B62}"/>
            </a:ext>
          </a:extLst>
        </xdr:cNvPr>
        <xdr:cNvSpPr txBox="1"/>
      </xdr:nvSpPr>
      <xdr:spPr>
        <a:xfrm>
          <a:off x="17383202"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162577</xdr:rowOff>
    </xdr:from>
    <xdr:ext cx="469744" cy="259045"/>
    <xdr:sp macro="" textlink="">
      <xdr:nvSpPr>
        <xdr:cNvPr id="591" name="n_4mainValue【試験研究機関】&#10;一人当たり面積">
          <a:extLst>
            <a:ext uri="{FF2B5EF4-FFF2-40B4-BE49-F238E27FC236}">
              <a16:creationId xmlns:a16="http://schemas.microsoft.com/office/drawing/2014/main" id="{0CB410CA-E749-463A-87FA-46F0FF885BFF}"/>
            </a:ext>
          </a:extLst>
        </xdr:cNvPr>
        <xdr:cNvSpPr txBox="1"/>
      </xdr:nvSpPr>
      <xdr:spPr>
        <a:xfrm>
          <a:off x="165926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5392964F-7CDE-4295-BE1E-B6F0A5D0F02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4EFC55B4-F902-42A4-999D-44ACD5014A2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F5965905-2FDB-4AD0-BC4C-3F8A021BF424}"/>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79E21B07-E2A4-434E-8E9E-9312A3C4BAA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BE5BD58D-C2B7-464A-8E5B-1126D1815BC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90FBA6E8-DF3A-44D2-8404-34C828606F7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38FB3B58-5D41-4728-9AE4-9A42AFEA325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177204EB-2EAB-4CC7-90E9-AE93FA3079D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67AF2365-A8A9-4F7D-AB6B-003ED994D82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CC4EBF95-115A-4258-961E-1CE631FEF04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47356808-4D5F-4114-94DF-3B4B4ED0803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8783F1DF-1D0B-4728-9AF7-D8996B096E8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BA9FC42B-5E20-48FD-8DBA-3E0ECD8EFE7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FC4B39E6-5BB0-458B-ABFE-9A9C4659422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31375BA8-F607-44AB-8213-835EFE38707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1CE0E15D-4098-4B90-A9F5-E31E9D8B3B5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EB93EDA3-DD17-42A8-93C0-C4B92DB6BA3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FAC83AB2-1EC9-435D-84D1-68C4AFCC783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5488CA75-9A9A-474E-B3D0-9752FDD174F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091C8559-422E-41A0-99C1-88DD6FE3ECA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BBEB0354-2FA2-492F-8EAF-BD79D47E3865}"/>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60341B3C-1D98-4D57-9094-D8F00523B49A}"/>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871616C6-3CB0-47C8-ADEC-71F07B836149}"/>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35745D49-4DFC-463D-9685-1E42DF301F1A}"/>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1EE35399-805E-4C0C-BED0-3C503760D87D}"/>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417E5C3E-827E-4F95-8014-A2688849C554}"/>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4A7C7818-55C7-42E0-BD09-0E19B7D98F46}"/>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2F636FE1-D689-4EFE-A00F-7FCC927A81C5}"/>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787D3DD1-5D17-4BC1-8926-52171FDBB073}"/>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B19E63D3-49BD-471F-8D17-D5C06BC21BE9}"/>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62E0DA21-81FA-4EF3-9354-AF9DE2F17FDE}"/>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E3D7A38F-BE5F-4647-902E-9E93B156A2E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9D0DF4C6-2592-48FC-8A1D-5B29CFB8336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6A83938E-CE86-46A7-B319-33EA72E2BC0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4B29FCCD-1F29-4B7D-B6FD-BF536F6C404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75610E7-3A49-42D9-8D27-9380D7818E7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628" name="楕円 627">
          <a:extLst>
            <a:ext uri="{FF2B5EF4-FFF2-40B4-BE49-F238E27FC236}">
              <a16:creationId xmlns:a16="http://schemas.microsoft.com/office/drawing/2014/main" id="{45882CA9-E553-433B-B0E0-435A056DA5CA}"/>
            </a:ext>
          </a:extLst>
        </xdr:cNvPr>
        <xdr:cNvSpPr/>
      </xdr:nvSpPr>
      <xdr:spPr>
        <a:xfrm>
          <a:off x="14649450" y="99157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16781</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BA7391A5-9BFB-4253-86F4-769F9EBD2F49}"/>
            </a:ext>
          </a:extLst>
        </xdr:cNvPr>
        <xdr:cNvSpPr txBox="1"/>
      </xdr:nvSpPr>
      <xdr:spPr>
        <a:xfrm>
          <a:off x="14744700"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630" name="楕円 629">
          <a:extLst>
            <a:ext uri="{FF2B5EF4-FFF2-40B4-BE49-F238E27FC236}">
              <a16:creationId xmlns:a16="http://schemas.microsoft.com/office/drawing/2014/main" id="{C673A5A6-2FA5-42FB-B736-C7230729EE55}"/>
            </a:ext>
          </a:extLst>
        </xdr:cNvPr>
        <xdr:cNvSpPr/>
      </xdr:nvSpPr>
      <xdr:spPr>
        <a:xfrm>
          <a:off x="13887450" y="98416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89154</xdr:rowOff>
    </xdr:to>
    <xdr:cxnSp macro="">
      <xdr:nvCxnSpPr>
        <xdr:cNvPr id="631" name="直線コネクタ 630">
          <a:extLst>
            <a:ext uri="{FF2B5EF4-FFF2-40B4-BE49-F238E27FC236}">
              <a16:creationId xmlns:a16="http://schemas.microsoft.com/office/drawing/2014/main" id="{338436A9-013F-457D-A3DB-84D15DF413A3}"/>
            </a:ext>
          </a:extLst>
        </xdr:cNvPr>
        <xdr:cNvCxnSpPr/>
      </xdr:nvCxnSpPr>
      <xdr:spPr>
        <a:xfrm>
          <a:off x="13935075" y="9879711"/>
          <a:ext cx="7620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54356</xdr:rowOff>
    </xdr:from>
    <xdr:to>
      <xdr:col>76</xdr:col>
      <xdr:colOff>165100</xdr:colOff>
      <xdr:row>60</xdr:row>
      <xdr:rowOff>155956</xdr:rowOff>
    </xdr:to>
    <xdr:sp macro="" textlink="">
      <xdr:nvSpPr>
        <xdr:cNvPr id="632" name="楕円 631">
          <a:extLst>
            <a:ext uri="{FF2B5EF4-FFF2-40B4-BE49-F238E27FC236}">
              <a16:creationId xmlns:a16="http://schemas.microsoft.com/office/drawing/2014/main" id="{B321896E-3D8B-44E7-A447-0436F111DF00}"/>
            </a:ext>
          </a:extLst>
        </xdr:cNvPr>
        <xdr:cNvSpPr/>
      </xdr:nvSpPr>
      <xdr:spPr>
        <a:xfrm>
          <a:off x="13096875" y="97698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61</xdr:row>
      <xdr:rowOff>2286</xdr:rowOff>
    </xdr:to>
    <xdr:cxnSp macro="">
      <xdr:nvCxnSpPr>
        <xdr:cNvPr id="633" name="直線コネクタ 632">
          <a:extLst>
            <a:ext uri="{FF2B5EF4-FFF2-40B4-BE49-F238E27FC236}">
              <a16:creationId xmlns:a16="http://schemas.microsoft.com/office/drawing/2014/main" id="{14BBA697-7A70-4276-83E3-8724E081E3CD}"/>
            </a:ext>
          </a:extLst>
        </xdr:cNvPr>
        <xdr:cNvCxnSpPr/>
      </xdr:nvCxnSpPr>
      <xdr:spPr>
        <a:xfrm>
          <a:off x="13144500" y="9817481"/>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111506</xdr:rowOff>
    </xdr:from>
    <xdr:to>
      <xdr:col>72</xdr:col>
      <xdr:colOff>38100</xdr:colOff>
      <xdr:row>60</xdr:row>
      <xdr:rowOff>41656</xdr:rowOff>
    </xdr:to>
    <xdr:sp macro="" textlink="">
      <xdr:nvSpPr>
        <xdr:cNvPr id="634" name="楕円 633">
          <a:extLst>
            <a:ext uri="{FF2B5EF4-FFF2-40B4-BE49-F238E27FC236}">
              <a16:creationId xmlns:a16="http://schemas.microsoft.com/office/drawing/2014/main" id="{7C710C36-FEF1-40F9-B863-961331DBF663}"/>
            </a:ext>
          </a:extLst>
        </xdr:cNvPr>
        <xdr:cNvSpPr/>
      </xdr:nvSpPr>
      <xdr:spPr>
        <a:xfrm>
          <a:off x="12296775" y="96650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162306</xdr:rowOff>
    </xdr:from>
    <xdr:to>
      <xdr:col>76</xdr:col>
      <xdr:colOff>114300</xdr:colOff>
      <xdr:row>60</xdr:row>
      <xdr:rowOff>105156</xdr:rowOff>
    </xdr:to>
    <xdr:cxnSp macro="">
      <xdr:nvCxnSpPr>
        <xdr:cNvPr id="635" name="直線コネクタ 634">
          <a:extLst>
            <a:ext uri="{FF2B5EF4-FFF2-40B4-BE49-F238E27FC236}">
              <a16:creationId xmlns:a16="http://schemas.microsoft.com/office/drawing/2014/main" id="{357A5853-2A04-4EDC-8947-FB5D4A712959}"/>
            </a:ext>
          </a:extLst>
        </xdr:cNvPr>
        <xdr:cNvCxnSpPr/>
      </xdr:nvCxnSpPr>
      <xdr:spPr>
        <a:xfrm>
          <a:off x="12344400" y="9712706"/>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36" name="楕円 635">
          <a:extLst>
            <a:ext uri="{FF2B5EF4-FFF2-40B4-BE49-F238E27FC236}">
              <a16:creationId xmlns:a16="http://schemas.microsoft.com/office/drawing/2014/main" id="{175F4663-3B4D-49A2-B4B9-97DF7908EADD}"/>
            </a:ext>
          </a:extLst>
        </xdr:cNvPr>
        <xdr:cNvSpPr/>
      </xdr:nvSpPr>
      <xdr:spPr>
        <a:xfrm>
          <a:off x="11487150" y="96024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162306</xdr:rowOff>
    </xdr:to>
    <xdr:cxnSp macro="">
      <xdr:nvCxnSpPr>
        <xdr:cNvPr id="637" name="直線コネクタ 636">
          <a:extLst>
            <a:ext uri="{FF2B5EF4-FFF2-40B4-BE49-F238E27FC236}">
              <a16:creationId xmlns:a16="http://schemas.microsoft.com/office/drawing/2014/main" id="{F1117FB2-4EAD-417C-9454-7DF71ABCD652}"/>
            </a:ext>
          </a:extLst>
        </xdr:cNvPr>
        <xdr:cNvCxnSpPr/>
      </xdr:nvCxnSpPr>
      <xdr:spPr>
        <a:xfrm>
          <a:off x="11534775" y="9659620"/>
          <a:ext cx="80962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17F9C032-1870-447B-B398-985F1D9BAC27}"/>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4ABD68D8-1F5A-44AB-AD91-D2CEB81C9A8D}"/>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0" name="n_3aveValue【警察施設】&#10;有形固定資産減価償却率">
          <a:extLst>
            <a:ext uri="{FF2B5EF4-FFF2-40B4-BE49-F238E27FC236}">
              <a16:creationId xmlns:a16="http://schemas.microsoft.com/office/drawing/2014/main" id="{585DA502-F628-4B65-AB58-2F6C284EA8E0}"/>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a:extLst>
            <a:ext uri="{FF2B5EF4-FFF2-40B4-BE49-F238E27FC236}">
              <a16:creationId xmlns:a16="http://schemas.microsoft.com/office/drawing/2014/main" id="{3E15D828-FA6F-4128-9D2E-78DE7486FC60}"/>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642" name="n_1mainValue【警察施設】&#10;有形固定資産減価償却率">
          <a:extLst>
            <a:ext uri="{FF2B5EF4-FFF2-40B4-BE49-F238E27FC236}">
              <a16:creationId xmlns:a16="http://schemas.microsoft.com/office/drawing/2014/main" id="{B71E7663-8F61-4689-B979-6E120843C66F}"/>
            </a:ext>
          </a:extLst>
        </xdr:cNvPr>
        <xdr:cNvSpPr txBox="1"/>
      </xdr:nvSpPr>
      <xdr:spPr>
        <a:xfrm>
          <a:off x="13745219" y="992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147083</xdr:rowOff>
    </xdr:from>
    <xdr:ext cx="405111" cy="259045"/>
    <xdr:sp macro="" textlink="">
      <xdr:nvSpPr>
        <xdr:cNvPr id="643" name="n_2mainValue【警察施設】&#10;有形固定資産減価償却率">
          <a:extLst>
            <a:ext uri="{FF2B5EF4-FFF2-40B4-BE49-F238E27FC236}">
              <a16:creationId xmlns:a16="http://schemas.microsoft.com/office/drawing/2014/main" id="{85428832-58D1-427B-ACE6-897DD4451722}"/>
            </a:ext>
          </a:extLst>
        </xdr:cNvPr>
        <xdr:cNvSpPr txBox="1"/>
      </xdr:nvSpPr>
      <xdr:spPr>
        <a:xfrm>
          <a:off x="12964169" y="985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58183</xdr:rowOff>
    </xdr:from>
    <xdr:ext cx="405111" cy="259045"/>
    <xdr:sp macro="" textlink="">
      <xdr:nvSpPr>
        <xdr:cNvPr id="644" name="n_3mainValue【警察施設】&#10;有形固定資産減価償却率">
          <a:extLst>
            <a:ext uri="{FF2B5EF4-FFF2-40B4-BE49-F238E27FC236}">
              <a16:creationId xmlns:a16="http://schemas.microsoft.com/office/drawing/2014/main" id="{71C180F4-78E7-47E4-A267-AC15D132FA7A}"/>
            </a:ext>
          </a:extLst>
        </xdr:cNvPr>
        <xdr:cNvSpPr txBox="1"/>
      </xdr:nvSpPr>
      <xdr:spPr>
        <a:xfrm>
          <a:off x="12164069" y="944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45" name="n_4mainValue【警察施設】&#10;有形固定資産減価償却率">
          <a:extLst>
            <a:ext uri="{FF2B5EF4-FFF2-40B4-BE49-F238E27FC236}">
              <a16:creationId xmlns:a16="http://schemas.microsoft.com/office/drawing/2014/main" id="{1D55F787-DC65-4DCF-B294-D434BF3B6400}"/>
            </a:ext>
          </a:extLst>
        </xdr:cNvPr>
        <xdr:cNvSpPr txBox="1"/>
      </xdr:nvSpPr>
      <xdr:spPr>
        <a:xfrm>
          <a:off x="113544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8CB0CD39-B831-4248-9E37-000A81A79A6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4C631576-4274-4DFE-9BB4-608C8DF1E3A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A09AEDBD-659E-46BE-9868-EDE0D8D0E84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2CD360C1-43D2-42B6-B4CF-132C0B4C629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31477A46-990B-4B59-ADE6-5D54F8825B8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3F6B3703-7026-4DAC-8F29-7442D9AFD05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ECA44326-D2C2-4F1B-9112-DDD02E69B80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ABFB46E1-520B-4A8F-8AB7-7DFDB9CAE00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52DA0367-F969-4BF2-B8F2-E701D3151E6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D1096C4E-9777-4A84-9B9B-58496A62D18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46FCA3E1-3D81-43C9-BD12-74F320DA3BF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8CF968BD-0B19-479C-A87F-20C3C9A3C2A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603F2310-799B-40A7-A0CA-6EF4B331BAE6}"/>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DD7CB848-DC33-4414-9A16-A22BFED4E94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619D8256-8668-4C1B-8ACE-A5B5DCD9C0B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C37A00E5-E0EB-4F02-A78E-8C391116222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9CFDAE0D-7483-4297-B6B2-B6F466533A3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19BCB21C-E385-4DBA-BF7A-44A9AD9ABCA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474F8220-C666-4942-A233-6AB16BFDA14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7A52A6B3-869C-4545-91EE-3F707EF5506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2DD07932-A2EB-43AA-896E-0C15AEB5860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B117316E-E7A8-4D58-8158-C25FC6C2CC8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AA9DA600-39F3-471D-996F-EE4B30859BA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38D1F006-6B6F-484D-9B74-1C76EA6A433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C697F584-F605-479B-A440-B3DB1F79B59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913F5524-9CC1-4180-A068-6130463B0847}"/>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DF0EE970-C3FC-419F-8AD1-D59BDE1053A8}"/>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A0A19513-3708-4EE4-870E-ED0632142492}"/>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7D5B76FA-00EE-4D68-AAE2-9BBD330E716B}"/>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E37781A7-EAD2-44D5-9164-74663CC56445}"/>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674D6C5A-1752-4E10-999B-8D68A263EE86}"/>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0BA8FAE1-56A7-492E-9133-762E8AFCD7B0}"/>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89C2AC38-D32E-4F93-97A4-32EB9703892C}"/>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A268BEDE-9A61-4754-8639-914119287F22}"/>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1D9D0820-EB52-46A7-A4C6-7FB7F6D54021}"/>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0317331-0E74-4AAF-BF27-A838A297176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E4CB1B09-BCBB-47C6-830C-5DFD75FF14F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9F24BB59-1D21-4426-A930-716AA2C716E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E85D7E63-9ADD-4C6E-9374-37F944B3449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9CC06614-EACB-49C5-9F36-5FE68E1E051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686" name="楕円 685">
          <a:extLst>
            <a:ext uri="{FF2B5EF4-FFF2-40B4-BE49-F238E27FC236}">
              <a16:creationId xmlns:a16="http://schemas.microsoft.com/office/drawing/2014/main" id="{1BA6A352-69D4-4EF3-9F09-FD77947D7691}"/>
            </a:ext>
          </a:extLst>
        </xdr:cNvPr>
        <xdr:cNvSpPr/>
      </xdr:nvSpPr>
      <xdr:spPr>
        <a:xfrm>
          <a:off x="19897725" y="891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130827</xdr:rowOff>
    </xdr:from>
    <xdr:ext cx="469744" cy="259045"/>
    <xdr:sp macro="" textlink="">
      <xdr:nvSpPr>
        <xdr:cNvPr id="687" name="【警察施設】&#10;一人当たり面積該当値テキスト">
          <a:extLst>
            <a:ext uri="{FF2B5EF4-FFF2-40B4-BE49-F238E27FC236}">
              <a16:creationId xmlns:a16="http://schemas.microsoft.com/office/drawing/2014/main" id="{5BF55F11-D65F-4F44-9F41-FCF652CA75E7}"/>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688" name="楕円 687">
          <a:extLst>
            <a:ext uri="{FF2B5EF4-FFF2-40B4-BE49-F238E27FC236}">
              <a16:creationId xmlns:a16="http://schemas.microsoft.com/office/drawing/2014/main" id="{9EBAEC61-CF27-4B6E-AC3D-5815749B8CF7}"/>
            </a:ext>
          </a:extLst>
        </xdr:cNvPr>
        <xdr:cNvSpPr/>
      </xdr:nvSpPr>
      <xdr:spPr>
        <a:xfrm>
          <a:off x="19154775" y="8915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57150</xdr:rowOff>
    </xdr:from>
    <xdr:to>
      <xdr:col>116</xdr:col>
      <xdr:colOff>63500</xdr:colOff>
      <xdr:row>55</xdr:row>
      <xdr:rowOff>57150</xdr:rowOff>
    </xdr:to>
    <xdr:cxnSp macro="">
      <xdr:nvCxnSpPr>
        <xdr:cNvPr id="689" name="直線コネクタ 688">
          <a:extLst>
            <a:ext uri="{FF2B5EF4-FFF2-40B4-BE49-F238E27FC236}">
              <a16:creationId xmlns:a16="http://schemas.microsoft.com/office/drawing/2014/main" id="{22FEDE24-FF3D-40DA-8E2C-31ABAF11875A}"/>
            </a:ext>
          </a:extLst>
        </xdr:cNvPr>
        <xdr:cNvCxnSpPr/>
      </xdr:nvCxnSpPr>
      <xdr:spPr>
        <a:xfrm>
          <a:off x="19202400" y="8963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90" name="楕円 689">
          <a:extLst>
            <a:ext uri="{FF2B5EF4-FFF2-40B4-BE49-F238E27FC236}">
              <a16:creationId xmlns:a16="http://schemas.microsoft.com/office/drawing/2014/main" id="{DEEBF92E-F91C-4ED6-89AA-D78307F35867}"/>
            </a:ext>
          </a:extLst>
        </xdr:cNvPr>
        <xdr:cNvSpPr/>
      </xdr:nvSpPr>
      <xdr:spPr>
        <a:xfrm>
          <a:off x="18345150" y="891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57150</xdr:rowOff>
    </xdr:to>
    <xdr:cxnSp macro="">
      <xdr:nvCxnSpPr>
        <xdr:cNvPr id="691" name="直線コネクタ 690">
          <a:extLst>
            <a:ext uri="{FF2B5EF4-FFF2-40B4-BE49-F238E27FC236}">
              <a16:creationId xmlns:a16="http://schemas.microsoft.com/office/drawing/2014/main" id="{57FDB369-44CB-4422-BCD5-E3DFF65701B6}"/>
            </a:ext>
          </a:extLst>
        </xdr:cNvPr>
        <xdr:cNvCxnSpPr/>
      </xdr:nvCxnSpPr>
      <xdr:spPr>
        <a:xfrm>
          <a:off x="18392775" y="8963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145143</xdr:rowOff>
    </xdr:from>
    <xdr:to>
      <xdr:col>102</xdr:col>
      <xdr:colOff>165100</xdr:colOff>
      <xdr:row>55</xdr:row>
      <xdr:rowOff>75293</xdr:rowOff>
    </xdr:to>
    <xdr:sp macro="" textlink="">
      <xdr:nvSpPr>
        <xdr:cNvPr id="692" name="楕円 691">
          <a:extLst>
            <a:ext uri="{FF2B5EF4-FFF2-40B4-BE49-F238E27FC236}">
              <a16:creationId xmlns:a16="http://schemas.microsoft.com/office/drawing/2014/main" id="{BD0C4D8E-B495-428D-B474-0C3D885E589E}"/>
            </a:ext>
          </a:extLst>
        </xdr:cNvPr>
        <xdr:cNvSpPr/>
      </xdr:nvSpPr>
      <xdr:spPr>
        <a:xfrm>
          <a:off x="17554575" y="8885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24493</xdr:rowOff>
    </xdr:from>
    <xdr:to>
      <xdr:col>107</xdr:col>
      <xdr:colOff>50800</xdr:colOff>
      <xdr:row>55</xdr:row>
      <xdr:rowOff>57150</xdr:rowOff>
    </xdr:to>
    <xdr:cxnSp macro="">
      <xdr:nvCxnSpPr>
        <xdr:cNvPr id="693" name="直線コネクタ 692">
          <a:extLst>
            <a:ext uri="{FF2B5EF4-FFF2-40B4-BE49-F238E27FC236}">
              <a16:creationId xmlns:a16="http://schemas.microsoft.com/office/drawing/2014/main" id="{AD9B54A0-D4E8-43C1-A071-AD4E8AD809F8}"/>
            </a:ext>
          </a:extLst>
        </xdr:cNvPr>
        <xdr:cNvCxnSpPr/>
      </xdr:nvCxnSpPr>
      <xdr:spPr>
        <a:xfrm>
          <a:off x="17602200" y="893354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79828</xdr:rowOff>
    </xdr:from>
    <xdr:to>
      <xdr:col>98</xdr:col>
      <xdr:colOff>38100</xdr:colOff>
      <xdr:row>55</xdr:row>
      <xdr:rowOff>9978</xdr:rowOff>
    </xdr:to>
    <xdr:sp macro="" textlink="">
      <xdr:nvSpPr>
        <xdr:cNvPr id="694" name="楕円 693">
          <a:extLst>
            <a:ext uri="{FF2B5EF4-FFF2-40B4-BE49-F238E27FC236}">
              <a16:creationId xmlns:a16="http://schemas.microsoft.com/office/drawing/2014/main" id="{EF4C9244-EC0F-4484-84B5-F7A87D21C6B7}"/>
            </a:ext>
          </a:extLst>
        </xdr:cNvPr>
        <xdr:cNvSpPr/>
      </xdr:nvSpPr>
      <xdr:spPr>
        <a:xfrm>
          <a:off x="16754475" y="88269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130628</xdr:rowOff>
    </xdr:from>
    <xdr:to>
      <xdr:col>102</xdr:col>
      <xdr:colOff>114300</xdr:colOff>
      <xdr:row>55</xdr:row>
      <xdr:rowOff>24493</xdr:rowOff>
    </xdr:to>
    <xdr:cxnSp macro="">
      <xdr:nvCxnSpPr>
        <xdr:cNvPr id="695" name="直線コネクタ 694">
          <a:extLst>
            <a:ext uri="{FF2B5EF4-FFF2-40B4-BE49-F238E27FC236}">
              <a16:creationId xmlns:a16="http://schemas.microsoft.com/office/drawing/2014/main" id="{3A83B921-037E-44FE-BDBF-286C3105F782}"/>
            </a:ext>
          </a:extLst>
        </xdr:cNvPr>
        <xdr:cNvCxnSpPr/>
      </xdr:nvCxnSpPr>
      <xdr:spPr>
        <a:xfrm>
          <a:off x="16802100" y="8874578"/>
          <a:ext cx="8001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7AB7BC54-8304-4B01-B48E-7478378AC04F}"/>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C28083AE-AE66-408F-953F-C3216817A710}"/>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A9CCF223-212A-48C5-A9F3-7EAD6E8D40EB}"/>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a:extLst>
            <a:ext uri="{FF2B5EF4-FFF2-40B4-BE49-F238E27FC236}">
              <a16:creationId xmlns:a16="http://schemas.microsoft.com/office/drawing/2014/main" id="{982E90C7-771F-43B0-AFB2-ECEC04B60E2A}"/>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124477</xdr:rowOff>
    </xdr:from>
    <xdr:ext cx="469744" cy="259045"/>
    <xdr:sp macro="" textlink="">
      <xdr:nvSpPr>
        <xdr:cNvPr id="700" name="n_1mainValue【警察施設】&#10;一人当たり面積">
          <a:extLst>
            <a:ext uri="{FF2B5EF4-FFF2-40B4-BE49-F238E27FC236}">
              <a16:creationId xmlns:a16="http://schemas.microsoft.com/office/drawing/2014/main" id="{2BF6038C-717C-492D-8E66-405684C1B404}"/>
            </a:ext>
          </a:extLst>
        </xdr:cNvPr>
        <xdr:cNvSpPr txBox="1"/>
      </xdr:nvSpPr>
      <xdr:spPr>
        <a:xfrm>
          <a:off x="18983402"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701" name="n_2mainValue【警察施設】&#10;一人当たり面積">
          <a:extLst>
            <a:ext uri="{FF2B5EF4-FFF2-40B4-BE49-F238E27FC236}">
              <a16:creationId xmlns:a16="http://schemas.microsoft.com/office/drawing/2014/main" id="{5A18F29D-84A3-4882-A915-1B8DF175F71A}"/>
            </a:ext>
          </a:extLst>
        </xdr:cNvPr>
        <xdr:cNvSpPr txBox="1"/>
      </xdr:nvSpPr>
      <xdr:spPr>
        <a:xfrm>
          <a:off x="18183302"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91820</xdr:rowOff>
    </xdr:from>
    <xdr:ext cx="469744" cy="259045"/>
    <xdr:sp macro="" textlink="">
      <xdr:nvSpPr>
        <xdr:cNvPr id="702" name="n_3mainValue【警察施設】&#10;一人当たり面積">
          <a:extLst>
            <a:ext uri="{FF2B5EF4-FFF2-40B4-BE49-F238E27FC236}">
              <a16:creationId xmlns:a16="http://schemas.microsoft.com/office/drawing/2014/main" id="{0C6FF156-30E9-4D22-8DBD-0C7F81BF4CDF}"/>
            </a:ext>
          </a:extLst>
        </xdr:cNvPr>
        <xdr:cNvSpPr txBox="1"/>
      </xdr:nvSpPr>
      <xdr:spPr>
        <a:xfrm>
          <a:off x="17383202" y="86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26505</xdr:rowOff>
    </xdr:from>
    <xdr:ext cx="469744" cy="259045"/>
    <xdr:sp macro="" textlink="">
      <xdr:nvSpPr>
        <xdr:cNvPr id="703" name="n_4mainValue【警察施設】&#10;一人当たり面積">
          <a:extLst>
            <a:ext uri="{FF2B5EF4-FFF2-40B4-BE49-F238E27FC236}">
              <a16:creationId xmlns:a16="http://schemas.microsoft.com/office/drawing/2014/main" id="{FB6FC4ED-CDEB-482E-A363-7016B69A2D79}"/>
            </a:ext>
          </a:extLst>
        </xdr:cNvPr>
        <xdr:cNvSpPr txBox="1"/>
      </xdr:nvSpPr>
      <xdr:spPr>
        <a:xfrm>
          <a:off x="16592627" y="861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4A9D6468-8116-4A70-AC1D-5AC2AACC435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E6F1D818-1B27-4FCF-8B37-374CB533A09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C2E838E3-26A9-4B22-9096-C72E4EB046C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30DB3D0F-2363-495E-AD83-3508953E23B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E62B24C1-AB75-4F9A-A72F-E7E7AA8D015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40F8680E-7926-4865-A7D6-D9F16A6E6CB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53E91767-2627-473D-96A5-C682B8A0F9C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7D7E7406-AE72-4A16-89E7-F09CCC06A0D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4D825234-C671-45CE-A248-3624E2ED49D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215E8186-9C3B-4E79-9206-620AB53A6B8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9A697046-C7A7-4483-B6CE-2A68223C41EE}"/>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E131D09A-A8D4-4BAD-98B2-FE36B37F825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E7116381-0E31-4628-918C-866EE2527A0E}"/>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8F0E9C06-2859-470A-97B4-A58E3D834FC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ABF54B1A-BF27-4B79-A106-945EBA837C1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0C61FD08-3DA8-433B-8B46-DB4D4447844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4B16C24E-E2C7-4D0E-A17B-CFCF8C2E1DA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BA714980-167B-4848-9392-8362B463D15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3A267895-6882-4112-874C-1575DA1830C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66943645-2D02-4369-A7DB-9432C23EE38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187A5E62-DE47-4FB8-B18E-A6618386494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11B45E87-1A52-4D2A-AEAF-56A966C31F9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1333528E-FDD2-46F8-943F-DEBAD22E9A4F}"/>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F5836550-A53D-474C-9572-9C228483C00A}"/>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FBDF334B-9B51-4712-B0E6-39FA1E3F62F1}"/>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E1A6E870-0FE5-4D35-9BCB-230EBB2794C3}"/>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E4D83B3A-A548-4D10-9673-9C9FD94D51A1}"/>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731" name="【庁舎】&#10;有形固定資産減価償却率平均値テキスト">
          <a:extLst>
            <a:ext uri="{FF2B5EF4-FFF2-40B4-BE49-F238E27FC236}">
              <a16:creationId xmlns:a16="http://schemas.microsoft.com/office/drawing/2014/main" id="{0CE92CF2-2AE2-4607-9078-895303E05EE7}"/>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F0A13BB5-7354-4520-A1F5-39DF06CCE4E1}"/>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25BC4165-3BCB-4216-9C57-FEF7D13FF8D0}"/>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B2ED597E-4B88-45AD-9D6E-BAD307DD4D83}"/>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33F4C613-1E77-44B8-BFB9-036A9D98C4AA}"/>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D62DCD35-E894-4FE8-9677-18E5C666C160}"/>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C7AF22A-F63F-46D0-8E98-92949005497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BBF1D89B-40D4-46E6-AA56-889C3EB6861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ACFB0906-50B9-451B-B1EB-16CDAA89347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38F9C8F-7159-4E31-816B-EC8C41A0296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47D63B9-3AB7-4394-AC6C-A2E0A4EA38F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139700</xdr:rowOff>
    </xdr:from>
    <xdr:to>
      <xdr:col>85</xdr:col>
      <xdr:colOff>177800</xdr:colOff>
      <xdr:row>78</xdr:row>
      <xdr:rowOff>69850</xdr:rowOff>
    </xdr:to>
    <xdr:sp macro="" textlink="">
      <xdr:nvSpPr>
        <xdr:cNvPr id="742" name="楕円 741">
          <a:extLst>
            <a:ext uri="{FF2B5EF4-FFF2-40B4-BE49-F238E27FC236}">
              <a16:creationId xmlns:a16="http://schemas.microsoft.com/office/drawing/2014/main" id="{985D034D-006C-4C51-B94D-EA1F9EF702E9}"/>
            </a:ext>
          </a:extLst>
        </xdr:cNvPr>
        <xdr:cNvSpPr/>
      </xdr:nvSpPr>
      <xdr:spPr>
        <a:xfrm>
          <a:off x="14649450" y="12611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92727</xdr:rowOff>
    </xdr:from>
    <xdr:ext cx="405111" cy="259045"/>
    <xdr:sp macro="" textlink="">
      <xdr:nvSpPr>
        <xdr:cNvPr id="743" name="【庁舎】&#10;有形固定資産減価償却率該当値テキスト">
          <a:extLst>
            <a:ext uri="{FF2B5EF4-FFF2-40B4-BE49-F238E27FC236}">
              <a16:creationId xmlns:a16="http://schemas.microsoft.com/office/drawing/2014/main" id="{1765F0BE-35C6-4818-9EC6-8AECED4A2FF1}"/>
            </a:ext>
          </a:extLst>
        </xdr:cNvPr>
        <xdr:cNvSpPr txBox="1"/>
      </xdr:nvSpPr>
      <xdr:spPr>
        <a:xfrm>
          <a:off x="14744700" y="1256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67311</xdr:rowOff>
    </xdr:from>
    <xdr:to>
      <xdr:col>81</xdr:col>
      <xdr:colOff>101600</xdr:colOff>
      <xdr:row>77</xdr:row>
      <xdr:rowOff>168911</xdr:rowOff>
    </xdr:to>
    <xdr:sp macro="" textlink="">
      <xdr:nvSpPr>
        <xdr:cNvPr id="744" name="楕円 743">
          <a:extLst>
            <a:ext uri="{FF2B5EF4-FFF2-40B4-BE49-F238E27FC236}">
              <a16:creationId xmlns:a16="http://schemas.microsoft.com/office/drawing/2014/main" id="{985AA2E4-9D08-499F-BE22-1A5D760B2A1F}"/>
            </a:ext>
          </a:extLst>
        </xdr:cNvPr>
        <xdr:cNvSpPr/>
      </xdr:nvSpPr>
      <xdr:spPr>
        <a:xfrm>
          <a:off x="13887450" y="12532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118111</xdr:rowOff>
    </xdr:from>
    <xdr:to>
      <xdr:col>85</xdr:col>
      <xdr:colOff>127000</xdr:colOff>
      <xdr:row>78</xdr:row>
      <xdr:rowOff>19050</xdr:rowOff>
    </xdr:to>
    <xdr:cxnSp macro="">
      <xdr:nvCxnSpPr>
        <xdr:cNvPr id="745" name="直線コネクタ 744">
          <a:extLst>
            <a:ext uri="{FF2B5EF4-FFF2-40B4-BE49-F238E27FC236}">
              <a16:creationId xmlns:a16="http://schemas.microsoft.com/office/drawing/2014/main" id="{0B95BB3B-CE83-4A14-BE2C-C4B0D0CAB0B1}"/>
            </a:ext>
          </a:extLst>
        </xdr:cNvPr>
        <xdr:cNvCxnSpPr/>
      </xdr:nvCxnSpPr>
      <xdr:spPr>
        <a:xfrm>
          <a:off x="13935075" y="12589511"/>
          <a:ext cx="762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48261</xdr:rowOff>
    </xdr:from>
    <xdr:to>
      <xdr:col>76</xdr:col>
      <xdr:colOff>165100</xdr:colOff>
      <xdr:row>77</xdr:row>
      <xdr:rowOff>149861</xdr:rowOff>
    </xdr:to>
    <xdr:sp macro="" textlink="">
      <xdr:nvSpPr>
        <xdr:cNvPr id="746" name="楕円 745">
          <a:extLst>
            <a:ext uri="{FF2B5EF4-FFF2-40B4-BE49-F238E27FC236}">
              <a16:creationId xmlns:a16="http://schemas.microsoft.com/office/drawing/2014/main" id="{2293E547-0580-4FEF-8634-27929BA77EBE}"/>
            </a:ext>
          </a:extLst>
        </xdr:cNvPr>
        <xdr:cNvSpPr/>
      </xdr:nvSpPr>
      <xdr:spPr>
        <a:xfrm>
          <a:off x="13096875" y="125133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99061</xdr:rowOff>
    </xdr:from>
    <xdr:to>
      <xdr:col>81</xdr:col>
      <xdr:colOff>50800</xdr:colOff>
      <xdr:row>77</xdr:row>
      <xdr:rowOff>118111</xdr:rowOff>
    </xdr:to>
    <xdr:cxnSp macro="">
      <xdr:nvCxnSpPr>
        <xdr:cNvPr id="747" name="直線コネクタ 746">
          <a:extLst>
            <a:ext uri="{FF2B5EF4-FFF2-40B4-BE49-F238E27FC236}">
              <a16:creationId xmlns:a16="http://schemas.microsoft.com/office/drawing/2014/main" id="{04EDC53F-4A8F-4366-966C-AD726B416CBE}"/>
            </a:ext>
          </a:extLst>
        </xdr:cNvPr>
        <xdr:cNvCxnSpPr/>
      </xdr:nvCxnSpPr>
      <xdr:spPr>
        <a:xfrm>
          <a:off x="13144500" y="12570461"/>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154939</xdr:rowOff>
    </xdr:from>
    <xdr:to>
      <xdr:col>72</xdr:col>
      <xdr:colOff>38100</xdr:colOff>
      <xdr:row>77</xdr:row>
      <xdr:rowOff>85089</xdr:rowOff>
    </xdr:to>
    <xdr:sp macro="" textlink="">
      <xdr:nvSpPr>
        <xdr:cNvPr id="748" name="楕円 747">
          <a:extLst>
            <a:ext uri="{FF2B5EF4-FFF2-40B4-BE49-F238E27FC236}">
              <a16:creationId xmlns:a16="http://schemas.microsoft.com/office/drawing/2014/main" id="{90517D73-E4E7-4DA9-944B-971C7C92D59E}"/>
            </a:ext>
          </a:extLst>
        </xdr:cNvPr>
        <xdr:cNvSpPr/>
      </xdr:nvSpPr>
      <xdr:spPr>
        <a:xfrm>
          <a:off x="12296775" y="12461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34289</xdr:rowOff>
    </xdr:from>
    <xdr:to>
      <xdr:col>76</xdr:col>
      <xdr:colOff>114300</xdr:colOff>
      <xdr:row>77</xdr:row>
      <xdr:rowOff>99061</xdr:rowOff>
    </xdr:to>
    <xdr:cxnSp macro="">
      <xdr:nvCxnSpPr>
        <xdr:cNvPr id="749" name="直線コネクタ 748">
          <a:extLst>
            <a:ext uri="{FF2B5EF4-FFF2-40B4-BE49-F238E27FC236}">
              <a16:creationId xmlns:a16="http://schemas.microsoft.com/office/drawing/2014/main" id="{0205DFE7-50F8-474B-829C-EFFC6B5C4706}"/>
            </a:ext>
          </a:extLst>
        </xdr:cNvPr>
        <xdr:cNvCxnSpPr/>
      </xdr:nvCxnSpPr>
      <xdr:spPr>
        <a:xfrm>
          <a:off x="12344400" y="12499339"/>
          <a:ext cx="8001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2539</xdr:rowOff>
    </xdr:from>
    <xdr:to>
      <xdr:col>67</xdr:col>
      <xdr:colOff>101600</xdr:colOff>
      <xdr:row>77</xdr:row>
      <xdr:rowOff>104139</xdr:rowOff>
    </xdr:to>
    <xdr:sp macro="" textlink="">
      <xdr:nvSpPr>
        <xdr:cNvPr id="750" name="楕円 749">
          <a:extLst>
            <a:ext uri="{FF2B5EF4-FFF2-40B4-BE49-F238E27FC236}">
              <a16:creationId xmlns:a16="http://schemas.microsoft.com/office/drawing/2014/main" id="{778CB7A8-2C90-4F9E-8C74-57EB2C853548}"/>
            </a:ext>
          </a:extLst>
        </xdr:cNvPr>
        <xdr:cNvSpPr/>
      </xdr:nvSpPr>
      <xdr:spPr>
        <a:xfrm>
          <a:off x="11487150" y="12470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34289</xdr:rowOff>
    </xdr:from>
    <xdr:to>
      <xdr:col>71</xdr:col>
      <xdr:colOff>177800</xdr:colOff>
      <xdr:row>77</xdr:row>
      <xdr:rowOff>53339</xdr:rowOff>
    </xdr:to>
    <xdr:cxnSp macro="">
      <xdr:nvCxnSpPr>
        <xdr:cNvPr id="751" name="直線コネクタ 750">
          <a:extLst>
            <a:ext uri="{FF2B5EF4-FFF2-40B4-BE49-F238E27FC236}">
              <a16:creationId xmlns:a16="http://schemas.microsoft.com/office/drawing/2014/main" id="{70C6A9D4-2005-4DDD-9E84-E1568B27E64C}"/>
            </a:ext>
          </a:extLst>
        </xdr:cNvPr>
        <xdr:cNvCxnSpPr/>
      </xdr:nvCxnSpPr>
      <xdr:spPr>
        <a:xfrm flipV="1">
          <a:off x="11534775" y="12499339"/>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2" name="n_1aveValue【庁舎】&#10;有形固定資産減価償却率">
          <a:extLst>
            <a:ext uri="{FF2B5EF4-FFF2-40B4-BE49-F238E27FC236}">
              <a16:creationId xmlns:a16="http://schemas.microsoft.com/office/drawing/2014/main" id="{2250EAA3-0E8D-440E-8A2D-49E7B6B890DE}"/>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3" name="n_2aveValue【庁舎】&#10;有形固定資産減価償却率">
          <a:extLst>
            <a:ext uri="{FF2B5EF4-FFF2-40B4-BE49-F238E27FC236}">
              <a16:creationId xmlns:a16="http://schemas.microsoft.com/office/drawing/2014/main" id="{E800C20B-CB57-4BF1-9703-0DEEF18EB1B5}"/>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4" name="n_3aveValue【庁舎】&#10;有形固定資産減価償却率">
          <a:extLst>
            <a:ext uri="{FF2B5EF4-FFF2-40B4-BE49-F238E27FC236}">
              <a16:creationId xmlns:a16="http://schemas.microsoft.com/office/drawing/2014/main" id="{A91CC324-3CB7-4B17-9B9F-25CFFA3BC9D5}"/>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55" name="n_4aveValue【庁舎】&#10;有形固定資産減価償却率">
          <a:extLst>
            <a:ext uri="{FF2B5EF4-FFF2-40B4-BE49-F238E27FC236}">
              <a16:creationId xmlns:a16="http://schemas.microsoft.com/office/drawing/2014/main" id="{558C48E7-CAFD-49FE-81ED-0F5422C6171B}"/>
            </a:ext>
          </a:extLst>
        </xdr:cNvPr>
        <xdr:cNvSpPr txBox="1"/>
      </xdr:nvSpPr>
      <xdr:spPr>
        <a:xfrm>
          <a:off x="113544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13988</xdr:rowOff>
    </xdr:from>
    <xdr:ext cx="405111" cy="259045"/>
    <xdr:sp macro="" textlink="">
      <xdr:nvSpPr>
        <xdr:cNvPr id="756" name="n_1mainValue【庁舎】&#10;有形固定資産減価償却率">
          <a:extLst>
            <a:ext uri="{FF2B5EF4-FFF2-40B4-BE49-F238E27FC236}">
              <a16:creationId xmlns:a16="http://schemas.microsoft.com/office/drawing/2014/main" id="{676B1A22-A20B-4C3E-9967-B502DE445BA1}"/>
            </a:ext>
          </a:extLst>
        </xdr:cNvPr>
        <xdr:cNvSpPr txBox="1"/>
      </xdr:nvSpPr>
      <xdr:spPr>
        <a:xfrm>
          <a:off x="13745219" y="1231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166388</xdr:rowOff>
    </xdr:from>
    <xdr:ext cx="405111" cy="259045"/>
    <xdr:sp macro="" textlink="">
      <xdr:nvSpPr>
        <xdr:cNvPr id="757" name="n_2mainValue【庁舎】&#10;有形固定資産減価償却率">
          <a:extLst>
            <a:ext uri="{FF2B5EF4-FFF2-40B4-BE49-F238E27FC236}">
              <a16:creationId xmlns:a16="http://schemas.microsoft.com/office/drawing/2014/main" id="{14F7A135-B28F-4B14-B9D1-C4C7407F87A1}"/>
            </a:ext>
          </a:extLst>
        </xdr:cNvPr>
        <xdr:cNvSpPr txBox="1"/>
      </xdr:nvSpPr>
      <xdr:spPr>
        <a:xfrm>
          <a:off x="12964169" y="1230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101617</xdr:rowOff>
    </xdr:from>
    <xdr:ext cx="405111" cy="259045"/>
    <xdr:sp macro="" textlink="">
      <xdr:nvSpPr>
        <xdr:cNvPr id="758" name="n_3mainValue【庁舎】&#10;有形固定資産減価償却率">
          <a:extLst>
            <a:ext uri="{FF2B5EF4-FFF2-40B4-BE49-F238E27FC236}">
              <a16:creationId xmlns:a16="http://schemas.microsoft.com/office/drawing/2014/main" id="{3C534934-9D36-40D0-953A-84494DA5A6BB}"/>
            </a:ext>
          </a:extLst>
        </xdr:cNvPr>
        <xdr:cNvSpPr txBox="1"/>
      </xdr:nvSpPr>
      <xdr:spPr>
        <a:xfrm>
          <a:off x="12164069" y="1224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120666</xdr:rowOff>
    </xdr:from>
    <xdr:ext cx="405111" cy="259045"/>
    <xdr:sp macro="" textlink="">
      <xdr:nvSpPr>
        <xdr:cNvPr id="759" name="n_4mainValue【庁舎】&#10;有形固定資産減価償却率">
          <a:extLst>
            <a:ext uri="{FF2B5EF4-FFF2-40B4-BE49-F238E27FC236}">
              <a16:creationId xmlns:a16="http://schemas.microsoft.com/office/drawing/2014/main" id="{C084000D-DD69-4EE3-BBFC-C6C59F707A64}"/>
            </a:ext>
          </a:extLst>
        </xdr:cNvPr>
        <xdr:cNvSpPr txBox="1"/>
      </xdr:nvSpPr>
      <xdr:spPr>
        <a:xfrm>
          <a:off x="11354444" y="1226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0D142268-20B9-4C1B-AE3B-6ADF119F76D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7D8A63A2-FCCF-4D5D-90BE-701E7A9D7FC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58D426EF-CDBE-4EFC-A6BD-036F7A51F71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E6F8BA72-DFB7-4C35-B31A-54DD8587FF7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FF4508C9-D12C-4629-9186-E106E941BBE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F51B670B-12F5-4EE5-B480-EBF1AADAA05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30B472C8-C6E1-4956-89E1-2C75F59F1ED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1CE6E6B0-F846-49FE-8DD4-5CE1E7DA748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506D2A0A-1164-4AB0-B20B-2EE66CBAB37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09EA9E43-CB4F-418A-94B8-222FA3B96123}"/>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F949B834-CE19-4FD1-87AC-91C51D78026F}"/>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C432E50C-5FBA-4033-9326-E816C51C6993}"/>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BB3FBD5B-62A0-4E23-A7A0-E9BD4B4307B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31A77491-2AF9-43A3-9F02-34B9498146E9}"/>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A00B5F92-A610-400E-8AD8-80D7049D5E8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06C03941-F719-479C-BA5B-7C347C2F782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C0560C95-DCA5-4359-B07F-4A663F46D81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5676A4CB-ED56-472D-AD22-101BC8366D0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2CD5945F-9DDC-469F-87EB-2D84E422485A}"/>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A0EFE6F9-0340-418A-BF6A-9029CA2D403F}"/>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D1400BB5-9D2C-4B6F-8E16-96797D5B53D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2E3E9F9D-8D3A-4337-93B5-8BD32D6163D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DDC80974-478F-4DB7-8C01-E7CADD95DAA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0FE75900-A6B7-4D9D-B36E-3F0E4A4A70DE}"/>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E2C0E682-60A4-429A-8A32-1C882B033F4C}"/>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278624A6-92B4-445D-90C2-F08BBA630CDA}"/>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010D0F69-4258-4FCE-A43D-D25ECDF2CCD8}"/>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A81ED355-F029-4801-B3CB-7C91E825A83F}"/>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1618AB75-297C-4C86-88D4-8E040F94561F}"/>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29E9EA1F-73A8-4925-8F77-34F7B8327BD7}"/>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EC119DDF-4208-474F-BE40-5C2CCCF4E899}"/>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E5BA8E99-5126-4C88-8B29-D5D7EB8061E6}"/>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97FE7217-478C-4025-833C-62C3A880E40B}"/>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88DAF979-FF37-4E28-9A08-6FE5335362C2}"/>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C3BB463B-F3E7-45A7-A812-821B977A4E2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DB2B1BE5-6D39-4D80-B55E-68C6531631B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FD95C7E-B4EC-4543-95D0-236BCC25DC3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F6B1728-7706-4E15-B30E-6613031D41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EC595E2-BCB9-4BCD-B9C9-2ABE8B22534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99" name="楕円 798">
          <a:extLst>
            <a:ext uri="{FF2B5EF4-FFF2-40B4-BE49-F238E27FC236}">
              <a16:creationId xmlns:a16="http://schemas.microsoft.com/office/drawing/2014/main" id="{672F44C9-B4D3-472B-B68E-F6D68CB05678}"/>
            </a:ext>
          </a:extLst>
        </xdr:cNvPr>
        <xdr:cNvSpPr/>
      </xdr:nvSpPr>
      <xdr:spPr>
        <a:xfrm>
          <a:off x="19897725"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143527</xdr:rowOff>
    </xdr:from>
    <xdr:ext cx="469744" cy="259045"/>
    <xdr:sp macro="" textlink="">
      <xdr:nvSpPr>
        <xdr:cNvPr id="800" name="【庁舎】&#10;一人当たり面積該当値テキスト">
          <a:extLst>
            <a:ext uri="{FF2B5EF4-FFF2-40B4-BE49-F238E27FC236}">
              <a16:creationId xmlns:a16="http://schemas.microsoft.com/office/drawing/2014/main" id="{86814405-7061-41EF-8A92-A55100A086C0}"/>
            </a:ext>
          </a:extLst>
        </xdr:cNvPr>
        <xdr:cNvSpPr txBox="1"/>
      </xdr:nvSpPr>
      <xdr:spPr>
        <a:xfrm>
          <a:off x="20002500"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131536</xdr:rowOff>
    </xdr:from>
    <xdr:to>
      <xdr:col>112</xdr:col>
      <xdr:colOff>38100</xdr:colOff>
      <xdr:row>80</xdr:row>
      <xdr:rowOff>61686</xdr:rowOff>
    </xdr:to>
    <xdr:sp macro="" textlink="">
      <xdr:nvSpPr>
        <xdr:cNvPr id="801" name="楕円 800">
          <a:extLst>
            <a:ext uri="{FF2B5EF4-FFF2-40B4-BE49-F238E27FC236}">
              <a16:creationId xmlns:a16="http://schemas.microsoft.com/office/drawing/2014/main" id="{7890BF81-4F32-45B0-973D-6480D0B5AC1B}"/>
            </a:ext>
          </a:extLst>
        </xdr:cNvPr>
        <xdr:cNvSpPr/>
      </xdr:nvSpPr>
      <xdr:spPr>
        <a:xfrm>
          <a:off x="19154775" y="129236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10886</xdr:rowOff>
    </xdr:to>
    <xdr:cxnSp macro="">
      <xdr:nvCxnSpPr>
        <xdr:cNvPr id="802" name="直線コネクタ 801">
          <a:extLst>
            <a:ext uri="{FF2B5EF4-FFF2-40B4-BE49-F238E27FC236}">
              <a16:creationId xmlns:a16="http://schemas.microsoft.com/office/drawing/2014/main" id="{6E3081A6-6C64-4998-AE7D-77902057338B}"/>
            </a:ext>
          </a:extLst>
        </xdr:cNvPr>
        <xdr:cNvCxnSpPr/>
      </xdr:nvCxnSpPr>
      <xdr:spPr>
        <a:xfrm flipV="1">
          <a:off x="19202400" y="12954000"/>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153307</xdr:rowOff>
    </xdr:from>
    <xdr:to>
      <xdr:col>107</xdr:col>
      <xdr:colOff>101600</xdr:colOff>
      <xdr:row>80</xdr:row>
      <xdr:rowOff>83457</xdr:rowOff>
    </xdr:to>
    <xdr:sp macro="" textlink="">
      <xdr:nvSpPr>
        <xdr:cNvPr id="803" name="楕円 802">
          <a:extLst>
            <a:ext uri="{FF2B5EF4-FFF2-40B4-BE49-F238E27FC236}">
              <a16:creationId xmlns:a16="http://schemas.microsoft.com/office/drawing/2014/main" id="{3BFAD724-A14F-4D97-856A-AEA5D203CD02}"/>
            </a:ext>
          </a:extLst>
        </xdr:cNvPr>
        <xdr:cNvSpPr/>
      </xdr:nvSpPr>
      <xdr:spPr>
        <a:xfrm>
          <a:off x="18345150" y="129453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10886</xdr:rowOff>
    </xdr:from>
    <xdr:to>
      <xdr:col>111</xdr:col>
      <xdr:colOff>177800</xdr:colOff>
      <xdr:row>80</xdr:row>
      <xdr:rowOff>32657</xdr:rowOff>
    </xdr:to>
    <xdr:cxnSp macro="">
      <xdr:nvCxnSpPr>
        <xdr:cNvPr id="804" name="直線コネクタ 803">
          <a:extLst>
            <a:ext uri="{FF2B5EF4-FFF2-40B4-BE49-F238E27FC236}">
              <a16:creationId xmlns:a16="http://schemas.microsoft.com/office/drawing/2014/main" id="{EF6834AA-E555-439F-B481-9037206E9901}"/>
            </a:ext>
          </a:extLst>
        </xdr:cNvPr>
        <xdr:cNvCxnSpPr/>
      </xdr:nvCxnSpPr>
      <xdr:spPr>
        <a:xfrm flipV="1">
          <a:off x="18392775" y="12961711"/>
          <a:ext cx="80962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153307</xdr:rowOff>
    </xdr:from>
    <xdr:to>
      <xdr:col>102</xdr:col>
      <xdr:colOff>165100</xdr:colOff>
      <xdr:row>80</xdr:row>
      <xdr:rowOff>83457</xdr:rowOff>
    </xdr:to>
    <xdr:sp macro="" textlink="">
      <xdr:nvSpPr>
        <xdr:cNvPr id="805" name="楕円 804">
          <a:extLst>
            <a:ext uri="{FF2B5EF4-FFF2-40B4-BE49-F238E27FC236}">
              <a16:creationId xmlns:a16="http://schemas.microsoft.com/office/drawing/2014/main" id="{7A5E7036-18EB-45DE-98E6-D347522D257C}"/>
            </a:ext>
          </a:extLst>
        </xdr:cNvPr>
        <xdr:cNvSpPr/>
      </xdr:nvSpPr>
      <xdr:spPr>
        <a:xfrm>
          <a:off x="17554575" y="129453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32657</xdr:rowOff>
    </xdr:from>
    <xdr:to>
      <xdr:col>107</xdr:col>
      <xdr:colOff>50800</xdr:colOff>
      <xdr:row>80</xdr:row>
      <xdr:rowOff>32657</xdr:rowOff>
    </xdr:to>
    <xdr:cxnSp macro="">
      <xdr:nvCxnSpPr>
        <xdr:cNvPr id="806" name="直線コネクタ 805">
          <a:extLst>
            <a:ext uri="{FF2B5EF4-FFF2-40B4-BE49-F238E27FC236}">
              <a16:creationId xmlns:a16="http://schemas.microsoft.com/office/drawing/2014/main" id="{CDFC768A-7E53-4498-8D37-86C27777BB32}"/>
            </a:ext>
          </a:extLst>
        </xdr:cNvPr>
        <xdr:cNvCxnSpPr/>
      </xdr:nvCxnSpPr>
      <xdr:spPr>
        <a:xfrm>
          <a:off x="17602200" y="129834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xdr:rowOff>
    </xdr:from>
    <xdr:to>
      <xdr:col>98</xdr:col>
      <xdr:colOff>38100</xdr:colOff>
      <xdr:row>80</xdr:row>
      <xdr:rowOff>116114</xdr:rowOff>
    </xdr:to>
    <xdr:sp macro="" textlink="">
      <xdr:nvSpPr>
        <xdr:cNvPr id="807" name="楕円 806">
          <a:extLst>
            <a:ext uri="{FF2B5EF4-FFF2-40B4-BE49-F238E27FC236}">
              <a16:creationId xmlns:a16="http://schemas.microsoft.com/office/drawing/2014/main" id="{E99CE5D2-3400-4163-8E06-2A8DD4C2DCC6}"/>
            </a:ext>
          </a:extLst>
        </xdr:cNvPr>
        <xdr:cNvSpPr/>
      </xdr:nvSpPr>
      <xdr:spPr>
        <a:xfrm>
          <a:off x="16754475" y="129653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32657</xdr:rowOff>
    </xdr:from>
    <xdr:to>
      <xdr:col>102</xdr:col>
      <xdr:colOff>114300</xdr:colOff>
      <xdr:row>80</xdr:row>
      <xdr:rowOff>65314</xdr:rowOff>
    </xdr:to>
    <xdr:cxnSp macro="">
      <xdr:nvCxnSpPr>
        <xdr:cNvPr id="808" name="直線コネクタ 807">
          <a:extLst>
            <a:ext uri="{FF2B5EF4-FFF2-40B4-BE49-F238E27FC236}">
              <a16:creationId xmlns:a16="http://schemas.microsoft.com/office/drawing/2014/main" id="{6204931D-988F-4723-838A-07E5D18688E7}"/>
            </a:ext>
          </a:extLst>
        </xdr:cNvPr>
        <xdr:cNvCxnSpPr/>
      </xdr:nvCxnSpPr>
      <xdr:spPr>
        <a:xfrm flipV="1">
          <a:off x="16802100" y="12983482"/>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06FAF7FE-A57C-4DB9-B384-A8E9E99303B8}"/>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5E9B586B-AE9E-433B-804D-A516588DD58D}"/>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0FA6E98C-6D25-46CC-8646-AD9BA55D6D38}"/>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2" name="n_4aveValue【庁舎】&#10;一人当たり面積">
          <a:extLst>
            <a:ext uri="{FF2B5EF4-FFF2-40B4-BE49-F238E27FC236}">
              <a16:creationId xmlns:a16="http://schemas.microsoft.com/office/drawing/2014/main" id="{6B1951A4-ABA5-4A5E-AD72-E7D2AD67A306}"/>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78213</xdr:rowOff>
    </xdr:from>
    <xdr:ext cx="469744" cy="259045"/>
    <xdr:sp macro="" textlink="">
      <xdr:nvSpPr>
        <xdr:cNvPr id="813" name="n_1mainValue【庁舎】&#10;一人当たり面積">
          <a:extLst>
            <a:ext uri="{FF2B5EF4-FFF2-40B4-BE49-F238E27FC236}">
              <a16:creationId xmlns:a16="http://schemas.microsoft.com/office/drawing/2014/main" id="{A53815DA-5C38-4517-8A9C-839338FBCEE0}"/>
            </a:ext>
          </a:extLst>
        </xdr:cNvPr>
        <xdr:cNvSpPr txBox="1"/>
      </xdr:nvSpPr>
      <xdr:spPr>
        <a:xfrm>
          <a:off x="18983402" y="127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99984</xdr:rowOff>
    </xdr:from>
    <xdr:ext cx="469744" cy="259045"/>
    <xdr:sp macro="" textlink="">
      <xdr:nvSpPr>
        <xdr:cNvPr id="814" name="n_2mainValue【庁舎】&#10;一人当たり面積">
          <a:extLst>
            <a:ext uri="{FF2B5EF4-FFF2-40B4-BE49-F238E27FC236}">
              <a16:creationId xmlns:a16="http://schemas.microsoft.com/office/drawing/2014/main" id="{8447C361-9375-4D14-9A40-5B32C1DB1076}"/>
            </a:ext>
          </a:extLst>
        </xdr:cNvPr>
        <xdr:cNvSpPr txBox="1"/>
      </xdr:nvSpPr>
      <xdr:spPr>
        <a:xfrm>
          <a:off x="18183302" y="127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99984</xdr:rowOff>
    </xdr:from>
    <xdr:ext cx="469744" cy="259045"/>
    <xdr:sp macro="" textlink="">
      <xdr:nvSpPr>
        <xdr:cNvPr id="815" name="n_3mainValue【庁舎】&#10;一人当たり面積">
          <a:extLst>
            <a:ext uri="{FF2B5EF4-FFF2-40B4-BE49-F238E27FC236}">
              <a16:creationId xmlns:a16="http://schemas.microsoft.com/office/drawing/2014/main" id="{6133E94C-A52E-4A7E-B68D-B3FC62945E84}"/>
            </a:ext>
          </a:extLst>
        </xdr:cNvPr>
        <xdr:cNvSpPr txBox="1"/>
      </xdr:nvSpPr>
      <xdr:spPr>
        <a:xfrm>
          <a:off x="17383202" y="127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132641</xdr:rowOff>
    </xdr:from>
    <xdr:ext cx="469744" cy="259045"/>
    <xdr:sp macro="" textlink="">
      <xdr:nvSpPr>
        <xdr:cNvPr id="816" name="n_4mainValue【庁舎】&#10;一人当たり面積">
          <a:extLst>
            <a:ext uri="{FF2B5EF4-FFF2-40B4-BE49-F238E27FC236}">
              <a16:creationId xmlns:a16="http://schemas.microsoft.com/office/drawing/2014/main" id="{C5057E36-4F5F-4359-B436-29E51F3C75E6}"/>
            </a:ext>
          </a:extLst>
        </xdr:cNvPr>
        <xdr:cNvSpPr txBox="1"/>
      </xdr:nvSpPr>
      <xdr:spPr>
        <a:xfrm>
          <a:off x="16592627" y="127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2897F856-43E6-427D-A8C5-BEA17EBB5C3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CA04BD5D-9609-46C7-826F-4751B18A061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80C687A8-1D35-4E5C-8A4B-1EA2AAE5EA6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グループ内で見ると、本県の有形固定資産減価償却率は、試験研究機関、陸上競技場・野球場・球技場、庁舎でグループ中最も低くなっている。</a:t>
          </a:r>
        </a:p>
        <a:p>
          <a:r>
            <a:rPr kumimoji="1" lang="ja-JP" altLang="en-US" sz="1300">
              <a:latin typeface="ＭＳ Ｐゴシック" panose="020B0600070205080204" pitchFamily="50" charset="-128"/>
              <a:ea typeface="ＭＳ Ｐゴシック" panose="020B0600070205080204" pitchFamily="50" charset="-128"/>
            </a:rPr>
            <a:t>試験研究機関については、老朽化施設の建替えや時代の変化に応じた新施設の整備を適正に行ってきたところであり、平成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年度には農業試験場における新たな研究開発施設の整備等を行った。</a:t>
          </a:r>
        </a:p>
        <a:p>
          <a:r>
            <a:rPr kumimoji="1" lang="ja-JP" altLang="en-US" sz="1300">
              <a:latin typeface="ＭＳ Ｐゴシック" panose="020B0600070205080204" pitchFamily="50" charset="-128"/>
              <a:ea typeface="ＭＳ Ｐゴシック" panose="020B0600070205080204" pitchFamily="50" charset="-128"/>
            </a:rPr>
            <a:t>陸上競技場・野球場・球技場については、国民体育大会及び全国障害者スポーツ大会に向け新たに整備した競技場が令和２年度から供用開始となったことから、令和元年度に比べ</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年度に本庁舎及び議会棟の建替えを行い、平成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年度には２つの合同庁舎の移転・新築を行ったことなどから、令和２年度も低い水準にある。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988789697</v>
      </c>
      <c r="BO4" s="426"/>
      <c r="BP4" s="426"/>
      <c r="BQ4" s="426"/>
      <c r="BR4" s="426"/>
      <c r="BS4" s="426"/>
      <c r="BT4" s="426"/>
      <c r="BU4" s="427"/>
      <c r="BV4" s="425">
        <v>759428886</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3.5</v>
      </c>
      <c r="CU4" s="588"/>
      <c r="CV4" s="588"/>
      <c r="CW4" s="588"/>
      <c r="CX4" s="588"/>
      <c r="CY4" s="588"/>
      <c r="CZ4" s="588"/>
      <c r="DA4" s="589"/>
      <c r="DB4" s="587">
        <v>1.8</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964703110</v>
      </c>
      <c r="BO5" s="432"/>
      <c r="BP5" s="432"/>
      <c r="BQ5" s="432"/>
      <c r="BR5" s="432"/>
      <c r="BS5" s="432"/>
      <c r="BT5" s="432"/>
      <c r="BU5" s="433"/>
      <c r="BV5" s="431">
        <v>743025567</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95.1</v>
      </c>
      <c r="CU5" s="411"/>
      <c r="CV5" s="411"/>
      <c r="CW5" s="411"/>
      <c r="CX5" s="411"/>
      <c r="CY5" s="411"/>
      <c r="CZ5" s="411"/>
      <c r="DA5" s="412"/>
      <c r="DB5" s="410">
        <v>95.2</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11610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24086587</v>
      </c>
      <c r="BO6" s="432"/>
      <c r="BP6" s="432"/>
      <c r="BQ6" s="432"/>
      <c r="BR6" s="432"/>
      <c r="BS6" s="432"/>
      <c r="BT6" s="432"/>
      <c r="BU6" s="433"/>
      <c r="BV6" s="431">
        <v>16403319</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106.9</v>
      </c>
      <c r="CU6" s="577"/>
      <c r="CV6" s="577"/>
      <c r="CW6" s="577"/>
      <c r="CX6" s="577"/>
      <c r="CY6" s="577"/>
      <c r="CZ6" s="577"/>
      <c r="DA6" s="578"/>
      <c r="DB6" s="576">
        <v>106.1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9393</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8523980</v>
      </c>
      <c r="BO7" s="432"/>
      <c r="BP7" s="432"/>
      <c r="BQ7" s="432"/>
      <c r="BR7" s="432"/>
      <c r="BS7" s="432"/>
      <c r="BT7" s="432"/>
      <c r="BU7" s="433"/>
      <c r="BV7" s="431">
        <v>8320693</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445950367</v>
      </c>
      <c r="CU7" s="432"/>
      <c r="CV7" s="432"/>
      <c r="CW7" s="432"/>
      <c r="CX7" s="432"/>
      <c r="CY7" s="432"/>
      <c r="CZ7" s="432"/>
      <c r="DA7" s="433"/>
      <c r="DB7" s="431">
        <v>443212765</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7980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15562607</v>
      </c>
      <c r="BO8" s="432"/>
      <c r="BP8" s="432"/>
      <c r="BQ8" s="432"/>
      <c r="BR8" s="432"/>
      <c r="BS8" s="432"/>
      <c r="BT8" s="432"/>
      <c r="BU8" s="433"/>
      <c r="BV8" s="431">
        <v>8082626</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0.64820999999999995</v>
      </c>
      <c r="CU8" s="574"/>
      <c r="CV8" s="574"/>
      <c r="CW8" s="574"/>
      <c r="CX8" s="574"/>
      <c r="CY8" s="574"/>
      <c r="CZ8" s="574"/>
      <c r="DA8" s="575"/>
      <c r="DB8" s="573">
        <v>0.65142999999999995</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1933146</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9900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7479981</v>
      </c>
      <c r="BO9" s="432"/>
      <c r="BP9" s="432"/>
      <c r="BQ9" s="432"/>
      <c r="BR9" s="432"/>
      <c r="BS9" s="432"/>
      <c r="BT9" s="432"/>
      <c r="BU9" s="433"/>
      <c r="BV9" s="431">
        <v>3422250</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17.399999999999999</v>
      </c>
      <c r="CU9" s="411"/>
      <c r="CV9" s="411"/>
      <c r="CW9" s="411"/>
      <c r="CX9" s="411"/>
      <c r="CY9" s="411"/>
      <c r="CZ9" s="411"/>
      <c r="DA9" s="412"/>
      <c r="DB9" s="410">
        <v>19.2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1974255</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8952073</v>
      </c>
      <c r="BO10" s="432"/>
      <c r="BP10" s="432"/>
      <c r="BQ10" s="432"/>
      <c r="BR10" s="432"/>
      <c r="BS10" s="432"/>
      <c r="BT10" s="432"/>
      <c r="BU10" s="433"/>
      <c r="BV10" s="431">
        <v>2232019</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48</v>
      </c>
      <c r="AJ11" s="457"/>
      <c r="AK11" s="457"/>
      <c r="AL11" s="457"/>
      <c r="AM11" s="457"/>
      <c r="AN11" s="457"/>
      <c r="AO11" s="457"/>
      <c r="AP11" s="458"/>
      <c r="AQ11" s="456">
        <v>8300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1955402</v>
      </c>
      <c r="S12" s="499"/>
      <c r="T12" s="499"/>
      <c r="U12" s="499"/>
      <c r="V12" s="500"/>
      <c r="W12" s="501" t="s">
        <v>122</v>
      </c>
      <c r="X12" s="502"/>
      <c r="Y12" s="503"/>
      <c r="Z12" s="510" t="s">
        <v>2</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9470683</v>
      </c>
      <c r="BO12" s="432"/>
      <c r="BP12" s="432"/>
      <c r="BQ12" s="432"/>
      <c r="BR12" s="432"/>
      <c r="BS12" s="432"/>
      <c r="BT12" s="432"/>
      <c r="BU12" s="433"/>
      <c r="BV12" s="431">
        <v>7375878</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119</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1912574</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6961371</v>
      </c>
      <c r="BO13" s="432"/>
      <c r="BP13" s="432"/>
      <c r="BQ13" s="432"/>
      <c r="BR13" s="432"/>
      <c r="BS13" s="432"/>
      <c r="BT13" s="432"/>
      <c r="BU13" s="433"/>
      <c r="BV13" s="431">
        <v>-1721609</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9.6999999999999993</v>
      </c>
      <c r="CU13" s="411"/>
      <c r="CV13" s="411"/>
      <c r="CW13" s="411"/>
      <c r="CX13" s="411"/>
      <c r="CY13" s="411"/>
      <c r="CZ13" s="411"/>
      <c r="DA13" s="412"/>
      <c r="DB13" s="410">
        <v>9.8000000000000007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1965516</v>
      </c>
      <c r="S14" s="476"/>
      <c r="T14" s="476"/>
      <c r="U14" s="476"/>
      <c r="V14" s="477"/>
      <c r="W14" s="504"/>
      <c r="X14" s="505"/>
      <c r="Y14" s="506"/>
      <c r="Z14" s="453" t="s">
        <v>132</v>
      </c>
      <c r="AA14" s="454"/>
      <c r="AB14" s="454"/>
      <c r="AC14" s="454"/>
      <c r="AD14" s="454"/>
      <c r="AE14" s="454"/>
      <c r="AF14" s="454"/>
      <c r="AG14" s="454"/>
      <c r="AH14" s="455"/>
      <c r="AI14" s="456">
        <v>6076</v>
      </c>
      <c r="AJ14" s="457"/>
      <c r="AK14" s="457"/>
      <c r="AL14" s="457"/>
      <c r="AM14" s="458"/>
      <c r="AN14" s="456">
        <v>19807760</v>
      </c>
      <c r="AO14" s="457"/>
      <c r="AP14" s="457"/>
      <c r="AQ14" s="457"/>
      <c r="AR14" s="457"/>
      <c r="AS14" s="458"/>
      <c r="AT14" s="456">
        <v>3260</v>
      </c>
      <c r="AU14" s="457"/>
      <c r="AV14" s="457"/>
      <c r="AW14" s="457"/>
      <c r="AX14" s="457"/>
      <c r="AY14" s="459"/>
      <c r="AZ14" s="422" t="s">
        <v>133</v>
      </c>
      <c r="BA14" s="423"/>
      <c r="BB14" s="423"/>
      <c r="BC14" s="423"/>
      <c r="BD14" s="423"/>
      <c r="BE14" s="423"/>
      <c r="BF14" s="423"/>
      <c r="BG14" s="423"/>
      <c r="BH14" s="423"/>
      <c r="BI14" s="423"/>
      <c r="BJ14" s="423"/>
      <c r="BK14" s="423"/>
      <c r="BL14" s="423"/>
      <c r="BM14" s="424"/>
      <c r="BN14" s="425">
        <v>226911030</v>
      </c>
      <c r="BO14" s="426"/>
      <c r="BP14" s="426"/>
      <c r="BQ14" s="426"/>
      <c r="BR14" s="426"/>
      <c r="BS14" s="426"/>
      <c r="BT14" s="426"/>
      <c r="BU14" s="427"/>
      <c r="BV14" s="425">
        <v>225784132</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109.1</v>
      </c>
      <c r="CU14" s="437"/>
      <c r="CV14" s="437"/>
      <c r="CW14" s="437"/>
      <c r="CX14" s="437"/>
      <c r="CY14" s="437"/>
      <c r="CZ14" s="437"/>
      <c r="DA14" s="438"/>
      <c r="DB14" s="436">
        <v>103.4</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128</v>
      </c>
      <c r="N15" s="473"/>
      <c r="O15" s="473"/>
      <c r="P15" s="473"/>
      <c r="Q15" s="474"/>
      <c r="R15" s="475">
        <v>1922681</v>
      </c>
      <c r="S15" s="476"/>
      <c r="T15" s="476"/>
      <c r="U15" s="476"/>
      <c r="V15" s="477"/>
      <c r="W15" s="504"/>
      <c r="X15" s="505"/>
      <c r="Y15" s="506"/>
      <c r="Z15" s="453" t="s">
        <v>135</v>
      </c>
      <c r="AA15" s="454"/>
      <c r="AB15" s="454"/>
      <c r="AC15" s="454"/>
      <c r="AD15" s="454"/>
      <c r="AE15" s="454"/>
      <c r="AF15" s="454"/>
      <c r="AG15" s="454"/>
      <c r="AH15" s="455"/>
      <c r="AI15" s="456" t="s">
        <v>119</v>
      </c>
      <c r="AJ15" s="457"/>
      <c r="AK15" s="457"/>
      <c r="AL15" s="457"/>
      <c r="AM15" s="458"/>
      <c r="AN15" s="456" t="s">
        <v>136</v>
      </c>
      <c r="AO15" s="457"/>
      <c r="AP15" s="457"/>
      <c r="AQ15" s="457"/>
      <c r="AR15" s="457"/>
      <c r="AS15" s="458"/>
      <c r="AT15" s="456" t="s">
        <v>119</v>
      </c>
      <c r="AU15" s="457"/>
      <c r="AV15" s="457"/>
      <c r="AW15" s="457"/>
      <c r="AX15" s="457"/>
      <c r="AY15" s="459"/>
      <c r="AZ15" s="428" t="s">
        <v>137</v>
      </c>
      <c r="BA15" s="429"/>
      <c r="BB15" s="429"/>
      <c r="BC15" s="429"/>
      <c r="BD15" s="429"/>
      <c r="BE15" s="429"/>
      <c r="BF15" s="429"/>
      <c r="BG15" s="429"/>
      <c r="BH15" s="429"/>
      <c r="BI15" s="429"/>
      <c r="BJ15" s="429"/>
      <c r="BK15" s="429"/>
      <c r="BL15" s="429"/>
      <c r="BM15" s="430"/>
      <c r="BN15" s="431">
        <v>354957906</v>
      </c>
      <c r="BO15" s="432"/>
      <c r="BP15" s="432"/>
      <c r="BQ15" s="432"/>
      <c r="BR15" s="432"/>
      <c r="BS15" s="432"/>
      <c r="BT15" s="432"/>
      <c r="BU15" s="433"/>
      <c r="BV15" s="431">
        <v>346909331</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232</v>
      </c>
      <c r="AJ16" s="457"/>
      <c r="AK16" s="457"/>
      <c r="AL16" s="457"/>
      <c r="AM16" s="458"/>
      <c r="AN16" s="456">
        <v>728712</v>
      </c>
      <c r="AO16" s="457"/>
      <c r="AP16" s="457"/>
      <c r="AQ16" s="457"/>
      <c r="AR16" s="457"/>
      <c r="AS16" s="458"/>
      <c r="AT16" s="456">
        <v>3141</v>
      </c>
      <c r="AU16" s="457"/>
      <c r="AV16" s="457"/>
      <c r="AW16" s="457"/>
      <c r="AX16" s="457"/>
      <c r="AY16" s="459"/>
      <c r="AZ16" s="428" t="s">
        <v>142</v>
      </c>
      <c r="BA16" s="429"/>
      <c r="BB16" s="429"/>
      <c r="BC16" s="429"/>
      <c r="BD16" s="429"/>
      <c r="BE16" s="429"/>
      <c r="BF16" s="429"/>
      <c r="BG16" s="429"/>
      <c r="BH16" s="429"/>
      <c r="BI16" s="429"/>
      <c r="BJ16" s="429"/>
      <c r="BK16" s="429"/>
      <c r="BL16" s="429"/>
      <c r="BM16" s="430"/>
      <c r="BN16" s="431">
        <v>281389341</v>
      </c>
      <c r="BO16" s="432"/>
      <c r="BP16" s="432"/>
      <c r="BQ16" s="432"/>
      <c r="BR16" s="432"/>
      <c r="BS16" s="432"/>
      <c r="BT16" s="432"/>
      <c r="BU16" s="433"/>
      <c r="BV16" s="431">
        <v>283058331</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3461</v>
      </c>
      <c r="AJ17" s="457"/>
      <c r="AK17" s="457"/>
      <c r="AL17" s="457"/>
      <c r="AM17" s="458"/>
      <c r="AN17" s="456">
        <v>11310548</v>
      </c>
      <c r="AO17" s="457"/>
      <c r="AP17" s="457"/>
      <c r="AQ17" s="457"/>
      <c r="AR17" s="457"/>
      <c r="AS17" s="458"/>
      <c r="AT17" s="456">
        <v>3268</v>
      </c>
      <c r="AU17" s="457"/>
      <c r="AV17" s="457"/>
      <c r="AW17" s="457"/>
      <c r="AX17" s="457"/>
      <c r="AY17" s="459"/>
      <c r="AZ17" s="428" t="s">
        <v>146</v>
      </c>
      <c r="BA17" s="429"/>
      <c r="BB17" s="429"/>
      <c r="BC17" s="429"/>
      <c r="BD17" s="429"/>
      <c r="BE17" s="429"/>
      <c r="BF17" s="429"/>
      <c r="BG17" s="429"/>
      <c r="BH17" s="429"/>
      <c r="BI17" s="429"/>
      <c r="BJ17" s="429"/>
      <c r="BK17" s="429"/>
      <c r="BL17" s="429"/>
      <c r="BM17" s="430"/>
      <c r="BN17" s="431">
        <v>429293825</v>
      </c>
      <c r="BO17" s="432"/>
      <c r="BP17" s="432"/>
      <c r="BQ17" s="432"/>
      <c r="BR17" s="432"/>
      <c r="BS17" s="432"/>
      <c r="BT17" s="432"/>
      <c r="BU17" s="433"/>
      <c r="BV17" s="431">
        <v>425834764</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6408</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13729</v>
      </c>
      <c r="AJ18" s="457"/>
      <c r="AK18" s="457"/>
      <c r="AL18" s="457"/>
      <c r="AM18" s="458"/>
      <c r="AN18" s="456">
        <v>50064063</v>
      </c>
      <c r="AO18" s="457"/>
      <c r="AP18" s="457"/>
      <c r="AQ18" s="457"/>
      <c r="AR18" s="457"/>
      <c r="AS18" s="458"/>
      <c r="AT18" s="456">
        <v>3647</v>
      </c>
      <c r="AU18" s="457"/>
      <c r="AV18" s="457"/>
      <c r="AW18" s="457"/>
      <c r="AX18" s="457"/>
      <c r="AY18" s="459"/>
      <c r="AZ18" s="439" t="s">
        <v>149</v>
      </c>
      <c r="BA18" s="440"/>
      <c r="BB18" s="440"/>
      <c r="BC18" s="440"/>
      <c r="BD18" s="440"/>
      <c r="BE18" s="440"/>
      <c r="BF18" s="440"/>
      <c r="BG18" s="440"/>
      <c r="BH18" s="440"/>
      <c r="BI18" s="440"/>
      <c r="BJ18" s="440"/>
      <c r="BK18" s="440"/>
      <c r="BL18" s="440"/>
      <c r="BM18" s="441"/>
      <c r="BN18" s="405">
        <v>565457902</v>
      </c>
      <c r="BO18" s="406"/>
      <c r="BP18" s="406"/>
      <c r="BQ18" s="406"/>
      <c r="BR18" s="406"/>
      <c r="BS18" s="406"/>
      <c r="BT18" s="406"/>
      <c r="BU18" s="407"/>
      <c r="BV18" s="405">
        <v>520300570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305</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136</v>
      </c>
      <c r="AJ19" s="457"/>
      <c r="AK19" s="457"/>
      <c r="AL19" s="457"/>
      <c r="AM19" s="458"/>
      <c r="AN19" s="456" t="s">
        <v>119</v>
      </c>
      <c r="AO19" s="457"/>
      <c r="AP19" s="457"/>
      <c r="AQ19" s="457"/>
      <c r="AR19" s="457"/>
      <c r="AS19" s="458"/>
      <c r="AT19" s="456" t="s">
        <v>136</v>
      </c>
      <c r="AU19" s="457"/>
      <c r="AV19" s="457"/>
      <c r="AW19" s="457"/>
      <c r="AX19" s="457"/>
      <c r="AY19" s="459"/>
      <c r="AZ19" s="422" t="s">
        <v>152</v>
      </c>
      <c r="BA19" s="423"/>
      <c r="BB19" s="423"/>
      <c r="BC19" s="423"/>
      <c r="BD19" s="423"/>
      <c r="BE19" s="423"/>
      <c r="BF19" s="423"/>
      <c r="BG19" s="423"/>
      <c r="BH19" s="423"/>
      <c r="BI19" s="423"/>
      <c r="BJ19" s="423"/>
      <c r="BK19" s="423"/>
      <c r="BL19" s="423"/>
      <c r="BM19" s="424"/>
      <c r="BN19" s="425">
        <v>1152717892</v>
      </c>
      <c r="BO19" s="426"/>
      <c r="BP19" s="426"/>
      <c r="BQ19" s="426"/>
      <c r="BR19" s="426"/>
      <c r="BS19" s="426"/>
      <c r="BT19" s="426"/>
      <c r="BU19" s="427"/>
      <c r="BV19" s="425">
        <v>1127259460</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796923</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23266</v>
      </c>
      <c r="AJ20" s="457"/>
      <c r="AK20" s="457"/>
      <c r="AL20" s="457"/>
      <c r="AM20" s="458"/>
      <c r="AN20" s="456">
        <v>81182371</v>
      </c>
      <c r="AO20" s="457"/>
      <c r="AP20" s="457"/>
      <c r="AQ20" s="457"/>
      <c r="AR20" s="457"/>
      <c r="AS20" s="458"/>
      <c r="AT20" s="456">
        <v>3489</v>
      </c>
      <c r="AU20" s="457"/>
      <c r="AV20" s="457"/>
      <c r="AW20" s="457"/>
      <c r="AX20" s="457"/>
      <c r="AY20" s="459"/>
      <c r="AZ20" s="439" t="s">
        <v>155</v>
      </c>
      <c r="BA20" s="440"/>
      <c r="BB20" s="440"/>
      <c r="BC20" s="440"/>
      <c r="BD20" s="440"/>
      <c r="BE20" s="440"/>
      <c r="BF20" s="440"/>
      <c r="BG20" s="440"/>
      <c r="BH20" s="440"/>
      <c r="BI20" s="440"/>
      <c r="BJ20" s="440"/>
      <c r="BK20" s="440"/>
      <c r="BL20" s="440"/>
      <c r="BM20" s="441"/>
      <c r="BN20" s="405">
        <v>350055771</v>
      </c>
      <c r="BO20" s="406"/>
      <c r="BP20" s="406"/>
      <c r="BQ20" s="406"/>
      <c r="BR20" s="406"/>
      <c r="BS20" s="406"/>
      <c r="BT20" s="406"/>
      <c r="BU20" s="407"/>
      <c r="BV20" s="405">
        <v>364187703</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100.3</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112257437</v>
      </c>
      <c r="BO21" s="426"/>
      <c r="BP21" s="426"/>
      <c r="BQ21" s="426"/>
      <c r="BR21" s="426"/>
      <c r="BS21" s="426"/>
      <c r="BT21" s="426"/>
      <c r="BU21" s="427"/>
      <c r="BV21" s="425">
        <v>113179054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7346224</v>
      </c>
      <c r="BO22" s="432"/>
      <c r="BP22" s="432"/>
      <c r="BQ22" s="432"/>
      <c r="BR22" s="432"/>
      <c r="BS22" s="432"/>
      <c r="BT22" s="432"/>
      <c r="BU22" s="433"/>
      <c r="BV22" s="431">
        <v>6614058</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39303120</v>
      </c>
      <c r="BO23" s="432"/>
      <c r="BP23" s="432"/>
      <c r="BQ23" s="432"/>
      <c r="BR23" s="432"/>
      <c r="BS23" s="432"/>
      <c r="BT23" s="432"/>
      <c r="BU23" s="433"/>
      <c r="BV23" s="431">
        <v>44303120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v>21361685</v>
      </c>
      <c r="BO24" s="406"/>
      <c r="BP24" s="406"/>
      <c r="BQ24" s="406"/>
      <c r="BR24" s="406"/>
      <c r="BS24" s="406"/>
      <c r="BT24" s="406"/>
      <c r="BU24" s="407"/>
      <c r="BV24" s="405">
        <v>26361685</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45</v>
      </c>
      <c r="BE25" s="423"/>
      <c r="BF25" s="423"/>
      <c r="BG25" s="423"/>
      <c r="BH25" s="423"/>
      <c r="BI25" s="423"/>
      <c r="BJ25" s="423"/>
      <c r="BK25" s="423"/>
      <c r="BL25" s="423"/>
      <c r="BM25" s="424"/>
      <c r="BN25" s="425">
        <v>8835460</v>
      </c>
      <c r="BO25" s="426"/>
      <c r="BP25" s="426"/>
      <c r="BQ25" s="426"/>
      <c r="BR25" s="426"/>
      <c r="BS25" s="426"/>
      <c r="BT25" s="426"/>
      <c r="BU25" s="427"/>
      <c r="BV25" s="425">
        <v>9354070</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36081750</v>
      </c>
      <c r="BO26" s="432"/>
      <c r="BP26" s="432"/>
      <c r="BQ26" s="432"/>
      <c r="BR26" s="432"/>
      <c r="BS26" s="432"/>
      <c r="BT26" s="432"/>
      <c r="BU26" s="433"/>
      <c r="BV26" s="431">
        <v>36560831</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51698074</v>
      </c>
      <c r="BO27" s="406"/>
      <c r="BP27" s="406"/>
      <c r="BQ27" s="406"/>
      <c r="BR27" s="406"/>
      <c r="BS27" s="406"/>
      <c r="BT27" s="406"/>
      <c r="BU27" s="407"/>
      <c r="BV27" s="405">
        <v>48195369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169</v>
      </c>
      <c r="V30" s="400"/>
      <c r="W30" s="401" t="s">
        <v>170</v>
      </c>
      <c r="X30" s="401"/>
      <c r="Y30" s="401"/>
      <c r="Z30" s="401"/>
      <c r="AA30" s="401"/>
      <c r="AB30" s="401"/>
      <c r="AC30" s="401"/>
      <c r="AD30" s="401"/>
      <c r="AE30" s="401"/>
      <c r="AF30" s="401"/>
      <c r="AG30" s="401"/>
      <c r="AH30" s="401"/>
      <c r="AI30" s="401"/>
      <c r="AJ30" s="401"/>
      <c r="AK30" s="401"/>
      <c r="AL30" s="176"/>
      <c r="AM30" s="400" t="s">
        <v>171</v>
      </c>
      <c r="AN30" s="400"/>
      <c r="AO30" s="401" t="s">
        <v>172</v>
      </c>
      <c r="AP30" s="401"/>
      <c r="AQ30" s="401"/>
      <c r="AR30" s="401"/>
      <c r="AS30" s="401"/>
      <c r="AT30" s="401"/>
      <c r="AU30" s="401"/>
      <c r="AV30" s="401"/>
      <c r="AW30" s="401"/>
      <c r="AX30" s="401"/>
      <c r="AY30" s="401"/>
      <c r="AZ30" s="401"/>
      <c r="BA30" s="401"/>
      <c r="BB30" s="401"/>
      <c r="BC30" s="401"/>
      <c r="BD30" s="201"/>
      <c r="BE30" s="400" t="s">
        <v>173</v>
      </c>
      <c r="BF30" s="400"/>
      <c r="BG30" s="401" t="s">
        <v>172</v>
      </c>
      <c r="BH30" s="401"/>
      <c r="BI30" s="401"/>
      <c r="BJ30" s="401"/>
      <c r="BK30" s="401"/>
      <c r="BL30" s="401"/>
      <c r="BM30" s="401"/>
      <c r="BN30" s="401"/>
      <c r="BO30" s="401"/>
      <c r="BP30" s="401"/>
      <c r="BQ30" s="401"/>
      <c r="BR30" s="401"/>
      <c r="BS30" s="401"/>
      <c r="BT30" s="401"/>
      <c r="BU30" s="401"/>
      <c r="BV30" s="202"/>
      <c r="BW30" s="400" t="s">
        <v>174</v>
      </c>
      <c r="BX30" s="400"/>
      <c r="BY30" s="401" t="s">
        <v>175</v>
      </c>
      <c r="BZ30" s="401"/>
      <c r="CA30" s="401"/>
      <c r="CB30" s="401"/>
      <c r="CC30" s="401"/>
      <c r="CD30" s="401"/>
      <c r="CE30" s="401"/>
      <c r="CF30" s="401"/>
      <c r="CG30" s="401"/>
      <c r="CH30" s="401"/>
      <c r="CI30" s="401"/>
      <c r="CJ30" s="401"/>
      <c r="CK30" s="401"/>
      <c r="CL30" s="401"/>
      <c r="CM30" s="401"/>
      <c r="CN30" s="176"/>
      <c r="CO30" s="400" t="s">
        <v>169</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10</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11</v>
      </c>
      <c r="AN31" s="397"/>
      <c r="AO31" s="396" t="str">
        <f>IF('各会計、関係団体の財政状況及び健全化判断比率'!B29="","",'各会計、関係団体の財政状況及び健全化判断比率'!B29)</f>
        <v>病院事業会計</v>
      </c>
      <c r="AP31" s="396"/>
      <c r="AQ31" s="396"/>
      <c r="AR31" s="396"/>
      <c r="AS31" s="396"/>
      <c r="AT31" s="396"/>
      <c r="AU31" s="396"/>
      <c r="AV31" s="396"/>
      <c r="AW31" s="396"/>
      <c r="AX31" s="396"/>
      <c r="AY31" s="396"/>
      <c r="AZ31" s="396"/>
      <c r="BA31" s="396"/>
      <c r="BB31" s="396"/>
      <c r="BC31" s="396"/>
      <c r="BD31" s="200"/>
      <c r="BE31" s="397" t="str">
        <f>IF(BG31="","",MAX(C31:D40,U31:V40,AM31:AN40)+1)</f>
        <v/>
      </c>
      <c r="BF31" s="397"/>
      <c r="BG31" s="396"/>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t="str">
        <f>IF(CQ31="","",MAX(C31:D40,U31:V40,AM31:AN40,BE31:BF40,BW31:BX40)+1)</f>
        <v/>
      </c>
      <c r="CP31" s="397"/>
      <c r="CQ31" s="396" t="str">
        <f>IF('各会計、関係団体の財政状況及び健全化判断比率'!BS7="","",'各会計、関係団体の財政状況及び健全化判断比率'!BS7)</f>
        <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12</v>
      </c>
      <c r="AN32" s="397"/>
      <c r="AO32" s="396" t="str">
        <f>IF('各会計、関係団体の財政状況及び健全化判断比率'!B30="","",'各会計、関係団体の財政状況及び健全化判断比率'!B30)</f>
        <v>流域下水道事業会計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t="str">
        <f t="shared" ref="CO32:CO40" si="4">IF(CQ32="","",CO31+1)</f>
        <v/>
      </c>
      <c r="CP32" s="397"/>
      <c r="CQ32" s="396" t="str">
        <f>IF('各会計、関係団体の財政状況及び健全化判断比率'!BS8="","",'各会計、関係団体の財政状況及び健全化判断比率'!BS8)</f>
        <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県営林事業特別会計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13</v>
      </c>
      <c r="AN33" s="397"/>
      <c r="AO33" s="396" t="str">
        <f>IF('各会計、関係団体の財政状況及び健全化判断比率'!B31="","",'各会計、関係団体の財政状況及び健全化判断比率'!B31)</f>
        <v>電気事業会計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t="str">
        <f t="shared" si="4"/>
        <v/>
      </c>
      <c r="CP33" s="397"/>
      <c r="CQ33" s="396" t="str">
        <f>IF('各会計、関係団体の財政状況及び健全化判断比率'!BS9="","",'各会計、関係団体の財政状況及び健全化判断比率'!BS9)</f>
        <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林業・木材産業改善資金貸付事業特別会計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14</v>
      </c>
      <c r="AN34" s="397"/>
      <c r="AO34" s="396" t="str">
        <f>IF('各会計、関係団体の財政状況及び健全化判断比率'!B32="","",'各会計、関係団体の財政状況及び健全化判断比率'!B32)</f>
        <v>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t="str">
        <f t="shared" si="4"/>
        <v/>
      </c>
      <c r="CP34" s="397"/>
      <c r="CQ34" s="396" t="str">
        <f>IF('各会計、関係団体の財政状況及び健全化判断比率'!BS10="","",'各会計、関係団体の財政状況及び健全化判断比率'!BS10)</f>
        <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母子父子寡婦福祉資金貸付事業特別会計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15</v>
      </c>
      <c r="AN35" s="397"/>
      <c r="AO35" s="396" t="str">
        <f>IF('各会計、関係団体の財政状況及び健全化判断比率'!B33="","",'各会計、関係団体の財政状況及び健全化判断比率'!B33)</f>
        <v>工業用水道事業会計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t="str">
        <f t="shared" si="4"/>
        <v/>
      </c>
      <c r="CP35" s="397"/>
      <c r="CQ35" s="396" t="str">
        <f>IF('各会計、関係団体の財政状況及び健全化判断比率'!BS11="","",'各会計、関係団体の財政状況及び健全化判断比率'!BS11)</f>
        <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心身障害者扶養共済事業特別会計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16</v>
      </c>
      <c r="AN36" s="397"/>
      <c r="AO36" s="396" t="str">
        <f>IF('各会計、関係団体の財政状況及び健全化判断比率'!B34="","",'各会計、関係団体の財政状況及び健全化判断比率'!B34)</f>
        <v>施設管理事業会計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t="str">
        <f t="shared" si="4"/>
        <v/>
      </c>
      <c r="CP36" s="397"/>
      <c r="CQ36" s="396" t="str">
        <f>IF('各会計、関係団体の財政状況及び健全化判断比率'!BS12="","",'各会計、関係団体の財政状況及び健全化判断比率'!BS12)</f>
        <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中小企業高度化等資金貸付事業特別会計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f t="shared" si="1"/>
        <v>17</v>
      </c>
      <c r="AN37" s="397"/>
      <c r="AO37" s="396" t="str">
        <f>IF('各会計、関係団体の財政状況及び健全化判断比率'!B35="","",'各会計、関係団体の財政状況及び健全化判断比率'!B35)</f>
        <v>用地造成事業会計</v>
      </c>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t="str">
        <f t="shared" si="4"/>
        <v/>
      </c>
      <c r="CP37" s="397"/>
      <c r="CQ37" s="396" t="str">
        <f>IF('各会計、関係団体の財政状況及び健全化判断比率'!BS13="","",'各会計、関係団体の財政状況及び健全化判断比率'!BS13)</f>
        <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就農支援資金貸付事業特別会計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t="str">
        <f t="shared" si="4"/>
        <v/>
      </c>
      <c r="CP38" s="397"/>
      <c r="CQ38" s="396" t="str">
        <f>IF('各会計、関係団体の財政状況及び健全化判断比率'!BS14="","",'各会計、関係団体の財政状況及び健全化判断比率'!BS14)</f>
        <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地方独立行政法人県立病院貸付金特別会計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t="str">
        <f t="shared" si="4"/>
        <v/>
      </c>
      <c r="CP39" s="397"/>
      <c r="CQ39" s="396" t="str">
        <f>IF('各会計、関係団体の財政状況及び健全化判断比率'!BS15="","",'各会計、関係団体の財政状況及び健全化判断比率'!BS15)</f>
        <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t="str">
        <f t="shared" si="5"/>
        <v/>
      </c>
      <c r="D40" s="397"/>
      <c r="E40" s="396" t="str">
        <f>IF('各会計、関係団体の財政状況及び健全化判断比率'!B16="","",'各会計、関係団体の財政状況及び健全化判断比率'!B16)</f>
        <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t="str">
        <f t="shared" si="4"/>
        <v/>
      </c>
      <c r="CP40" s="397"/>
      <c r="CQ40" s="396" t="str">
        <f>IF('各会計、関係団体の財政状況及び健全化判断比率'!BS16="","",'各会計、関係団体の財政状況及び健全化判断比率'!BS16)</f>
        <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dDPJxo3WRMgRWTeb/gfDNAZ3b6D21lHZn3xwpi5kx/oEpb/MrpdH49kUa94IrBvxCHJ2cPU/c5FHGblI7FBIkg==" saltValue="ngxoJgaGW0G24FgIRLddt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185</v>
      </c>
      <c r="DD1" s="700"/>
      <c r="DE1" s="700"/>
      <c r="DF1" s="700"/>
      <c r="DG1" s="700"/>
      <c r="DH1" s="700"/>
      <c r="DI1" s="701"/>
      <c r="DK1" s="699" t="s">
        <v>186</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188</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189</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190</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191</v>
      </c>
      <c r="S4" s="657"/>
      <c r="T4" s="657"/>
      <c r="U4" s="657"/>
      <c r="V4" s="657"/>
      <c r="W4" s="657"/>
      <c r="X4" s="657"/>
      <c r="Y4" s="658"/>
      <c r="Z4" s="656" t="s">
        <v>192</v>
      </c>
      <c r="AA4" s="657"/>
      <c r="AB4" s="657"/>
      <c r="AC4" s="658"/>
      <c r="AD4" s="656" t="s">
        <v>193</v>
      </c>
      <c r="AE4" s="657"/>
      <c r="AF4" s="657"/>
      <c r="AG4" s="657"/>
      <c r="AH4" s="657"/>
      <c r="AI4" s="657"/>
      <c r="AJ4" s="657"/>
      <c r="AK4" s="658"/>
      <c r="AL4" s="656" t="s">
        <v>192</v>
      </c>
      <c r="AM4" s="657"/>
      <c r="AN4" s="657"/>
      <c r="AO4" s="658"/>
      <c r="AP4" s="702" t="s">
        <v>194</v>
      </c>
      <c r="AQ4" s="702"/>
      <c r="AR4" s="702"/>
      <c r="AS4" s="702"/>
      <c r="AT4" s="702"/>
      <c r="AU4" s="702"/>
      <c r="AV4" s="702"/>
      <c r="AW4" s="702"/>
      <c r="AX4" s="702"/>
      <c r="AY4" s="702"/>
      <c r="AZ4" s="702"/>
      <c r="BA4" s="702"/>
      <c r="BB4" s="702"/>
      <c r="BC4" s="702"/>
      <c r="BD4" s="702" t="s">
        <v>195</v>
      </c>
      <c r="BE4" s="702"/>
      <c r="BF4" s="702"/>
      <c r="BG4" s="702"/>
      <c r="BH4" s="702"/>
      <c r="BI4" s="702"/>
      <c r="BJ4" s="702"/>
      <c r="BK4" s="702"/>
      <c r="BL4" s="702" t="s">
        <v>192</v>
      </c>
      <c r="BM4" s="702"/>
      <c r="BN4" s="702"/>
      <c r="BO4" s="702"/>
      <c r="BP4" s="702" t="s">
        <v>196</v>
      </c>
      <c r="BQ4" s="702"/>
      <c r="BR4" s="702"/>
      <c r="BS4" s="702"/>
      <c r="BT4" s="702"/>
      <c r="BU4" s="702"/>
      <c r="BV4" s="702"/>
      <c r="BW4" s="702"/>
      <c r="BY4" s="656" t="s">
        <v>197</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198</v>
      </c>
      <c r="C5" s="669"/>
      <c r="D5" s="669"/>
      <c r="E5" s="669"/>
      <c r="F5" s="669"/>
      <c r="G5" s="669"/>
      <c r="H5" s="669"/>
      <c r="I5" s="669"/>
      <c r="J5" s="669"/>
      <c r="K5" s="669"/>
      <c r="L5" s="669"/>
      <c r="M5" s="669"/>
      <c r="N5" s="669"/>
      <c r="O5" s="669"/>
      <c r="P5" s="669"/>
      <c r="Q5" s="670"/>
      <c r="R5" s="686">
        <v>291502782</v>
      </c>
      <c r="S5" s="681"/>
      <c r="T5" s="681"/>
      <c r="U5" s="681"/>
      <c r="V5" s="681"/>
      <c r="W5" s="681"/>
      <c r="X5" s="681"/>
      <c r="Y5" s="682"/>
      <c r="Z5" s="697">
        <v>29.5</v>
      </c>
      <c r="AA5" s="697"/>
      <c r="AB5" s="697"/>
      <c r="AC5" s="697"/>
      <c r="AD5" s="698">
        <v>238348414</v>
      </c>
      <c r="AE5" s="698"/>
      <c r="AF5" s="698"/>
      <c r="AG5" s="698"/>
      <c r="AH5" s="698"/>
      <c r="AI5" s="698"/>
      <c r="AJ5" s="698"/>
      <c r="AK5" s="698"/>
      <c r="AL5" s="683">
        <v>59.4</v>
      </c>
      <c r="AM5" s="684"/>
      <c r="AN5" s="684"/>
      <c r="AO5" s="685"/>
      <c r="AP5" s="668" t="s">
        <v>199</v>
      </c>
      <c r="AQ5" s="669"/>
      <c r="AR5" s="669"/>
      <c r="AS5" s="669"/>
      <c r="AT5" s="669"/>
      <c r="AU5" s="669"/>
      <c r="AV5" s="669"/>
      <c r="AW5" s="669"/>
      <c r="AX5" s="669"/>
      <c r="AY5" s="669"/>
      <c r="AZ5" s="669"/>
      <c r="BA5" s="669"/>
      <c r="BB5" s="669"/>
      <c r="BC5" s="670"/>
      <c r="BD5" s="596">
        <v>291479736</v>
      </c>
      <c r="BE5" s="597"/>
      <c r="BF5" s="597"/>
      <c r="BG5" s="597"/>
      <c r="BH5" s="597"/>
      <c r="BI5" s="597"/>
      <c r="BJ5" s="597"/>
      <c r="BK5" s="598"/>
      <c r="BL5" s="673">
        <v>100</v>
      </c>
      <c r="BM5" s="673"/>
      <c r="BN5" s="673"/>
      <c r="BO5" s="673"/>
      <c r="BP5" s="671">
        <v>1792201</v>
      </c>
      <c r="BQ5" s="671"/>
      <c r="BR5" s="671"/>
      <c r="BS5" s="671"/>
      <c r="BT5" s="671"/>
      <c r="BU5" s="671"/>
      <c r="BV5" s="671"/>
      <c r="BW5" s="672"/>
      <c r="BY5" s="656" t="s">
        <v>194</v>
      </c>
      <c r="BZ5" s="657"/>
      <c r="CA5" s="657"/>
      <c r="CB5" s="657"/>
      <c r="CC5" s="657"/>
      <c r="CD5" s="657"/>
      <c r="CE5" s="657"/>
      <c r="CF5" s="657"/>
      <c r="CG5" s="657"/>
      <c r="CH5" s="657"/>
      <c r="CI5" s="657"/>
      <c r="CJ5" s="657"/>
      <c r="CK5" s="657"/>
      <c r="CL5" s="658"/>
      <c r="CM5" s="656" t="s">
        <v>200</v>
      </c>
      <c r="CN5" s="657"/>
      <c r="CO5" s="657"/>
      <c r="CP5" s="657"/>
      <c r="CQ5" s="657"/>
      <c r="CR5" s="657"/>
      <c r="CS5" s="657"/>
      <c r="CT5" s="658"/>
      <c r="CU5" s="656" t="s">
        <v>192</v>
      </c>
      <c r="CV5" s="657"/>
      <c r="CW5" s="657"/>
      <c r="CX5" s="658"/>
      <c r="CY5" s="656" t="s">
        <v>201</v>
      </c>
      <c r="CZ5" s="657"/>
      <c r="DA5" s="657"/>
      <c r="DB5" s="657"/>
      <c r="DC5" s="657"/>
      <c r="DD5" s="657"/>
      <c r="DE5" s="657"/>
      <c r="DF5" s="657"/>
      <c r="DG5" s="657"/>
      <c r="DH5" s="657"/>
      <c r="DI5" s="657"/>
      <c r="DJ5" s="657"/>
      <c r="DK5" s="658"/>
      <c r="DL5" s="656" t="s">
        <v>202</v>
      </c>
      <c r="DM5" s="657"/>
      <c r="DN5" s="657"/>
      <c r="DO5" s="657"/>
      <c r="DP5" s="657"/>
      <c r="DQ5" s="657"/>
      <c r="DR5" s="657"/>
      <c r="DS5" s="657"/>
      <c r="DT5" s="657"/>
      <c r="DU5" s="657"/>
      <c r="DV5" s="657"/>
      <c r="DW5" s="657"/>
      <c r="DX5" s="658"/>
    </row>
    <row r="6" spans="2:138" ht="11.25" customHeight="1" x14ac:dyDescent="0.2">
      <c r="B6" s="593" t="s">
        <v>203</v>
      </c>
      <c r="C6" s="594"/>
      <c r="D6" s="594"/>
      <c r="E6" s="594"/>
      <c r="F6" s="594"/>
      <c r="G6" s="594"/>
      <c r="H6" s="594"/>
      <c r="I6" s="594"/>
      <c r="J6" s="594"/>
      <c r="K6" s="594"/>
      <c r="L6" s="594"/>
      <c r="M6" s="594"/>
      <c r="N6" s="594"/>
      <c r="O6" s="594"/>
      <c r="P6" s="594"/>
      <c r="Q6" s="595"/>
      <c r="R6" s="596">
        <v>31174908</v>
      </c>
      <c r="S6" s="597"/>
      <c r="T6" s="597"/>
      <c r="U6" s="597"/>
      <c r="V6" s="597"/>
      <c r="W6" s="597"/>
      <c r="X6" s="597"/>
      <c r="Y6" s="598"/>
      <c r="Z6" s="673">
        <v>3.2</v>
      </c>
      <c r="AA6" s="673"/>
      <c r="AB6" s="673"/>
      <c r="AC6" s="673"/>
      <c r="AD6" s="671">
        <v>31174908</v>
      </c>
      <c r="AE6" s="671"/>
      <c r="AF6" s="671"/>
      <c r="AG6" s="671"/>
      <c r="AH6" s="671"/>
      <c r="AI6" s="671"/>
      <c r="AJ6" s="671"/>
      <c r="AK6" s="671"/>
      <c r="AL6" s="599">
        <v>7.8</v>
      </c>
      <c r="AM6" s="674"/>
      <c r="AN6" s="674"/>
      <c r="AO6" s="675"/>
      <c r="AP6" s="593" t="s">
        <v>204</v>
      </c>
      <c r="AQ6" s="594"/>
      <c r="AR6" s="594"/>
      <c r="AS6" s="594"/>
      <c r="AT6" s="594"/>
      <c r="AU6" s="594"/>
      <c r="AV6" s="594"/>
      <c r="AW6" s="594"/>
      <c r="AX6" s="594"/>
      <c r="AY6" s="594"/>
      <c r="AZ6" s="594"/>
      <c r="BA6" s="594"/>
      <c r="BB6" s="594"/>
      <c r="BC6" s="595"/>
      <c r="BD6" s="596">
        <v>291479736</v>
      </c>
      <c r="BE6" s="597"/>
      <c r="BF6" s="597"/>
      <c r="BG6" s="597"/>
      <c r="BH6" s="597"/>
      <c r="BI6" s="597"/>
      <c r="BJ6" s="597"/>
      <c r="BK6" s="598"/>
      <c r="BL6" s="673">
        <v>100</v>
      </c>
      <c r="BM6" s="673"/>
      <c r="BN6" s="673"/>
      <c r="BO6" s="673"/>
      <c r="BP6" s="671">
        <v>1792201</v>
      </c>
      <c r="BQ6" s="671"/>
      <c r="BR6" s="671"/>
      <c r="BS6" s="671"/>
      <c r="BT6" s="671"/>
      <c r="BU6" s="671"/>
      <c r="BV6" s="671"/>
      <c r="BW6" s="672"/>
      <c r="BY6" s="668" t="s">
        <v>205</v>
      </c>
      <c r="BZ6" s="669"/>
      <c r="CA6" s="669"/>
      <c r="CB6" s="669"/>
      <c r="CC6" s="669"/>
      <c r="CD6" s="669"/>
      <c r="CE6" s="669"/>
      <c r="CF6" s="669"/>
      <c r="CG6" s="669"/>
      <c r="CH6" s="669"/>
      <c r="CI6" s="669"/>
      <c r="CJ6" s="669"/>
      <c r="CK6" s="669"/>
      <c r="CL6" s="670"/>
      <c r="CM6" s="596">
        <v>1364588</v>
      </c>
      <c r="CN6" s="597"/>
      <c r="CO6" s="597"/>
      <c r="CP6" s="597"/>
      <c r="CQ6" s="597"/>
      <c r="CR6" s="597"/>
      <c r="CS6" s="597"/>
      <c r="CT6" s="598"/>
      <c r="CU6" s="673">
        <v>0.1</v>
      </c>
      <c r="CV6" s="673"/>
      <c r="CW6" s="673"/>
      <c r="CX6" s="673"/>
      <c r="CY6" s="602">
        <v>19195</v>
      </c>
      <c r="CZ6" s="597"/>
      <c r="DA6" s="597"/>
      <c r="DB6" s="597"/>
      <c r="DC6" s="597"/>
      <c r="DD6" s="597"/>
      <c r="DE6" s="597"/>
      <c r="DF6" s="597"/>
      <c r="DG6" s="597"/>
      <c r="DH6" s="597"/>
      <c r="DI6" s="597"/>
      <c r="DJ6" s="597"/>
      <c r="DK6" s="598"/>
      <c r="DL6" s="602">
        <v>1351537</v>
      </c>
      <c r="DM6" s="597"/>
      <c r="DN6" s="597"/>
      <c r="DO6" s="597"/>
      <c r="DP6" s="597"/>
      <c r="DQ6" s="597"/>
      <c r="DR6" s="597"/>
      <c r="DS6" s="597"/>
      <c r="DT6" s="597"/>
      <c r="DU6" s="597"/>
      <c r="DV6" s="597"/>
      <c r="DW6" s="597"/>
      <c r="DX6" s="693"/>
    </row>
    <row r="7" spans="2:138" ht="11.25" customHeight="1" x14ac:dyDescent="0.2">
      <c r="B7" s="593" t="s">
        <v>206</v>
      </c>
      <c r="C7" s="594"/>
      <c r="D7" s="594"/>
      <c r="E7" s="594"/>
      <c r="F7" s="594"/>
      <c r="G7" s="594"/>
      <c r="H7" s="594"/>
      <c r="I7" s="594"/>
      <c r="J7" s="594"/>
      <c r="K7" s="594"/>
      <c r="L7" s="594"/>
      <c r="M7" s="594"/>
      <c r="N7" s="594"/>
      <c r="O7" s="594"/>
      <c r="P7" s="594"/>
      <c r="Q7" s="595"/>
      <c r="R7" s="596">
        <v>2653953</v>
      </c>
      <c r="S7" s="597"/>
      <c r="T7" s="597"/>
      <c r="U7" s="597"/>
      <c r="V7" s="597"/>
      <c r="W7" s="597"/>
      <c r="X7" s="597"/>
      <c r="Y7" s="598"/>
      <c r="Z7" s="673">
        <v>0.3</v>
      </c>
      <c r="AA7" s="673"/>
      <c r="AB7" s="673"/>
      <c r="AC7" s="673"/>
      <c r="AD7" s="671">
        <v>2653953</v>
      </c>
      <c r="AE7" s="671"/>
      <c r="AF7" s="671"/>
      <c r="AG7" s="671"/>
      <c r="AH7" s="671"/>
      <c r="AI7" s="671"/>
      <c r="AJ7" s="671"/>
      <c r="AK7" s="671"/>
      <c r="AL7" s="599">
        <v>0.7</v>
      </c>
      <c r="AM7" s="674"/>
      <c r="AN7" s="674"/>
      <c r="AO7" s="675"/>
      <c r="AP7" s="593" t="s">
        <v>207</v>
      </c>
      <c r="AQ7" s="594"/>
      <c r="AR7" s="594"/>
      <c r="AS7" s="594"/>
      <c r="AT7" s="594"/>
      <c r="AU7" s="594"/>
      <c r="AV7" s="594"/>
      <c r="AW7" s="594"/>
      <c r="AX7" s="594"/>
      <c r="AY7" s="594"/>
      <c r="AZ7" s="594"/>
      <c r="BA7" s="594"/>
      <c r="BB7" s="594"/>
      <c r="BC7" s="595"/>
      <c r="BD7" s="596">
        <v>82760977</v>
      </c>
      <c r="BE7" s="597"/>
      <c r="BF7" s="597"/>
      <c r="BG7" s="597"/>
      <c r="BH7" s="597"/>
      <c r="BI7" s="597"/>
      <c r="BJ7" s="597"/>
      <c r="BK7" s="598"/>
      <c r="BL7" s="673">
        <v>28.4</v>
      </c>
      <c r="BM7" s="673"/>
      <c r="BN7" s="673"/>
      <c r="BO7" s="673"/>
      <c r="BP7" s="671">
        <v>1792201</v>
      </c>
      <c r="BQ7" s="671"/>
      <c r="BR7" s="671"/>
      <c r="BS7" s="671"/>
      <c r="BT7" s="671"/>
      <c r="BU7" s="671"/>
      <c r="BV7" s="671"/>
      <c r="BW7" s="672"/>
      <c r="BY7" s="593" t="s">
        <v>208</v>
      </c>
      <c r="BZ7" s="594"/>
      <c r="CA7" s="594"/>
      <c r="CB7" s="594"/>
      <c r="CC7" s="594"/>
      <c r="CD7" s="594"/>
      <c r="CE7" s="594"/>
      <c r="CF7" s="594"/>
      <c r="CG7" s="594"/>
      <c r="CH7" s="594"/>
      <c r="CI7" s="594"/>
      <c r="CJ7" s="594"/>
      <c r="CK7" s="594"/>
      <c r="CL7" s="595"/>
      <c r="CM7" s="596">
        <v>45315574</v>
      </c>
      <c r="CN7" s="597"/>
      <c r="CO7" s="597"/>
      <c r="CP7" s="597"/>
      <c r="CQ7" s="597"/>
      <c r="CR7" s="597"/>
      <c r="CS7" s="597"/>
      <c r="CT7" s="598"/>
      <c r="CU7" s="673">
        <v>4.7</v>
      </c>
      <c r="CV7" s="673"/>
      <c r="CW7" s="673"/>
      <c r="CX7" s="673"/>
      <c r="CY7" s="602">
        <v>4612588</v>
      </c>
      <c r="CZ7" s="597"/>
      <c r="DA7" s="597"/>
      <c r="DB7" s="597"/>
      <c r="DC7" s="597"/>
      <c r="DD7" s="597"/>
      <c r="DE7" s="597"/>
      <c r="DF7" s="597"/>
      <c r="DG7" s="597"/>
      <c r="DH7" s="597"/>
      <c r="DI7" s="597"/>
      <c r="DJ7" s="597"/>
      <c r="DK7" s="598"/>
      <c r="DL7" s="602">
        <v>40415687</v>
      </c>
      <c r="DM7" s="597"/>
      <c r="DN7" s="597"/>
      <c r="DO7" s="597"/>
      <c r="DP7" s="597"/>
      <c r="DQ7" s="597"/>
      <c r="DR7" s="597"/>
      <c r="DS7" s="597"/>
      <c r="DT7" s="597"/>
      <c r="DU7" s="597"/>
      <c r="DV7" s="597"/>
      <c r="DW7" s="597"/>
      <c r="DX7" s="693"/>
    </row>
    <row r="8" spans="2:138" ht="11.25" customHeight="1" x14ac:dyDescent="0.2">
      <c r="B8" s="593" t="s">
        <v>209</v>
      </c>
      <c r="C8" s="594"/>
      <c r="D8" s="594"/>
      <c r="E8" s="594"/>
      <c r="F8" s="594"/>
      <c r="G8" s="594"/>
      <c r="H8" s="594"/>
      <c r="I8" s="594"/>
      <c r="J8" s="594"/>
      <c r="K8" s="594"/>
      <c r="L8" s="594"/>
      <c r="M8" s="594"/>
      <c r="N8" s="594"/>
      <c r="O8" s="594"/>
      <c r="P8" s="594"/>
      <c r="Q8" s="595"/>
      <c r="R8" s="596" t="s">
        <v>119</v>
      </c>
      <c r="S8" s="597"/>
      <c r="T8" s="597"/>
      <c r="U8" s="597"/>
      <c r="V8" s="597"/>
      <c r="W8" s="597"/>
      <c r="X8" s="597"/>
      <c r="Y8" s="598"/>
      <c r="Z8" s="673" t="s">
        <v>119</v>
      </c>
      <c r="AA8" s="673"/>
      <c r="AB8" s="673"/>
      <c r="AC8" s="673"/>
      <c r="AD8" s="671" t="s">
        <v>119</v>
      </c>
      <c r="AE8" s="671"/>
      <c r="AF8" s="671"/>
      <c r="AG8" s="671"/>
      <c r="AH8" s="671"/>
      <c r="AI8" s="671"/>
      <c r="AJ8" s="671"/>
      <c r="AK8" s="671"/>
      <c r="AL8" s="599" t="s">
        <v>119</v>
      </c>
      <c r="AM8" s="674"/>
      <c r="AN8" s="674"/>
      <c r="AO8" s="675"/>
      <c r="AP8" s="593" t="s">
        <v>210</v>
      </c>
      <c r="AQ8" s="594"/>
      <c r="AR8" s="594"/>
      <c r="AS8" s="594"/>
      <c r="AT8" s="594"/>
      <c r="AU8" s="594"/>
      <c r="AV8" s="594"/>
      <c r="AW8" s="594"/>
      <c r="AX8" s="594"/>
      <c r="AY8" s="594"/>
      <c r="AZ8" s="594"/>
      <c r="BA8" s="594"/>
      <c r="BB8" s="594"/>
      <c r="BC8" s="595"/>
      <c r="BD8" s="596">
        <v>2267015</v>
      </c>
      <c r="BE8" s="597"/>
      <c r="BF8" s="597"/>
      <c r="BG8" s="597"/>
      <c r="BH8" s="597"/>
      <c r="BI8" s="597"/>
      <c r="BJ8" s="597"/>
      <c r="BK8" s="598"/>
      <c r="BL8" s="673">
        <v>0.8</v>
      </c>
      <c r="BM8" s="673"/>
      <c r="BN8" s="673"/>
      <c r="BO8" s="673"/>
      <c r="BP8" s="671">
        <v>713244</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140360391</v>
      </c>
      <c r="CN8" s="597"/>
      <c r="CO8" s="597"/>
      <c r="CP8" s="597"/>
      <c r="CQ8" s="597"/>
      <c r="CR8" s="597"/>
      <c r="CS8" s="597"/>
      <c r="CT8" s="598"/>
      <c r="CU8" s="599">
        <v>14.5</v>
      </c>
      <c r="CV8" s="674"/>
      <c r="CW8" s="674"/>
      <c r="CX8" s="676"/>
      <c r="CY8" s="602">
        <v>2836051</v>
      </c>
      <c r="CZ8" s="597"/>
      <c r="DA8" s="597"/>
      <c r="DB8" s="597"/>
      <c r="DC8" s="597"/>
      <c r="DD8" s="597"/>
      <c r="DE8" s="597"/>
      <c r="DF8" s="597"/>
      <c r="DG8" s="597"/>
      <c r="DH8" s="597"/>
      <c r="DI8" s="597"/>
      <c r="DJ8" s="597"/>
      <c r="DK8" s="598"/>
      <c r="DL8" s="602">
        <v>106542491</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119</v>
      </c>
      <c r="S9" s="597"/>
      <c r="T9" s="597"/>
      <c r="U9" s="597"/>
      <c r="V9" s="597"/>
      <c r="W9" s="597"/>
      <c r="X9" s="597"/>
      <c r="Y9" s="598"/>
      <c r="Z9" s="673" t="s">
        <v>213</v>
      </c>
      <c r="AA9" s="673"/>
      <c r="AB9" s="673"/>
      <c r="AC9" s="673"/>
      <c r="AD9" s="671" t="s">
        <v>214</v>
      </c>
      <c r="AE9" s="671"/>
      <c r="AF9" s="671"/>
      <c r="AG9" s="671"/>
      <c r="AH9" s="671"/>
      <c r="AI9" s="671"/>
      <c r="AJ9" s="671"/>
      <c r="AK9" s="671"/>
      <c r="AL9" s="599" t="s">
        <v>213</v>
      </c>
      <c r="AM9" s="674"/>
      <c r="AN9" s="674"/>
      <c r="AO9" s="675"/>
      <c r="AP9" s="593" t="s">
        <v>215</v>
      </c>
      <c r="AQ9" s="594"/>
      <c r="AR9" s="594"/>
      <c r="AS9" s="594"/>
      <c r="AT9" s="594"/>
      <c r="AU9" s="594"/>
      <c r="AV9" s="594"/>
      <c r="AW9" s="594"/>
      <c r="AX9" s="594"/>
      <c r="AY9" s="594"/>
      <c r="AZ9" s="594"/>
      <c r="BA9" s="594"/>
      <c r="BB9" s="594"/>
      <c r="BC9" s="595"/>
      <c r="BD9" s="596">
        <v>70072173</v>
      </c>
      <c r="BE9" s="597"/>
      <c r="BF9" s="597"/>
      <c r="BG9" s="597"/>
      <c r="BH9" s="597"/>
      <c r="BI9" s="597"/>
      <c r="BJ9" s="597"/>
      <c r="BK9" s="598"/>
      <c r="BL9" s="673">
        <v>24</v>
      </c>
      <c r="BM9" s="673"/>
      <c r="BN9" s="673"/>
      <c r="BO9" s="673"/>
      <c r="BP9" s="671" t="s">
        <v>119</v>
      </c>
      <c r="BQ9" s="671"/>
      <c r="BR9" s="671"/>
      <c r="BS9" s="671"/>
      <c r="BT9" s="671"/>
      <c r="BU9" s="671"/>
      <c r="BV9" s="671"/>
      <c r="BW9" s="672"/>
      <c r="BY9" s="593" t="s">
        <v>216</v>
      </c>
      <c r="BZ9" s="594"/>
      <c r="CA9" s="594"/>
      <c r="CB9" s="594"/>
      <c r="CC9" s="594"/>
      <c r="CD9" s="594"/>
      <c r="CE9" s="594"/>
      <c r="CF9" s="594"/>
      <c r="CG9" s="594"/>
      <c r="CH9" s="594"/>
      <c r="CI9" s="594"/>
      <c r="CJ9" s="594"/>
      <c r="CK9" s="594"/>
      <c r="CL9" s="595"/>
      <c r="CM9" s="596">
        <v>65610826</v>
      </c>
      <c r="CN9" s="597"/>
      <c r="CO9" s="597"/>
      <c r="CP9" s="597"/>
      <c r="CQ9" s="597"/>
      <c r="CR9" s="597"/>
      <c r="CS9" s="597"/>
      <c r="CT9" s="598"/>
      <c r="CU9" s="599">
        <v>6.8</v>
      </c>
      <c r="CV9" s="674"/>
      <c r="CW9" s="674"/>
      <c r="CX9" s="676"/>
      <c r="CY9" s="602">
        <v>3412927</v>
      </c>
      <c r="CZ9" s="597"/>
      <c r="DA9" s="597"/>
      <c r="DB9" s="597"/>
      <c r="DC9" s="597"/>
      <c r="DD9" s="597"/>
      <c r="DE9" s="597"/>
      <c r="DF9" s="597"/>
      <c r="DG9" s="597"/>
      <c r="DH9" s="597"/>
      <c r="DI9" s="597"/>
      <c r="DJ9" s="597"/>
      <c r="DK9" s="598"/>
      <c r="DL9" s="602">
        <v>21845569</v>
      </c>
      <c r="DM9" s="597"/>
      <c r="DN9" s="597"/>
      <c r="DO9" s="597"/>
      <c r="DP9" s="597"/>
      <c r="DQ9" s="597"/>
      <c r="DR9" s="597"/>
      <c r="DS9" s="597"/>
      <c r="DT9" s="597"/>
      <c r="DU9" s="597"/>
      <c r="DV9" s="597"/>
      <c r="DW9" s="597"/>
      <c r="DX9" s="693"/>
    </row>
    <row r="10" spans="2:138" ht="11.25" customHeight="1" x14ac:dyDescent="0.2">
      <c r="B10" s="593" t="s">
        <v>217</v>
      </c>
      <c r="C10" s="594"/>
      <c r="D10" s="594"/>
      <c r="E10" s="594"/>
      <c r="F10" s="594"/>
      <c r="G10" s="594"/>
      <c r="H10" s="594"/>
      <c r="I10" s="594"/>
      <c r="J10" s="594"/>
      <c r="K10" s="594"/>
      <c r="L10" s="594"/>
      <c r="M10" s="594"/>
      <c r="N10" s="594"/>
      <c r="O10" s="594"/>
      <c r="P10" s="594"/>
      <c r="Q10" s="595"/>
      <c r="R10" s="596">
        <v>94886</v>
      </c>
      <c r="S10" s="597"/>
      <c r="T10" s="597"/>
      <c r="U10" s="597"/>
      <c r="V10" s="597"/>
      <c r="W10" s="597"/>
      <c r="X10" s="597"/>
      <c r="Y10" s="598"/>
      <c r="Z10" s="673">
        <v>0</v>
      </c>
      <c r="AA10" s="673"/>
      <c r="AB10" s="673"/>
      <c r="AC10" s="673"/>
      <c r="AD10" s="671">
        <v>94886</v>
      </c>
      <c r="AE10" s="671"/>
      <c r="AF10" s="671"/>
      <c r="AG10" s="671"/>
      <c r="AH10" s="671"/>
      <c r="AI10" s="671"/>
      <c r="AJ10" s="671"/>
      <c r="AK10" s="671"/>
      <c r="AL10" s="599">
        <v>0</v>
      </c>
      <c r="AM10" s="674"/>
      <c r="AN10" s="674"/>
      <c r="AO10" s="675"/>
      <c r="AP10" s="593" t="s">
        <v>218</v>
      </c>
      <c r="AQ10" s="594"/>
      <c r="AR10" s="594"/>
      <c r="AS10" s="594"/>
      <c r="AT10" s="594"/>
      <c r="AU10" s="594"/>
      <c r="AV10" s="594"/>
      <c r="AW10" s="594"/>
      <c r="AX10" s="594"/>
      <c r="AY10" s="594"/>
      <c r="AZ10" s="594"/>
      <c r="BA10" s="594"/>
      <c r="BB10" s="594"/>
      <c r="BC10" s="595"/>
      <c r="BD10" s="596">
        <v>2504677</v>
      </c>
      <c r="BE10" s="597"/>
      <c r="BF10" s="597"/>
      <c r="BG10" s="597"/>
      <c r="BH10" s="597"/>
      <c r="BI10" s="597"/>
      <c r="BJ10" s="597"/>
      <c r="BK10" s="598"/>
      <c r="BL10" s="673">
        <v>0.9</v>
      </c>
      <c r="BM10" s="673"/>
      <c r="BN10" s="673"/>
      <c r="BO10" s="673"/>
      <c r="BP10" s="671">
        <v>163914</v>
      </c>
      <c r="BQ10" s="671"/>
      <c r="BR10" s="671"/>
      <c r="BS10" s="671"/>
      <c r="BT10" s="671"/>
      <c r="BU10" s="671"/>
      <c r="BV10" s="671"/>
      <c r="BW10" s="672"/>
      <c r="BY10" s="593" t="s">
        <v>219</v>
      </c>
      <c r="BZ10" s="594"/>
      <c r="CA10" s="594"/>
      <c r="CB10" s="594"/>
      <c r="CC10" s="594"/>
      <c r="CD10" s="594"/>
      <c r="CE10" s="594"/>
      <c r="CF10" s="594"/>
      <c r="CG10" s="594"/>
      <c r="CH10" s="594"/>
      <c r="CI10" s="594"/>
      <c r="CJ10" s="594"/>
      <c r="CK10" s="594"/>
      <c r="CL10" s="595"/>
      <c r="CM10" s="596">
        <v>1706911</v>
      </c>
      <c r="CN10" s="597"/>
      <c r="CO10" s="597"/>
      <c r="CP10" s="597"/>
      <c r="CQ10" s="597"/>
      <c r="CR10" s="597"/>
      <c r="CS10" s="597"/>
      <c r="CT10" s="598"/>
      <c r="CU10" s="599">
        <v>0.2</v>
      </c>
      <c r="CV10" s="674"/>
      <c r="CW10" s="674"/>
      <c r="CX10" s="676"/>
      <c r="CY10" s="602">
        <v>39341</v>
      </c>
      <c r="CZ10" s="597"/>
      <c r="DA10" s="597"/>
      <c r="DB10" s="597"/>
      <c r="DC10" s="597"/>
      <c r="DD10" s="597"/>
      <c r="DE10" s="597"/>
      <c r="DF10" s="597"/>
      <c r="DG10" s="597"/>
      <c r="DH10" s="597"/>
      <c r="DI10" s="597"/>
      <c r="DJ10" s="597"/>
      <c r="DK10" s="598"/>
      <c r="DL10" s="602">
        <v>1039009</v>
      </c>
      <c r="DM10" s="597"/>
      <c r="DN10" s="597"/>
      <c r="DO10" s="597"/>
      <c r="DP10" s="597"/>
      <c r="DQ10" s="597"/>
      <c r="DR10" s="597"/>
      <c r="DS10" s="597"/>
      <c r="DT10" s="597"/>
      <c r="DU10" s="597"/>
      <c r="DV10" s="597"/>
      <c r="DW10" s="597"/>
      <c r="DX10" s="693"/>
    </row>
    <row r="11" spans="2:138" ht="11.25" customHeight="1" x14ac:dyDescent="0.2">
      <c r="B11" s="593" t="s">
        <v>220</v>
      </c>
      <c r="C11" s="594"/>
      <c r="D11" s="594"/>
      <c r="E11" s="594"/>
      <c r="F11" s="594"/>
      <c r="G11" s="594"/>
      <c r="H11" s="594"/>
      <c r="I11" s="594"/>
      <c r="J11" s="594"/>
      <c r="K11" s="594"/>
      <c r="L11" s="594"/>
      <c r="M11" s="594"/>
      <c r="N11" s="594"/>
      <c r="O11" s="594"/>
      <c r="P11" s="594"/>
      <c r="Q11" s="595"/>
      <c r="R11" s="596">
        <v>232816</v>
      </c>
      <c r="S11" s="597"/>
      <c r="T11" s="597"/>
      <c r="U11" s="597"/>
      <c r="V11" s="597"/>
      <c r="W11" s="597"/>
      <c r="X11" s="597"/>
      <c r="Y11" s="598"/>
      <c r="Z11" s="673">
        <v>0</v>
      </c>
      <c r="AA11" s="673"/>
      <c r="AB11" s="673"/>
      <c r="AC11" s="673"/>
      <c r="AD11" s="671">
        <v>232816</v>
      </c>
      <c r="AE11" s="671"/>
      <c r="AF11" s="671"/>
      <c r="AG11" s="671"/>
      <c r="AH11" s="671"/>
      <c r="AI11" s="671"/>
      <c r="AJ11" s="671"/>
      <c r="AK11" s="671"/>
      <c r="AL11" s="599">
        <v>0.1</v>
      </c>
      <c r="AM11" s="674"/>
      <c r="AN11" s="674"/>
      <c r="AO11" s="675"/>
      <c r="AP11" s="593" t="s">
        <v>221</v>
      </c>
      <c r="AQ11" s="594"/>
      <c r="AR11" s="594"/>
      <c r="AS11" s="594"/>
      <c r="AT11" s="594"/>
      <c r="AU11" s="594"/>
      <c r="AV11" s="594"/>
      <c r="AW11" s="594"/>
      <c r="AX11" s="594"/>
      <c r="AY11" s="594"/>
      <c r="AZ11" s="594"/>
      <c r="BA11" s="594"/>
      <c r="BB11" s="594"/>
      <c r="BC11" s="595"/>
      <c r="BD11" s="596">
        <v>3993463</v>
      </c>
      <c r="BE11" s="597"/>
      <c r="BF11" s="597"/>
      <c r="BG11" s="597"/>
      <c r="BH11" s="597"/>
      <c r="BI11" s="597"/>
      <c r="BJ11" s="597"/>
      <c r="BK11" s="598"/>
      <c r="BL11" s="673">
        <v>1.4</v>
      </c>
      <c r="BM11" s="673"/>
      <c r="BN11" s="673"/>
      <c r="BO11" s="673"/>
      <c r="BP11" s="671">
        <v>915043</v>
      </c>
      <c r="BQ11" s="671"/>
      <c r="BR11" s="671"/>
      <c r="BS11" s="671"/>
      <c r="BT11" s="671"/>
      <c r="BU11" s="671"/>
      <c r="BV11" s="671"/>
      <c r="BW11" s="672"/>
      <c r="BY11" s="593" t="s">
        <v>222</v>
      </c>
      <c r="BZ11" s="594"/>
      <c r="CA11" s="594"/>
      <c r="CB11" s="594"/>
      <c r="CC11" s="594"/>
      <c r="CD11" s="594"/>
      <c r="CE11" s="594"/>
      <c r="CF11" s="594"/>
      <c r="CG11" s="594"/>
      <c r="CH11" s="594"/>
      <c r="CI11" s="594"/>
      <c r="CJ11" s="594"/>
      <c r="CK11" s="594"/>
      <c r="CL11" s="595"/>
      <c r="CM11" s="596">
        <v>35604744</v>
      </c>
      <c r="CN11" s="597"/>
      <c r="CO11" s="597"/>
      <c r="CP11" s="597"/>
      <c r="CQ11" s="597"/>
      <c r="CR11" s="597"/>
      <c r="CS11" s="597"/>
      <c r="CT11" s="598"/>
      <c r="CU11" s="599">
        <v>3.7</v>
      </c>
      <c r="CV11" s="674"/>
      <c r="CW11" s="674"/>
      <c r="CX11" s="676"/>
      <c r="CY11" s="602">
        <v>19611279</v>
      </c>
      <c r="CZ11" s="597"/>
      <c r="DA11" s="597"/>
      <c r="DB11" s="597"/>
      <c r="DC11" s="597"/>
      <c r="DD11" s="597"/>
      <c r="DE11" s="597"/>
      <c r="DF11" s="597"/>
      <c r="DG11" s="597"/>
      <c r="DH11" s="597"/>
      <c r="DI11" s="597"/>
      <c r="DJ11" s="597"/>
      <c r="DK11" s="598"/>
      <c r="DL11" s="602">
        <v>14076472</v>
      </c>
      <c r="DM11" s="597"/>
      <c r="DN11" s="597"/>
      <c r="DO11" s="597"/>
      <c r="DP11" s="597"/>
      <c r="DQ11" s="597"/>
      <c r="DR11" s="597"/>
      <c r="DS11" s="597"/>
      <c r="DT11" s="597"/>
      <c r="DU11" s="597"/>
      <c r="DV11" s="597"/>
      <c r="DW11" s="597"/>
      <c r="DX11" s="693"/>
    </row>
    <row r="12" spans="2:138" ht="11.25" customHeight="1" x14ac:dyDescent="0.2">
      <c r="B12" s="593" t="s">
        <v>223</v>
      </c>
      <c r="C12" s="594"/>
      <c r="D12" s="594"/>
      <c r="E12" s="594"/>
      <c r="F12" s="594"/>
      <c r="G12" s="594"/>
      <c r="H12" s="594"/>
      <c r="I12" s="594"/>
      <c r="J12" s="594"/>
      <c r="K12" s="594"/>
      <c r="L12" s="594"/>
      <c r="M12" s="594"/>
      <c r="N12" s="594"/>
      <c r="O12" s="594"/>
      <c r="P12" s="594"/>
      <c r="Q12" s="595"/>
      <c r="R12" s="596" t="s">
        <v>119</v>
      </c>
      <c r="S12" s="597"/>
      <c r="T12" s="597"/>
      <c r="U12" s="597"/>
      <c r="V12" s="597"/>
      <c r="W12" s="597"/>
      <c r="X12" s="597"/>
      <c r="Y12" s="598"/>
      <c r="Z12" s="673" t="s">
        <v>213</v>
      </c>
      <c r="AA12" s="673"/>
      <c r="AB12" s="673"/>
      <c r="AC12" s="673"/>
      <c r="AD12" s="671" t="s">
        <v>119</v>
      </c>
      <c r="AE12" s="671"/>
      <c r="AF12" s="671"/>
      <c r="AG12" s="671"/>
      <c r="AH12" s="671"/>
      <c r="AI12" s="671"/>
      <c r="AJ12" s="671"/>
      <c r="AK12" s="671"/>
      <c r="AL12" s="599" t="s">
        <v>119</v>
      </c>
      <c r="AM12" s="674"/>
      <c r="AN12" s="674"/>
      <c r="AO12" s="675"/>
      <c r="AP12" s="593" t="s">
        <v>224</v>
      </c>
      <c r="AQ12" s="594"/>
      <c r="AR12" s="594"/>
      <c r="AS12" s="594"/>
      <c r="AT12" s="594"/>
      <c r="AU12" s="594"/>
      <c r="AV12" s="594"/>
      <c r="AW12" s="594"/>
      <c r="AX12" s="594"/>
      <c r="AY12" s="594"/>
      <c r="AZ12" s="594"/>
      <c r="BA12" s="594"/>
      <c r="BB12" s="594"/>
      <c r="BC12" s="595"/>
      <c r="BD12" s="596">
        <v>360466</v>
      </c>
      <c r="BE12" s="597"/>
      <c r="BF12" s="597"/>
      <c r="BG12" s="597"/>
      <c r="BH12" s="597"/>
      <c r="BI12" s="597"/>
      <c r="BJ12" s="597"/>
      <c r="BK12" s="598"/>
      <c r="BL12" s="673">
        <v>0.1</v>
      </c>
      <c r="BM12" s="673"/>
      <c r="BN12" s="673"/>
      <c r="BO12" s="673"/>
      <c r="BP12" s="671" t="s">
        <v>119</v>
      </c>
      <c r="BQ12" s="671"/>
      <c r="BR12" s="671"/>
      <c r="BS12" s="671"/>
      <c r="BT12" s="671"/>
      <c r="BU12" s="671"/>
      <c r="BV12" s="671"/>
      <c r="BW12" s="672"/>
      <c r="BY12" s="593" t="s">
        <v>225</v>
      </c>
      <c r="BZ12" s="594"/>
      <c r="CA12" s="594"/>
      <c r="CB12" s="594"/>
      <c r="CC12" s="594"/>
      <c r="CD12" s="594"/>
      <c r="CE12" s="594"/>
      <c r="CF12" s="594"/>
      <c r="CG12" s="594"/>
      <c r="CH12" s="594"/>
      <c r="CI12" s="594"/>
      <c r="CJ12" s="594"/>
      <c r="CK12" s="594"/>
      <c r="CL12" s="595"/>
      <c r="CM12" s="596">
        <v>165116029</v>
      </c>
      <c r="CN12" s="597"/>
      <c r="CO12" s="597"/>
      <c r="CP12" s="597"/>
      <c r="CQ12" s="597"/>
      <c r="CR12" s="597"/>
      <c r="CS12" s="597"/>
      <c r="CT12" s="598"/>
      <c r="CU12" s="599">
        <v>17.100000000000001</v>
      </c>
      <c r="CV12" s="674"/>
      <c r="CW12" s="674"/>
      <c r="CX12" s="676"/>
      <c r="CY12" s="602">
        <v>8147091</v>
      </c>
      <c r="CZ12" s="597"/>
      <c r="DA12" s="597"/>
      <c r="DB12" s="597"/>
      <c r="DC12" s="597"/>
      <c r="DD12" s="597"/>
      <c r="DE12" s="597"/>
      <c r="DF12" s="597"/>
      <c r="DG12" s="597"/>
      <c r="DH12" s="597"/>
      <c r="DI12" s="597"/>
      <c r="DJ12" s="597"/>
      <c r="DK12" s="598"/>
      <c r="DL12" s="602">
        <v>14346692</v>
      </c>
      <c r="DM12" s="597"/>
      <c r="DN12" s="597"/>
      <c r="DO12" s="597"/>
      <c r="DP12" s="597"/>
      <c r="DQ12" s="597"/>
      <c r="DR12" s="597"/>
      <c r="DS12" s="597"/>
      <c r="DT12" s="597"/>
      <c r="DU12" s="597"/>
      <c r="DV12" s="597"/>
      <c r="DW12" s="597"/>
      <c r="DX12" s="693"/>
    </row>
    <row r="13" spans="2:138" ht="11.25" customHeight="1" x14ac:dyDescent="0.2">
      <c r="B13" s="593" t="s">
        <v>226</v>
      </c>
      <c r="C13" s="594"/>
      <c r="D13" s="594"/>
      <c r="E13" s="594"/>
      <c r="F13" s="594"/>
      <c r="G13" s="594"/>
      <c r="H13" s="594"/>
      <c r="I13" s="594"/>
      <c r="J13" s="594"/>
      <c r="K13" s="594"/>
      <c r="L13" s="594"/>
      <c r="M13" s="594"/>
      <c r="N13" s="594"/>
      <c r="O13" s="594"/>
      <c r="P13" s="594"/>
      <c r="Q13" s="595"/>
      <c r="R13" s="596">
        <v>96084</v>
      </c>
      <c r="S13" s="597"/>
      <c r="T13" s="597"/>
      <c r="U13" s="597"/>
      <c r="V13" s="597"/>
      <c r="W13" s="597"/>
      <c r="X13" s="597"/>
      <c r="Y13" s="598"/>
      <c r="Z13" s="673">
        <v>0</v>
      </c>
      <c r="AA13" s="673"/>
      <c r="AB13" s="673"/>
      <c r="AC13" s="673"/>
      <c r="AD13" s="671">
        <v>96084</v>
      </c>
      <c r="AE13" s="671"/>
      <c r="AF13" s="671"/>
      <c r="AG13" s="671"/>
      <c r="AH13" s="671"/>
      <c r="AI13" s="671"/>
      <c r="AJ13" s="671"/>
      <c r="AK13" s="671"/>
      <c r="AL13" s="599">
        <v>0</v>
      </c>
      <c r="AM13" s="674"/>
      <c r="AN13" s="674"/>
      <c r="AO13" s="675"/>
      <c r="AP13" s="593" t="s">
        <v>227</v>
      </c>
      <c r="AQ13" s="594"/>
      <c r="AR13" s="594"/>
      <c r="AS13" s="594"/>
      <c r="AT13" s="594"/>
      <c r="AU13" s="594"/>
      <c r="AV13" s="594"/>
      <c r="AW13" s="594"/>
      <c r="AX13" s="594"/>
      <c r="AY13" s="594"/>
      <c r="AZ13" s="594"/>
      <c r="BA13" s="594"/>
      <c r="BB13" s="594"/>
      <c r="BC13" s="595"/>
      <c r="BD13" s="596">
        <v>1657588</v>
      </c>
      <c r="BE13" s="597"/>
      <c r="BF13" s="597"/>
      <c r="BG13" s="597"/>
      <c r="BH13" s="597"/>
      <c r="BI13" s="597"/>
      <c r="BJ13" s="597"/>
      <c r="BK13" s="598"/>
      <c r="BL13" s="673">
        <v>0.6</v>
      </c>
      <c r="BM13" s="673"/>
      <c r="BN13" s="673"/>
      <c r="BO13" s="673"/>
      <c r="BP13" s="671" t="s">
        <v>119</v>
      </c>
      <c r="BQ13" s="671"/>
      <c r="BR13" s="671"/>
      <c r="BS13" s="671"/>
      <c r="BT13" s="671"/>
      <c r="BU13" s="671"/>
      <c r="BV13" s="671"/>
      <c r="BW13" s="672"/>
      <c r="BY13" s="593" t="s">
        <v>228</v>
      </c>
      <c r="BZ13" s="594"/>
      <c r="CA13" s="594"/>
      <c r="CB13" s="594"/>
      <c r="CC13" s="594"/>
      <c r="CD13" s="594"/>
      <c r="CE13" s="594"/>
      <c r="CF13" s="594"/>
      <c r="CG13" s="594"/>
      <c r="CH13" s="594"/>
      <c r="CI13" s="594"/>
      <c r="CJ13" s="594"/>
      <c r="CK13" s="594"/>
      <c r="CL13" s="595"/>
      <c r="CM13" s="596">
        <v>97785542</v>
      </c>
      <c r="CN13" s="597"/>
      <c r="CO13" s="597"/>
      <c r="CP13" s="597"/>
      <c r="CQ13" s="597"/>
      <c r="CR13" s="597"/>
      <c r="CS13" s="597"/>
      <c r="CT13" s="598"/>
      <c r="CU13" s="599">
        <v>10.1</v>
      </c>
      <c r="CV13" s="674"/>
      <c r="CW13" s="674"/>
      <c r="CX13" s="676"/>
      <c r="CY13" s="602">
        <v>83305643</v>
      </c>
      <c r="CZ13" s="597"/>
      <c r="DA13" s="597"/>
      <c r="DB13" s="597"/>
      <c r="DC13" s="597"/>
      <c r="DD13" s="597"/>
      <c r="DE13" s="597"/>
      <c r="DF13" s="597"/>
      <c r="DG13" s="597"/>
      <c r="DH13" s="597"/>
      <c r="DI13" s="597"/>
      <c r="DJ13" s="597"/>
      <c r="DK13" s="598"/>
      <c r="DL13" s="602">
        <v>16667924</v>
      </c>
      <c r="DM13" s="597"/>
      <c r="DN13" s="597"/>
      <c r="DO13" s="597"/>
      <c r="DP13" s="597"/>
      <c r="DQ13" s="597"/>
      <c r="DR13" s="597"/>
      <c r="DS13" s="597"/>
      <c r="DT13" s="597"/>
      <c r="DU13" s="597"/>
      <c r="DV13" s="597"/>
      <c r="DW13" s="597"/>
      <c r="DX13" s="693"/>
    </row>
    <row r="14" spans="2:138" ht="11.25" customHeight="1" x14ac:dyDescent="0.2">
      <c r="B14" s="593" t="s">
        <v>229</v>
      </c>
      <c r="C14" s="594"/>
      <c r="D14" s="594"/>
      <c r="E14" s="594"/>
      <c r="F14" s="594"/>
      <c r="G14" s="594"/>
      <c r="H14" s="594"/>
      <c r="I14" s="594"/>
      <c r="J14" s="594"/>
      <c r="K14" s="594"/>
      <c r="L14" s="594"/>
      <c r="M14" s="594"/>
      <c r="N14" s="594"/>
      <c r="O14" s="594"/>
      <c r="P14" s="594"/>
      <c r="Q14" s="595"/>
      <c r="R14" s="596">
        <v>28097169</v>
      </c>
      <c r="S14" s="597"/>
      <c r="T14" s="597"/>
      <c r="U14" s="597"/>
      <c r="V14" s="597"/>
      <c r="W14" s="597"/>
      <c r="X14" s="597"/>
      <c r="Y14" s="598"/>
      <c r="Z14" s="673">
        <v>2.8</v>
      </c>
      <c r="AA14" s="673"/>
      <c r="AB14" s="673"/>
      <c r="AC14" s="673"/>
      <c r="AD14" s="671">
        <v>28097169</v>
      </c>
      <c r="AE14" s="671"/>
      <c r="AF14" s="671"/>
      <c r="AG14" s="671"/>
      <c r="AH14" s="671"/>
      <c r="AI14" s="671"/>
      <c r="AJ14" s="671"/>
      <c r="AK14" s="671"/>
      <c r="AL14" s="599">
        <v>7</v>
      </c>
      <c r="AM14" s="674"/>
      <c r="AN14" s="674"/>
      <c r="AO14" s="675"/>
      <c r="AP14" s="593" t="s">
        <v>230</v>
      </c>
      <c r="AQ14" s="594"/>
      <c r="AR14" s="594"/>
      <c r="AS14" s="594"/>
      <c r="AT14" s="594"/>
      <c r="AU14" s="594"/>
      <c r="AV14" s="594"/>
      <c r="AW14" s="594"/>
      <c r="AX14" s="594"/>
      <c r="AY14" s="594"/>
      <c r="AZ14" s="594"/>
      <c r="BA14" s="594"/>
      <c r="BB14" s="594"/>
      <c r="BC14" s="595"/>
      <c r="BD14" s="596">
        <v>1905595</v>
      </c>
      <c r="BE14" s="597"/>
      <c r="BF14" s="597"/>
      <c r="BG14" s="597"/>
      <c r="BH14" s="597"/>
      <c r="BI14" s="597"/>
      <c r="BJ14" s="597"/>
      <c r="BK14" s="598"/>
      <c r="BL14" s="673">
        <v>0.7</v>
      </c>
      <c r="BM14" s="673"/>
      <c r="BN14" s="673"/>
      <c r="BO14" s="673"/>
      <c r="BP14" s="671" t="s">
        <v>119</v>
      </c>
      <c r="BQ14" s="671"/>
      <c r="BR14" s="671"/>
      <c r="BS14" s="671"/>
      <c r="BT14" s="671"/>
      <c r="BU14" s="671"/>
      <c r="BV14" s="671"/>
      <c r="BW14" s="672"/>
      <c r="BY14" s="593" t="s">
        <v>231</v>
      </c>
      <c r="BZ14" s="594"/>
      <c r="CA14" s="594"/>
      <c r="CB14" s="594"/>
      <c r="CC14" s="594"/>
      <c r="CD14" s="594"/>
      <c r="CE14" s="594"/>
      <c r="CF14" s="594"/>
      <c r="CG14" s="594"/>
      <c r="CH14" s="594"/>
      <c r="CI14" s="594"/>
      <c r="CJ14" s="594"/>
      <c r="CK14" s="594"/>
      <c r="CL14" s="595"/>
      <c r="CM14" s="596">
        <v>45344536</v>
      </c>
      <c r="CN14" s="597"/>
      <c r="CO14" s="597"/>
      <c r="CP14" s="597"/>
      <c r="CQ14" s="597"/>
      <c r="CR14" s="597"/>
      <c r="CS14" s="597"/>
      <c r="CT14" s="598"/>
      <c r="CU14" s="599">
        <v>4.7</v>
      </c>
      <c r="CV14" s="674"/>
      <c r="CW14" s="674"/>
      <c r="CX14" s="676"/>
      <c r="CY14" s="602">
        <v>5721876</v>
      </c>
      <c r="CZ14" s="597"/>
      <c r="DA14" s="597"/>
      <c r="DB14" s="597"/>
      <c r="DC14" s="597"/>
      <c r="DD14" s="597"/>
      <c r="DE14" s="597"/>
      <c r="DF14" s="597"/>
      <c r="DG14" s="597"/>
      <c r="DH14" s="597"/>
      <c r="DI14" s="597"/>
      <c r="DJ14" s="597"/>
      <c r="DK14" s="598"/>
      <c r="DL14" s="602">
        <v>37712033</v>
      </c>
      <c r="DM14" s="597"/>
      <c r="DN14" s="597"/>
      <c r="DO14" s="597"/>
      <c r="DP14" s="597"/>
      <c r="DQ14" s="597"/>
      <c r="DR14" s="597"/>
      <c r="DS14" s="597"/>
      <c r="DT14" s="597"/>
      <c r="DU14" s="597"/>
      <c r="DV14" s="597"/>
      <c r="DW14" s="597"/>
      <c r="DX14" s="693"/>
    </row>
    <row r="15" spans="2:138" ht="11.25" customHeight="1" x14ac:dyDescent="0.2">
      <c r="B15" s="593" t="s">
        <v>232</v>
      </c>
      <c r="C15" s="594"/>
      <c r="D15" s="594"/>
      <c r="E15" s="594"/>
      <c r="F15" s="594"/>
      <c r="G15" s="594"/>
      <c r="H15" s="594"/>
      <c r="I15" s="594"/>
      <c r="J15" s="594"/>
      <c r="K15" s="594"/>
      <c r="L15" s="594"/>
      <c r="M15" s="594"/>
      <c r="N15" s="594"/>
      <c r="O15" s="594"/>
      <c r="P15" s="594"/>
      <c r="Q15" s="595"/>
      <c r="R15" s="596" t="s">
        <v>213</v>
      </c>
      <c r="S15" s="597"/>
      <c r="T15" s="597"/>
      <c r="U15" s="597"/>
      <c r="V15" s="597"/>
      <c r="W15" s="597"/>
      <c r="X15" s="597"/>
      <c r="Y15" s="598"/>
      <c r="Z15" s="673" t="s">
        <v>119</v>
      </c>
      <c r="AA15" s="673"/>
      <c r="AB15" s="673"/>
      <c r="AC15" s="673"/>
      <c r="AD15" s="671" t="s">
        <v>119</v>
      </c>
      <c r="AE15" s="671"/>
      <c r="AF15" s="671"/>
      <c r="AG15" s="671"/>
      <c r="AH15" s="671"/>
      <c r="AI15" s="671"/>
      <c r="AJ15" s="671"/>
      <c r="AK15" s="671"/>
      <c r="AL15" s="599" t="s">
        <v>119</v>
      </c>
      <c r="AM15" s="674"/>
      <c r="AN15" s="674"/>
      <c r="AO15" s="675"/>
      <c r="AP15" s="593" t="s">
        <v>233</v>
      </c>
      <c r="AQ15" s="594"/>
      <c r="AR15" s="594"/>
      <c r="AS15" s="594"/>
      <c r="AT15" s="594"/>
      <c r="AU15" s="594"/>
      <c r="AV15" s="594"/>
      <c r="AW15" s="594"/>
      <c r="AX15" s="594"/>
      <c r="AY15" s="594"/>
      <c r="AZ15" s="594"/>
      <c r="BA15" s="594"/>
      <c r="BB15" s="594"/>
      <c r="BC15" s="595"/>
      <c r="BD15" s="596">
        <v>53683224</v>
      </c>
      <c r="BE15" s="597"/>
      <c r="BF15" s="597"/>
      <c r="BG15" s="597"/>
      <c r="BH15" s="597"/>
      <c r="BI15" s="597"/>
      <c r="BJ15" s="597"/>
      <c r="BK15" s="598"/>
      <c r="BL15" s="673">
        <v>18.399999999999999</v>
      </c>
      <c r="BM15" s="673"/>
      <c r="BN15" s="673"/>
      <c r="BO15" s="673"/>
      <c r="BP15" s="671" t="s">
        <v>119</v>
      </c>
      <c r="BQ15" s="671"/>
      <c r="BR15" s="671"/>
      <c r="BS15" s="671"/>
      <c r="BT15" s="671"/>
      <c r="BU15" s="671"/>
      <c r="BV15" s="671"/>
      <c r="BW15" s="672"/>
      <c r="BY15" s="593" t="s">
        <v>234</v>
      </c>
      <c r="BZ15" s="594"/>
      <c r="CA15" s="594"/>
      <c r="CB15" s="594"/>
      <c r="CC15" s="594"/>
      <c r="CD15" s="594"/>
      <c r="CE15" s="594"/>
      <c r="CF15" s="594"/>
      <c r="CG15" s="594"/>
      <c r="CH15" s="594"/>
      <c r="CI15" s="594"/>
      <c r="CJ15" s="594"/>
      <c r="CK15" s="594"/>
      <c r="CL15" s="595"/>
      <c r="CM15" s="596" t="s">
        <v>214</v>
      </c>
      <c r="CN15" s="597"/>
      <c r="CO15" s="597"/>
      <c r="CP15" s="597"/>
      <c r="CQ15" s="597"/>
      <c r="CR15" s="597"/>
      <c r="CS15" s="597"/>
      <c r="CT15" s="598"/>
      <c r="CU15" s="599" t="s">
        <v>214</v>
      </c>
      <c r="CV15" s="674"/>
      <c r="CW15" s="674"/>
      <c r="CX15" s="676"/>
      <c r="CY15" s="602" t="s">
        <v>119</v>
      </c>
      <c r="CZ15" s="597"/>
      <c r="DA15" s="597"/>
      <c r="DB15" s="597"/>
      <c r="DC15" s="597"/>
      <c r="DD15" s="597"/>
      <c r="DE15" s="597"/>
      <c r="DF15" s="597"/>
      <c r="DG15" s="597"/>
      <c r="DH15" s="597"/>
      <c r="DI15" s="597"/>
      <c r="DJ15" s="597"/>
      <c r="DK15" s="598"/>
      <c r="DL15" s="602" t="s">
        <v>119</v>
      </c>
      <c r="DM15" s="597"/>
      <c r="DN15" s="597"/>
      <c r="DO15" s="597"/>
      <c r="DP15" s="597"/>
      <c r="DQ15" s="597"/>
      <c r="DR15" s="597"/>
      <c r="DS15" s="597"/>
      <c r="DT15" s="597"/>
      <c r="DU15" s="597"/>
      <c r="DV15" s="597"/>
      <c r="DW15" s="597"/>
      <c r="DX15" s="693"/>
    </row>
    <row r="16" spans="2:138" ht="11.25" customHeight="1" x14ac:dyDescent="0.2">
      <c r="B16" s="593" t="s">
        <v>235</v>
      </c>
      <c r="C16" s="594"/>
      <c r="D16" s="594"/>
      <c r="E16" s="594"/>
      <c r="F16" s="594"/>
      <c r="G16" s="594"/>
      <c r="H16" s="594"/>
      <c r="I16" s="594"/>
      <c r="J16" s="594"/>
      <c r="K16" s="594"/>
      <c r="L16" s="594"/>
      <c r="M16" s="594"/>
      <c r="N16" s="594"/>
      <c r="O16" s="594"/>
      <c r="P16" s="594"/>
      <c r="Q16" s="595"/>
      <c r="R16" s="596">
        <v>1650707</v>
      </c>
      <c r="S16" s="597"/>
      <c r="T16" s="597"/>
      <c r="U16" s="597"/>
      <c r="V16" s="597"/>
      <c r="W16" s="597"/>
      <c r="X16" s="597"/>
      <c r="Y16" s="598"/>
      <c r="Z16" s="673">
        <v>0.2</v>
      </c>
      <c r="AA16" s="673"/>
      <c r="AB16" s="673"/>
      <c r="AC16" s="673"/>
      <c r="AD16" s="671">
        <v>1650707</v>
      </c>
      <c r="AE16" s="671"/>
      <c r="AF16" s="671"/>
      <c r="AG16" s="671"/>
      <c r="AH16" s="671"/>
      <c r="AI16" s="671"/>
      <c r="AJ16" s="671"/>
      <c r="AK16" s="671"/>
      <c r="AL16" s="599">
        <v>0.4</v>
      </c>
      <c r="AM16" s="674"/>
      <c r="AN16" s="674"/>
      <c r="AO16" s="675"/>
      <c r="AP16" s="593" t="s">
        <v>236</v>
      </c>
      <c r="AQ16" s="594"/>
      <c r="AR16" s="594"/>
      <c r="AS16" s="594"/>
      <c r="AT16" s="594"/>
      <c r="AU16" s="594"/>
      <c r="AV16" s="594"/>
      <c r="AW16" s="594"/>
      <c r="AX16" s="594"/>
      <c r="AY16" s="594"/>
      <c r="AZ16" s="594"/>
      <c r="BA16" s="594"/>
      <c r="BB16" s="594"/>
      <c r="BC16" s="595"/>
      <c r="BD16" s="596">
        <v>2182331</v>
      </c>
      <c r="BE16" s="597"/>
      <c r="BF16" s="597"/>
      <c r="BG16" s="597"/>
      <c r="BH16" s="597"/>
      <c r="BI16" s="597"/>
      <c r="BJ16" s="597"/>
      <c r="BK16" s="598"/>
      <c r="BL16" s="673">
        <v>0.7</v>
      </c>
      <c r="BM16" s="673"/>
      <c r="BN16" s="673"/>
      <c r="BO16" s="673"/>
      <c r="BP16" s="671" t="s">
        <v>214</v>
      </c>
      <c r="BQ16" s="671"/>
      <c r="BR16" s="671"/>
      <c r="BS16" s="671"/>
      <c r="BT16" s="671"/>
      <c r="BU16" s="671"/>
      <c r="BV16" s="671"/>
      <c r="BW16" s="672"/>
      <c r="BY16" s="593" t="s">
        <v>237</v>
      </c>
      <c r="BZ16" s="594"/>
      <c r="CA16" s="594"/>
      <c r="CB16" s="594"/>
      <c r="CC16" s="594"/>
      <c r="CD16" s="594"/>
      <c r="CE16" s="594"/>
      <c r="CF16" s="594"/>
      <c r="CG16" s="594"/>
      <c r="CH16" s="594"/>
      <c r="CI16" s="594"/>
      <c r="CJ16" s="594"/>
      <c r="CK16" s="594"/>
      <c r="CL16" s="595"/>
      <c r="CM16" s="596">
        <v>188668608</v>
      </c>
      <c r="CN16" s="597"/>
      <c r="CO16" s="597"/>
      <c r="CP16" s="597"/>
      <c r="CQ16" s="597"/>
      <c r="CR16" s="597"/>
      <c r="CS16" s="597"/>
      <c r="CT16" s="598"/>
      <c r="CU16" s="599">
        <v>19.600000000000001</v>
      </c>
      <c r="CV16" s="674"/>
      <c r="CW16" s="674"/>
      <c r="CX16" s="676"/>
      <c r="CY16" s="602">
        <v>8144077</v>
      </c>
      <c r="CZ16" s="597"/>
      <c r="DA16" s="597"/>
      <c r="DB16" s="597"/>
      <c r="DC16" s="597"/>
      <c r="DD16" s="597"/>
      <c r="DE16" s="597"/>
      <c r="DF16" s="597"/>
      <c r="DG16" s="597"/>
      <c r="DH16" s="597"/>
      <c r="DI16" s="597"/>
      <c r="DJ16" s="597"/>
      <c r="DK16" s="598"/>
      <c r="DL16" s="602">
        <v>139048957</v>
      </c>
      <c r="DM16" s="597"/>
      <c r="DN16" s="597"/>
      <c r="DO16" s="597"/>
      <c r="DP16" s="597"/>
      <c r="DQ16" s="597"/>
      <c r="DR16" s="597"/>
      <c r="DS16" s="597"/>
      <c r="DT16" s="597"/>
      <c r="DU16" s="597"/>
      <c r="DV16" s="597"/>
      <c r="DW16" s="597"/>
      <c r="DX16" s="693"/>
    </row>
    <row r="17" spans="2:128" ht="11.25" customHeight="1" x14ac:dyDescent="0.2">
      <c r="B17" s="593" t="s">
        <v>238</v>
      </c>
      <c r="C17" s="594"/>
      <c r="D17" s="594"/>
      <c r="E17" s="594"/>
      <c r="F17" s="594"/>
      <c r="G17" s="594"/>
      <c r="H17" s="594"/>
      <c r="I17" s="594"/>
      <c r="J17" s="594"/>
      <c r="K17" s="594"/>
      <c r="L17" s="594"/>
      <c r="M17" s="594"/>
      <c r="N17" s="594"/>
      <c r="O17" s="594"/>
      <c r="P17" s="594"/>
      <c r="Q17" s="595"/>
      <c r="R17" s="596">
        <v>1198201</v>
      </c>
      <c r="S17" s="597"/>
      <c r="T17" s="597"/>
      <c r="U17" s="597"/>
      <c r="V17" s="597"/>
      <c r="W17" s="597"/>
      <c r="X17" s="597"/>
      <c r="Y17" s="598"/>
      <c r="Z17" s="673">
        <v>0.1</v>
      </c>
      <c r="AA17" s="673"/>
      <c r="AB17" s="673"/>
      <c r="AC17" s="673"/>
      <c r="AD17" s="671">
        <v>1198201</v>
      </c>
      <c r="AE17" s="671"/>
      <c r="AF17" s="671"/>
      <c r="AG17" s="671"/>
      <c r="AH17" s="671"/>
      <c r="AI17" s="671"/>
      <c r="AJ17" s="671"/>
      <c r="AK17" s="671"/>
      <c r="AL17" s="599">
        <v>0.3</v>
      </c>
      <c r="AM17" s="674"/>
      <c r="AN17" s="674"/>
      <c r="AO17" s="675"/>
      <c r="AP17" s="593" t="s">
        <v>239</v>
      </c>
      <c r="AQ17" s="594"/>
      <c r="AR17" s="594"/>
      <c r="AS17" s="594"/>
      <c r="AT17" s="594"/>
      <c r="AU17" s="594"/>
      <c r="AV17" s="594"/>
      <c r="AW17" s="594"/>
      <c r="AX17" s="594"/>
      <c r="AY17" s="594"/>
      <c r="AZ17" s="594"/>
      <c r="BA17" s="594"/>
      <c r="BB17" s="594"/>
      <c r="BC17" s="595"/>
      <c r="BD17" s="596">
        <v>51500893</v>
      </c>
      <c r="BE17" s="597"/>
      <c r="BF17" s="597"/>
      <c r="BG17" s="597"/>
      <c r="BH17" s="597"/>
      <c r="BI17" s="597"/>
      <c r="BJ17" s="597"/>
      <c r="BK17" s="598"/>
      <c r="BL17" s="673">
        <v>17.7</v>
      </c>
      <c r="BM17" s="673"/>
      <c r="BN17" s="673"/>
      <c r="BO17" s="673"/>
      <c r="BP17" s="671" t="s">
        <v>214</v>
      </c>
      <c r="BQ17" s="671"/>
      <c r="BR17" s="671"/>
      <c r="BS17" s="671"/>
      <c r="BT17" s="671"/>
      <c r="BU17" s="671"/>
      <c r="BV17" s="671"/>
      <c r="BW17" s="672"/>
      <c r="BY17" s="593" t="s">
        <v>240</v>
      </c>
      <c r="BZ17" s="594"/>
      <c r="CA17" s="594"/>
      <c r="CB17" s="594"/>
      <c r="CC17" s="594"/>
      <c r="CD17" s="594"/>
      <c r="CE17" s="594"/>
      <c r="CF17" s="594"/>
      <c r="CG17" s="594"/>
      <c r="CH17" s="594"/>
      <c r="CI17" s="594"/>
      <c r="CJ17" s="594"/>
      <c r="CK17" s="594"/>
      <c r="CL17" s="595"/>
      <c r="CM17" s="596">
        <v>26888691</v>
      </c>
      <c r="CN17" s="597"/>
      <c r="CO17" s="597"/>
      <c r="CP17" s="597"/>
      <c r="CQ17" s="597"/>
      <c r="CR17" s="597"/>
      <c r="CS17" s="597"/>
      <c r="CT17" s="598"/>
      <c r="CU17" s="599">
        <v>2.8</v>
      </c>
      <c r="CV17" s="674"/>
      <c r="CW17" s="674"/>
      <c r="CX17" s="676"/>
      <c r="CY17" s="602" t="s">
        <v>119</v>
      </c>
      <c r="CZ17" s="597"/>
      <c r="DA17" s="597"/>
      <c r="DB17" s="597"/>
      <c r="DC17" s="597"/>
      <c r="DD17" s="597"/>
      <c r="DE17" s="597"/>
      <c r="DF17" s="597"/>
      <c r="DG17" s="597"/>
      <c r="DH17" s="597"/>
      <c r="DI17" s="597"/>
      <c r="DJ17" s="597"/>
      <c r="DK17" s="598"/>
      <c r="DL17" s="602">
        <v>213889</v>
      </c>
      <c r="DM17" s="597"/>
      <c r="DN17" s="597"/>
      <c r="DO17" s="597"/>
      <c r="DP17" s="597"/>
      <c r="DQ17" s="597"/>
      <c r="DR17" s="597"/>
      <c r="DS17" s="597"/>
      <c r="DT17" s="597"/>
      <c r="DU17" s="597"/>
      <c r="DV17" s="597"/>
      <c r="DW17" s="597"/>
      <c r="DX17" s="693"/>
    </row>
    <row r="18" spans="2:128" ht="11.25" customHeight="1" x14ac:dyDescent="0.2">
      <c r="B18" s="593" t="s">
        <v>241</v>
      </c>
      <c r="C18" s="594"/>
      <c r="D18" s="594"/>
      <c r="E18" s="594"/>
      <c r="F18" s="594"/>
      <c r="G18" s="594"/>
      <c r="H18" s="594"/>
      <c r="I18" s="594"/>
      <c r="J18" s="594"/>
      <c r="K18" s="594"/>
      <c r="L18" s="594"/>
      <c r="M18" s="594"/>
      <c r="N18" s="594"/>
      <c r="O18" s="594"/>
      <c r="P18" s="594"/>
      <c r="Q18" s="595"/>
      <c r="R18" s="596">
        <v>452506</v>
      </c>
      <c r="S18" s="597"/>
      <c r="T18" s="597"/>
      <c r="U18" s="597"/>
      <c r="V18" s="597"/>
      <c r="W18" s="597"/>
      <c r="X18" s="597"/>
      <c r="Y18" s="598"/>
      <c r="Z18" s="673">
        <v>0</v>
      </c>
      <c r="AA18" s="673"/>
      <c r="AB18" s="673"/>
      <c r="AC18" s="673"/>
      <c r="AD18" s="671">
        <v>452506</v>
      </c>
      <c r="AE18" s="671"/>
      <c r="AF18" s="671"/>
      <c r="AG18" s="671"/>
      <c r="AH18" s="671"/>
      <c r="AI18" s="671"/>
      <c r="AJ18" s="671"/>
      <c r="AK18" s="671"/>
      <c r="AL18" s="599">
        <v>0.1</v>
      </c>
      <c r="AM18" s="674"/>
      <c r="AN18" s="674"/>
      <c r="AO18" s="675"/>
      <c r="AP18" s="593" t="s">
        <v>242</v>
      </c>
      <c r="AQ18" s="594"/>
      <c r="AR18" s="594"/>
      <c r="AS18" s="594"/>
      <c r="AT18" s="594"/>
      <c r="AU18" s="594"/>
      <c r="AV18" s="594"/>
      <c r="AW18" s="594"/>
      <c r="AX18" s="594"/>
      <c r="AY18" s="594"/>
      <c r="AZ18" s="594"/>
      <c r="BA18" s="594"/>
      <c r="BB18" s="594"/>
      <c r="BC18" s="595"/>
      <c r="BD18" s="596">
        <v>88617518</v>
      </c>
      <c r="BE18" s="597"/>
      <c r="BF18" s="597"/>
      <c r="BG18" s="597"/>
      <c r="BH18" s="597"/>
      <c r="BI18" s="597"/>
      <c r="BJ18" s="597"/>
      <c r="BK18" s="598"/>
      <c r="BL18" s="673">
        <v>30.4</v>
      </c>
      <c r="BM18" s="673"/>
      <c r="BN18" s="673"/>
      <c r="BO18" s="673"/>
      <c r="BP18" s="671" t="s">
        <v>119</v>
      </c>
      <c r="BQ18" s="671"/>
      <c r="BR18" s="671"/>
      <c r="BS18" s="671"/>
      <c r="BT18" s="671"/>
      <c r="BU18" s="671"/>
      <c r="BV18" s="671"/>
      <c r="BW18" s="672"/>
      <c r="BY18" s="593" t="s">
        <v>243</v>
      </c>
      <c r="BZ18" s="594"/>
      <c r="CA18" s="594"/>
      <c r="CB18" s="594"/>
      <c r="CC18" s="594"/>
      <c r="CD18" s="594"/>
      <c r="CE18" s="594"/>
      <c r="CF18" s="594"/>
      <c r="CG18" s="594"/>
      <c r="CH18" s="594"/>
      <c r="CI18" s="594"/>
      <c r="CJ18" s="594"/>
      <c r="CK18" s="594"/>
      <c r="CL18" s="595"/>
      <c r="CM18" s="596">
        <v>99574503</v>
      </c>
      <c r="CN18" s="597"/>
      <c r="CO18" s="597"/>
      <c r="CP18" s="597"/>
      <c r="CQ18" s="597"/>
      <c r="CR18" s="597"/>
      <c r="CS18" s="597"/>
      <c r="CT18" s="598"/>
      <c r="CU18" s="599">
        <v>10.3</v>
      </c>
      <c r="CV18" s="674"/>
      <c r="CW18" s="674"/>
      <c r="CX18" s="676"/>
      <c r="CY18" s="602" t="s">
        <v>213</v>
      </c>
      <c r="CZ18" s="597"/>
      <c r="DA18" s="597"/>
      <c r="DB18" s="597"/>
      <c r="DC18" s="597"/>
      <c r="DD18" s="597"/>
      <c r="DE18" s="597"/>
      <c r="DF18" s="597"/>
      <c r="DG18" s="597"/>
      <c r="DH18" s="597"/>
      <c r="DI18" s="597"/>
      <c r="DJ18" s="597"/>
      <c r="DK18" s="598"/>
      <c r="DL18" s="602">
        <v>98591002</v>
      </c>
      <c r="DM18" s="597"/>
      <c r="DN18" s="597"/>
      <c r="DO18" s="597"/>
      <c r="DP18" s="597"/>
      <c r="DQ18" s="597"/>
      <c r="DR18" s="597"/>
      <c r="DS18" s="597"/>
      <c r="DT18" s="597"/>
      <c r="DU18" s="597"/>
      <c r="DV18" s="597"/>
      <c r="DW18" s="597"/>
      <c r="DX18" s="693"/>
    </row>
    <row r="19" spans="2:128" ht="11.25" customHeight="1" x14ac:dyDescent="0.2">
      <c r="B19" s="593" t="s">
        <v>244</v>
      </c>
      <c r="C19" s="594"/>
      <c r="D19" s="594"/>
      <c r="E19" s="594"/>
      <c r="F19" s="594"/>
      <c r="G19" s="594"/>
      <c r="H19" s="594"/>
      <c r="I19" s="594"/>
      <c r="J19" s="594"/>
      <c r="K19" s="594"/>
      <c r="L19" s="594"/>
      <c r="M19" s="594"/>
      <c r="N19" s="594"/>
      <c r="O19" s="594"/>
      <c r="P19" s="594"/>
      <c r="Q19" s="595"/>
      <c r="R19" s="596">
        <v>131214360</v>
      </c>
      <c r="S19" s="597"/>
      <c r="T19" s="597"/>
      <c r="U19" s="597"/>
      <c r="V19" s="597"/>
      <c r="W19" s="597"/>
      <c r="X19" s="597"/>
      <c r="Y19" s="598"/>
      <c r="Z19" s="673">
        <v>13.3</v>
      </c>
      <c r="AA19" s="673"/>
      <c r="AB19" s="673"/>
      <c r="AC19" s="673"/>
      <c r="AD19" s="671">
        <v>127865533</v>
      </c>
      <c r="AE19" s="671"/>
      <c r="AF19" s="671"/>
      <c r="AG19" s="671"/>
      <c r="AH19" s="671"/>
      <c r="AI19" s="671"/>
      <c r="AJ19" s="671"/>
      <c r="AK19" s="671"/>
      <c r="AL19" s="599">
        <v>31.9</v>
      </c>
      <c r="AM19" s="674"/>
      <c r="AN19" s="674"/>
      <c r="AO19" s="675"/>
      <c r="AP19" s="593" t="s">
        <v>245</v>
      </c>
      <c r="AQ19" s="594"/>
      <c r="AR19" s="594"/>
      <c r="AS19" s="594"/>
      <c r="AT19" s="594"/>
      <c r="AU19" s="594"/>
      <c r="AV19" s="594"/>
      <c r="AW19" s="594"/>
      <c r="AX19" s="594"/>
      <c r="AY19" s="594"/>
      <c r="AZ19" s="594"/>
      <c r="BA19" s="594"/>
      <c r="BB19" s="594"/>
      <c r="BC19" s="595"/>
      <c r="BD19" s="596">
        <v>4710343</v>
      </c>
      <c r="BE19" s="597"/>
      <c r="BF19" s="597"/>
      <c r="BG19" s="597"/>
      <c r="BH19" s="597"/>
      <c r="BI19" s="597"/>
      <c r="BJ19" s="597"/>
      <c r="BK19" s="598"/>
      <c r="BL19" s="673">
        <v>1.6</v>
      </c>
      <c r="BM19" s="673"/>
      <c r="BN19" s="673"/>
      <c r="BO19" s="673"/>
      <c r="BP19" s="671" t="s">
        <v>213</v>
      </c>
      <c r="BQ19" s="671"/>
      <c r="BR19" s="671"/>
      <c r="BS19" s="671"/>
      <c r="BT19" s="671"/>
      <c r="BU19" s="671"/>
      <c r="BV19" s="671"/>
      <c r="BW19" s="672"/>
      <c r="BY19" s="593" t="s">
        <v>246</v>
      </c>
      <c r="BZ19" s="594"/>
      <c r="CA19" s="594"/>
      <c r="CB19" s="594"/>
      <c r="CC19" s="594"/>
      <c r="CD19" s="594"/>
      <c r="CE19" s="594"/>
      <c r="CF19" s="594"/>
      <c r="CG19" s="594"/>
      <c r="CH19" s="594"/>
      <c r="CI19" s="594"/>
      <c r="CJ19" s="594"/>
      <c r="CK19" s="594"/>
      <c r="CL19" s="595"/>
      <c r="CM19" s="596" t="s">
        <v>119</v>
      </c>
      <c r="CN19" s="597"/>
      <c r="CO19" s="597"/>
      <c r="CP19" s="597"/>
      <c r="CQ19" s="597"/>
      <c r="CR19" s="597"/>
      <c r="CS19" s="597"/>
      <c r="CT19" s="598"/>
      <c r="CU19" s="599" t="s">
        <v>214</v>
      </c>
      <c r="CV19" s="674"/>
      <c r="CW19" s="674"/>
      <c r="CX19" s="676"/>
      <c r="CY19" s="602" t="s">
        <v>119</v>
      </c>
      <c r="CZ19" s="597"/>
      <c r="DA19" s="597"/>
      <c r="DB19" s="597"/>
      <c r="DC19" s="597"/>
      <c r="DD19" s="597"/>
      <c r="DE19" s="597"/>
      <c r="DF19" s="597"/>
      <c r="DG19" s="597"/>
      <c r="DH19" s="597"/>
      <c r="DI19" s="597"/>
      <c r="DJ19" s="597"/>
      <c r="DK19" s="598"/>
      <c r="DL19" s="602" t="s">
        <v>119</v>
      </c>
      <c r="DM19" s="597"/>
      <c r="DN19" s="597"/>
      <c r="DO19" s="597"/>
      <c r="DP19" s="597"/>
      <c r="DQ19" s="597"/>
      <c r="DR19" s="597"/>
      <c r="DS19" s="597"/>
      <c r="DT19" s="597"/>
      <c r="DU19" s="597"/>
      <c r="DV19" s="597"/>
      <c r="DW19" s="597"/>
      <c r="DX19" s="693"/>
    </row>
    <row r="20" spans="2:128" ht="11.25" customHeight="1" x14ac:dyDescent="0.2">
      <c r="B20" s="593" t="s">
        <v>247</v>
      </c>
      <c r="C20" s="594"/>
      <c r="D20" s="594"/>
      <c r="E20" s="594"/>
      <c r="F20" s="594"/>
      <c r="G20" s="594"/>
      <c r="H20" s="594"/>
      <c r="I20" s="594"/>
      <c r="J20" s="594"/>
      <c r="K20" s="594"/>
      <c r="L20" s="594"/>
      <c r="M20" s="594"/>
      <c r="N20" s="594"/>
      <c r="O20" s="594"/>
      <c r="P20" s="594"/>
      <c r="Q20" s="595"/>
      <c r="R20" s="596">
        <v>127865533</v>
      </c>
      <c r="S20" s="597"/>
      <c r="T20" s="597"/>
      <c r="U20" s="597"/>
      <c r="V20" s="597"/>
      <c r="W20" s="597"/>
      <c r="X20" s="597"/>
      <c r="Y20" s="598"/>
      <c r="Z20" s="673">
        <v>12.9</v>
      </c>
      <c r="AA20" s="673"/>
      <c r="AB20" s="673"/>
      <c r="AC20" s="673"/>
      <c r="AD20" s="671">
        <v>127865533</v>
      </c>
      <c r="AE20" s="671"/>
      <c r="AF20" s="671"/>
      <c r="AG20" s="671"/>
      <c r="AH20" s="671"/>
      <c r="AI20" s="671"/>
      <c r="AJ20" s="671"/>
      <c r="AK20" s="671"/>
      <c r="AL20" s="599">
        <v>31.9</v>
      </c>
      <c r="AM20" s="674"/>
      <c r="AN20" s="674"/>
      <c r="AO20" s="675"/>
      <c r="AP20" s="677" t="s">
        <v>248</v>
      </c>
      <c r="AQ20" s="678"/>
      <c r="AR20" s="678"/>
      <c r="AS20" s="678"/>
      <c r="AT20" s="678"/>
      <c r="AU20" s="678"/>
      <c r="AV20" s="678"/>
      <c r="AW20" s="678"/>
      <c r="AX20" s="678"/>
      <c r="AY20" s="678"/>
      <c r="AZ20" s="678"/>
      <c r="BA20" s="678"/>
      <c r="BB20" s="678"/>
      <c r="BC20" s="679"/>
      <c r="BD20" s="596">
        <v>2176088</v>
      </c>
      <c r="BE20" s="597"/>
      <c r="BF20" s="597"/>
      <c r="BG20" s="597"/>
      <c r="BH20" s="597"/>
      <c r="BI20" s="597"/>
      <c r="BJ20" s="597"/>
      <c r="BK20" s="598"/>
      <c r="BL20" s="673">
        <v>0.7</v>
      </c>
      <c r="BM20" s="673"/>
      <c r="BN20" s="673"/>
      <c r="BO20" s="673"/>
      <c r="BP20" s="671" t="s">
        <v>119</v>
      </c>
      <c r="BQ20" s="671"/>
      <c r="BR20" s="671"/>
      <c r="BS20" s="671"/>
      <c r="BT20" s="671"/>
      <c r="BU20" s="671"/>
      <c r="BV20" s="671"/>
      <c r="BW20" s="672"/>
      <c r="BY20" s="677" t="s">
        <v>249</v>
      </c>
      <c r="BZ20" s="678"/>
      <c r="CA20" s="678"/>
      <c r="CB20" s="678"/>
      <c r="CC20" s="678"/>
      <c r="CD20" s="678"/>
      <c r="CE20" s="678"/>
      <c r="CF20" s="678"/>
      <c r="CG20" s="678"/>
      <c r="CH20" s="678"/>
      <c r="CI20" s="678"/>
      <c r="CJ20" s="678"/>
      <c r="CK20" s="678"/>
      <c r="CL20" s="679"/>
      <c r="CM20" s="596" t="s">
        <v>214</v>
      </c>
      <c r="CN20" s="597"/>
      <c r="CO20" s="597"/>
      <c r="CP20" s="597"/>
      <c r="CQ20" s="597"/>
      <c r="CR20" s="597"/>
      <c r="CS20" s="597"/>
      <c r="CT20" s="598"/>
      <c r="CU20" s="599" t="s">
        <v>119</v>
      </c>
      <c r="CV20" s="674"/>
      <c r="CW20" s="674"/>
      <c r="CX20" s="676"/>
      <c r="CY20" s="602" t="s">
        <v>213</v>
      </c>
      <c r="CZ20" s="597"/>
      <c r="DA20" s="597"/>
      <c r="DB20" s="597"/>
      <c r="DC20" s="597"/>
      <c r="DD20" s="597"/>
      <c r="DE20" s="597"/>
      <c r="DF20" s="597"/>
      <c r="DG20" s="597"/>
      <c r="DH20" s="597"/>
      <c r="DI20" s="597"/>
      <c r="DJ20" s="597"/>
      <c r="DK20" s="598"/>
      <c r="DL20" s="602" t="s">
        <v>119</v>
      </c>
      <c r="DM20" s="597"/>
      <c r="DN20" s="597"/>
      <c r="DO20" s="597"/>
      <c r="DP20" s="597"/>
      <c r="DQ20" s="597"/>
      <c r="DR20" s="597"/>
      <c r="DS20" s="597"/>
      <c r="DT20" s="597"/>
      <c r="DU20" s="597"/>
      <c r="DV20" s="597"/>
      <c r="DW20" s="597"/>
      <c r="DX20" s="693"/>
    </row>
    <row r="21" spans="2:128" ht="11.25" customHeight="1" x14ac:dyDescent="0.2">
      <c r="B21" s="593" t="s">
        <v>250</v>
      </c>
      <c r="C21" s="594"/>
      <c r="D21" s="594"/>
      <c r="E21" s="594"/>
      <c r="F21" s="594"/>
      <c r="G21" s="594"/>
      <c r="H21" s="594"/>
      <c r="I21" s="594"/>
      <c r="J21" s="594"/>
      <c r="K21" s="594"/>
      <c r="L21" s="594"/>
      <c r="M21" s="594"/>
      <c r="N21" s="594"/>
      <c r="O21" s="594"/>
      <c r="P21" s="594"/>
      <c r="Q21" s="595"/>
      <c r="R21" s="596">
        <v>3177725</v>
      </c>
      <c r="S21" s="597"/>
      <c r="T21" s="597"/>
      <c r="U21" s="597"/>
      <c r="V21" s="597"/>
      <c r="W21" s="597"/>
      <c r="X21" s="597"/>
      <c r="Y21" s="598"/>
      <c r="Z21" s="599">
        <v>0.3</v>
      </c>
      <c r="AA21" s="674"/>
      <c r="AB21" s="674"/>
      <c r="AC21" s="676"/>
      <c r="AD21" s="602" t="s">
        <v>119</v>
      </c>
      <c r="AE21" s="597"/>
      <c r="AF21" s="597"/>
      <c r="AG21" s="597"/>
      <c r="AH21" s="597"/>
      <c r="AI21" s="597"/>
      <c r="AJ21" s="597"/>
      <c r="AK21" s="598"/>
      <c r="AL21" s="599" t="s">
        <v>119</v>
      </c>
      <c r="AM21" s="674"/>
      <c r="AN21" s="674"/>
      <c r="AO21" s="675"/>
      <c r="AP21" s="677" t="s">
        <v>251</v>
      </c>
      <c r="AQ21" s="678"/>
      <c r="AR21" s="678"/>
      <c r="AS21" s="678"/>
      <c r="AT21" s="678"/>
      <c r="AU21" s="678"/>
      <c r="AV21" s="678"/>
      <c r="AW21" s="678"/>
      <c r="AX21" s="678"/>
      <c r="AY21" s="678"/>
      <c r="AZ21" s="678"/>
      <c r="BA21" s="678"/>
      <c r="BB21" s="678"/>
      <c r="BC21" s="679"/>
      <c r="BD21" s="596">
        <v>1986653</v>
      </c>
      <c r="BE21" s="597"/>
      <c r="BF21" s="597"/>
      <c r="BG21" s="597"/>
      <c r="BH21" s="597"/>
      <c r="BI21" s="597"/>
      <c r="BJ21" s="597"/>
      <c r="BK21" s="598"/>
      <c r="BL21" s="673">
        <v>0.7</v>
      </c>
      <c r="BM21" s="673"/>
      <c r="BN21" s="673"/>
      <c r="BO21" s="673"/>
      <c r="BP21" s="671" t="s">
        <v>119</v>
      </c>
      <c r="BQ21" s="671"/>
      <c r="BR21" s="671"/>
      <c r="BS21" s="671"/>
      <c r="BT21" s="671"/>
      <c r="BU21" s="671"/>
      <c r="BV21" s="671"/>
      <c r="BW21" s="672"/>
      <c r="BY21" s="677" t="s">
        <v>252</v>
      </c>
      <c r="BZ21" s="678"/>
      <c r="CA21" s="678"/>
      <c r="CB21" s="678"/>
      <c r="CC21" s="678"/>
      <c r="CD21" s="678"/>
      <c r="CE21" s="678"/>
      <c r="CF21" s="678"/>
      <c r="CG21" s="678"/>
      <c r="CH21" s="678"/>
      <c r="CI21" s="678"/>
      <c r="CJ21" s="678"/>
      <c r="CK21" s="678"/>
      <c r="CL21" s="679"/>
      <c r="CM21" s="596">
        <v>209228</v>
      </c>
      <c r="CN21" s="597"/>
      <c r="CO21" s="597"/>
      <c r="CP21" s="597"/>
      <c r="CQ21" s="597"/>
      <c r="CR21" s="597"/>
      <c r="CS21" s="597"/>
      <c r="CT21" s="598"/>
      <c r="CU21" s="599">
        <v>0</v>
      </c>
      <c r="CV21" s="674"/>
      <c r="CW21" s="674"/>
      <c r="CX21" s="676"/>
      <c r="CY21" s="602" t="s">
        <v>119</v>
      </c>
      <c r="CZ21" s="597"/>
      <c r="DA21" s="597"/>
      <c r="DB21" s="597"/>
      <c r="DC21" s="597"/>
      <c r="DD21" s="597"/>
      <c r="DE21" s="597"/>
      <c r="DF21" s="597"/>
      <c r="DG21" s="597"/>
      <c r="DH21" s="597"/>
      <c r="DI21" s="597"/>
      <c r="DJ21" s="597"/>
      <c r="DK21" s="598"/>
      <c r="DL21" s="602">
        <v>209228</v>
      </c>
      <c r="DM21" s="597"/>
      <c r="DN21" s="597"/>
      <c r="DO21" s="597"/>
      <c r="DP21" s="597"/>
      <c r="DQ21" s="597"/>
      <c r="DR21" s="597"/>
      <c r="DS21" s="597"/>
      <c r="DT21" s="597"/>
      <c r="DU21" s="597"/>
      <c r="DV21" s="597"/>
      <c r="DW21" s="597"/>
      <c r="DX21" s="693"/>
    </row>
    <row r="22" spans="2:128" ht="11.25" customHeight="1" x14ac:dyDescent="0.2">
      <c r="B22" s="593" t="s">
        <v>253</v>
      </c>
      <c r="C22" s="594"/>
      <c r="D22" s="594"/>
      <c r="E22" s="594"/>
      <c r="F22" s="594"/>
      <c r="G22" s="594"/>
      <c r="H22" s="594"/>
      <c r="I22" s="594"/>
      <c r="J22" s="594"/>
      <c r="K22" s="594"/>
      <c r="L22" s="594"/>
      <c r="M22" s="594"/>
      <c r="N22" s="594"/>
      <c r="O22" s="594"/>
      <c r="P22" s="594"/>
      <c r="Q22" s="595"/>
      <c r="R22" s="596">
        <v>171102</v>
      </c>
      <c r="S22" s="597"/>
      <c r="T22" s="597"/>
      <c r="U22" s="597"/>
      <c r="V22" s="597"/>
      <c r="W22" s="597"/>
      <c r="X22" s="597"/>
      <c r="Y22" s="598"/>
      <c r="Z22" s="599">
        <v>0</v>
      </c>
      <c r="AA22" s="674"/>
      <c r="AB22" s="674"/>
      <c r="AC22" s="676"/>
      <c r="AD22" s="602" t="s">
        <v>119</v>
      </c>
      <c r="AE22" s="597"/>
      <c r="AF22" s="597"/>
      <c r="AG22" s="597"/>
      <c r="AH22" s="597"/>
      <c r="AI22" s="597"/>
      <c r="AJ22" s="597"/>
      <c r="AK22" s="598"/>
      <c r="AL22" s="599" t="s">
        <v>119</v>
      </c>
      <c r="AM22" s="674"/>
      <c r="AN22" s="674"/>
      <c r="AO22" s="675"/>
      <c r="AP22" s="677" t="s">
        <v>254</v>
      </c>
      <c r="AQ22" s="695"/>
      <c r="AR22" s="695"/>
      <c r="AS22" s="695"/>
      <c r="AT22" s="695"/>
      <c r="AU22" s="695"/>
      <c r="AV22" s="695"/>
      <c r="AW22" s="695"/>
      <c r="AX22" s="695"/>
      <c r="AY22" s="695"/>
      <c r="AZ22" s="695"/>
      <c r="BA22" s="695"/>
      <c r="BB22" s="695"/>
      <c r="BC22" s="696"/>
      <c r="BD22" s="596">
        <v>21274323</v>
      </c>
      <c r="BE22" s="597"/>
      <c r="BF22" s="597"/>
      <c r="BG22" s="597"/>
      <c r="BH22" s="597"/>
      <c r="BI22" s="597"/>
      <c r="BJ22" s="597"/>
      <c r="BK22" s="598"/>
      <c r="BL22" s="673">
        <v>7.3</v>
      </c>
      <c r="BM22" s="673"/>
      <c r="BN22" s="673"/>
      <c r="BO22" s="673"/>
      <c r="BP22" s="671" t="s">
        <v>119</v>
      </c>
      <c r="BQ22" s="671"/>
      <c r="BR22" s="671"/>
      <c r="BS22" s="671"/>
      <c r="BT22" s="671"/>
      <c r="BU22" s="671"/>
      <c r="BV22" s="671"/>
      <c r="BW22" s="672"/>
      <c r="BY22" s="677" t="s">
        <v>255</v>
      </c>
      <c r="BZ22" s="678"/>
      <c r="CA22" s="678"/>
      <c r="CB22" s="678"/>
      <c r="CC22" s="678"/>
      <c r="CD22" s="678"/>
      <c r="CE22" s="678"/>
      <c r="CF22" s="678"/>
      <c r="CG22" s="678"/>
      <c r="CH22" s="678"/>
      <c r="CI22" s="678"/>
      <c r="CJ22" s="678"/>
      <c r="CK22" s="678"/>
      <c r="CL22" s="679"/>
      <c r="CM22" s="596">
        <v>983981</v>
      </c>
      <c r="CN22" s="597"/>
      <c r="CO22" s="597"/>
      <c r="CP22" s="597"/>
      <c r="CQ22" s="597"/>
      <c r="CR22" s="597"/>
      <c r="CS22" s="597"/>
      <c r="CT22" s="598"/>
      <c r="CU22" s="599">
        <v>0.1</v>
      </c>
      <c r="CV22" s="674"/>
      <c r="CW22" s="674"/>
      <c r="CX22" s="676"/>
      <c r="CY22" s="602" t="s">
        <v>119</v>
      </c>
      <c r="CZ22" s="597"/>
      <c r="DA22" s="597"/>
      <c r="DB22" s="597"/>
      <c r="DC22" s="597"/>
      <c r="DD22" s="597"/>
      <c r="DE22" s="597"/>
      <c r="DF22" s="597"/>
      <c r="DG22" s="597"/>
      <c r="DH22" s="597"/>
      <c r="DI22" s="597"/>
      <c r="DJ22" s="597"/>
      <c r="DK22" s="598"/>
      <c r="DL22" s="602">
        <v>983981</v>
      </c>
      <c r="DM22" s="597"/>
      <c r="DN22" s="597"/>
      <c r="DO22" s="597"/>
      <c r="DP22" s="597"/>
      <c r="DQ22" s="597"/>
      <c r="DR22" s="597"/>
      <c r="DS22" s="597"/>
      <c r="DT22" s="597"/>
      <c r="DU22" s="597"/>
      <c r="DV22" s="597"/>
      <c r="DW22" s="597"/>
      <c r="DX22" s="693"/>
    </row>
    <row r="23" spans="2:128" ht="11.25" customHeight="1" x14ac:dyDescent="0.2">
      <c r="B23" s="593" t="s">
        <v>256</v>
      </c>
      <c r="C23" s="594"/>
      <c r="D23" s="594"/>
      <c r="E23" s="594"/>
      <c r="F23" s="594"/>
      <c r="G23" s="594"/>
      <c r="H23" s="594"/>
      <c r="I23" s="594"/>
      <c r="J23" s="594"/>
      <c r="K23" s="594"/>
      <c r="L23" s="594"/>
      <c r="M23" s="594"/>
      <c r="N23" s="594"/>
      <c r="O23" s="594"/>
      <c r="P23" s="594"/>
      <c r="Q23" s="595"/>
      <c r="R23" s="596">
        <v>455542757</v>
      </c>
      <c r="S23" s="597"/>
      <c r="T23" s="597"/>
      <c r="U23" s="597"/>
      <c r="V23" s="597"/>
      <c r="W23" s="597"/>
      <c r="X23" s="597"/>
      <c r="Y23" s="598"/>
      <c r="Z23" s="599">
        <v>46.1</v>
      </c>
      <c r="AA23" s="674"/>
      <c r="AB23" s="674"/>
      <c r="AC23" s="676"/>
      <c r="AD23" s="602">
        <v>399039562</v>
      </c>
      <c r="AE23" s="597"/>
      <c r="AF23" s="597"/>
      <c r="AG23" s="597"/>
      <c r="AH23" s="597"/>
      <c r="AI23" s="597"/>
      <c r="AJ23" s="597"/>
      <c r="AK23" s="598"/>
      <c r="AL23" s="599">
        <v>99.4</v>
      </c>
      <c r="AM23" s="674"/>
      <c r="AN23" s="674"/>
      <c r="AO23" s="675"/>
      <c r="AP23" s="677" t="s">
        <v>257</v>
      </c>
      <c r="AQ23" s="695"/>
      <c r="AR23" s="695"/>
      <c r="AS23" s="695"/>
      <c r="AT23" s="695"/>
      <c r="AU23" s="695"/>
      <c r="AV23" s="695"/>
      <c r="AW23" s="695"/>
      <c r="AX23" s="695"/>
      <c r="AY23" s="695"/>
      <c r="AZ23" s="695"/>
      <c r="BA23" s="695"/>
      <c r="BB23" s="695"/>
      <c r="BC23" s="696"/>
      <c r="BD23" s="596">
        <v>36262788</v>
      </c>
      <c r="BE23" s="597"/>
      <c r="BF23" s="597"/>
      <c r="BG23" s="597"/>
      <c r="BH23" s="597"/>
      <c r="BI23" s="597"/>
      <c r="BJ23" s="597"/>
      <c r="BK23" s="598"/>
      <c r="BL23" s="673">
        <v>12.4</v>
      </c>
      <c r="BM23" s="673"/>
      <c r="BN23" s="673"/>
      <c r="BO23" s="673"/>
      <c r="BP23" s="671" t="s">
        <v>119</v>
      </c>
      <c r="BQ23" s="671"/>
      <c r="BR23" s="671"/>
      <c r="BS23" s="671"/>
      <c r="BT23" s="671"/>
      <c r="BU23" s="671"/>
      <c r="BV23" s="671"/>
      <c r="BW23" s="672"/>
      <c r="BY23" s="677" t="s">
        <v>258</v>
      </c>
      <c r="BZ23" s="678"/>
      <c r="CA23" s="678"/>
      <c r="CB23" s="678"/>
      <c r="CC23" s="678"/>
      <c r="CD23" s="678"/>
      <c r="CE23" s="678"/>
      <c r="CF23" s="678"/>
      <c r="CG23" s="678"/>
      <c r="CH23" s="678"/>
      <c r="CI23" s="678"/>
      <c r="CJ23" s="678"/>
      <c r="CK23" s="678"/>
      <c r="CL23" s="679"/>
      <c r="CM23" s="596">
        <v>1130126</v>
      </c>
      <c r="CN23" s="597"/>
      <c r="CO23" s="597"/>
      <c r="CP23" s="597"/>
      <c r="CQ23" s="597"/>
      <c r="CR23" s="597"/>
      <c r="CS23" s="597"/>
      <c r="CT23" s="598"/>
      <c r="CU23" s="599">
        <v>0.1</v>
      </c>
      <c r="CV23" s="674"/>
      <c r="CW23" s="674"/>
      <c r="CX23" s="676"/>
      <c r="CY23" s="602" t="s">
        <v>214</v>
      </c>
      <c r="CZ23" s="597"/>
      <c r="DA23" s="597"/>
      <c r="DB23" s="597"/>
      <c r="DC23" s="597"/>
      <c r="DD23" s="597"/>
      <c r="DE23" s="597"/>
      <c r="DF23" s="597"/>
      <c r="DG23" s="597"/>
      <c r="DH23" s="597"/>
      <c r="DI23" s="597"/>
      <c r="DJ23" s="597"/>
      <c r="DK23" s="598"/>
      <c r="DL23" s="602">
        <v>1130126</v>
      </c>
      <c r="DM23" s="597"/>
      <c r="DN23" s="597"/>
      <c r="DO23" s="597"/>
      <c r="DP23" s="597"/>
      <c r="DQ23" s="597"/>
      <c r="DR23" s="597"/>
      <c r="DS23" s="597"/>
      <c r="DT23" s="597"/>
      <c r="DU23" s="597"/>
      <c r="DV23" s="597"/>
      <c r="DW23" s="597"/>
      <c r="DX23" s="693"/>
    </row>
    <row r="24" spans="2:128" ht="11.25" customHeight="1" x14ac:dyDescent="0.2">
      <c r="B24" s="593" t="s">
        <v>259</v>
      </c>
      <c r="C24" s="594"/>
      <c r="D24" s="594"/>
      <c r="E24" s="594"/>
      <c r="F24" s="594"/>
      <c r="G24" s="594"/>
      <c r="H24" s="594"/>
      <c r="I24" s="594"/>
      <c r="J24" s="594"/>
      <c r="K24" s="594"/>
      <c r="L24" s="594"/>
      <c r="M24" s="594"/>
      <c r="N24" s="594"/>
      <c r="O24" s="594"/>
      <c r="P24" s="594"/>
      <c r="Q24" s="595"/>
      <c r="R24" s="596">
        <v>510410</v>
      </c>
      <c r="S24" s="597"/>
      <c r="T24" s="597"/>
      <c r="U24" s="597"/>
      <c r="V24" s="597"/>
      <c r="W24" s="597"/>
      <c r="X24" s="597"/>
      <c r="Y24" s="598"/>
      <c r="Z24" s="599">
        <v>0.1</v>
      </c>
      <c r="AA24" s="674"/>
      <c r="AB24" s="674"/>
      <c r="AC24" s="676"/>
      <c r="AD24" s="602">
        <v>510410</v>
      </c>
      <c r="AE24" s="597"/>
      <c r="AF24" s="597"/>
      <c r="AG24" s="597"/>
      <c r="AH24" s="597"/>
      <c r="AI24" s="597"/>
      <c r="AJ24" s="597"/>
      <c r="AK24" s="598"/>
      <c r="AL24" s="599">
        <v>0.1</v>
      </c>
      <c r="AM24" s="674"/>
      <c r="AN24" s="674"/>
      <c r="AO24" s="675"/>
      <c r="AP24" s="677" t="s">
        <v>260</v>
      </c>
      <c r="AQ24" s="695"/>
      <c r="AR24" s="695"/>
      <c r="AS24" s="695"/>
      <c r="AT24" s="695"/>
      <c r="AU24" s="695"/>
      <c r="AV24" s="695"/>
      <c r="AW24" s="695"/>
      <c r="AX24" s="695"/>
      <c r="AY24" s="695"/>
      <c r="AZ24" s="695"/>
      <c r="BA24" s="695"/>
      <c r="BB24" s="695"/>
      <c r="BC24" s="696"/>
      <c r="BD24" s="596">
        <v>7822</v>
      </c>
      <c r="BE24" s="597"/>
      <c r="BF24" s="597"/>
      <c r="BG24" s="597"/>
      <c r="BH24" s="597"/>
      <c r="BI24" s="597"/>
      <c r="BJ24" s="597"/>
      <c r="BK24" s="598"/>
      <c r="BL24" s="673">
        <v>0</v>
      </c>
      <c r="BM24" s="673"/>
      <c r="BN24" s="673"/>
      <c r="BO24" s="673"/>
      <c r="BP24" s="671" t="s">
        <v>214</v>
      </c>
      <c r="BQ24" s="671"/>
      <c r="BR24" s="671"/>
      <c r="BS24" s="671"/>
      <c r="BT24" s="671"/>
      <c r="BU24" s="671"/>
      <c r="BV24" s="671"/>
      <c r="BW24" s="672"/>
      <c r="BY24" s="677" t="s">
        <v>261</v>
      </c>
      <c r="BZ24" s="678"/>
      <c r="CA24" s="678"/>
      <c r="CB24" s="678"/>
      <c r="CC24" s="678"/>
      <c r="CD24" s="678"/>
      <c r="CE24" s="678"/>
      <c r="CF24" s="678"/>
      <c r="CG24" s="678"/>
      <c r="CH24" s="678"/>
      <c r="CI24" s="678"/>
      <c r="CJ24" s="678"/>
      <c r="CK24" s="678"/>
      <c r="CL24" s="679"/>
      <c r="CM24" s="596" t="s">
        <v>119</v>
      </c>
      <c r="CN24" s="597"/>
      <c r="CO24" s="597"/>
      <c r="CP24" s="597"/>
      <c r="CQ24" s="597"/>
      <c r="CR24" s="597"/>
      <c r="CS24" s="597"/>
      <c r="CT24" s="598"/>
      <c r="CU24" s="599" t="s">
        <v>119</v>
      </c>
      <c r="CV24" s="674"/>
      <c r="CW24" s="674"/>
      <c r="CX24" s="676"/>
      <c r="CY24" s="602" t="s">
        <v>119</v>
      </c>
      <c r="CZ24" s="597"/>
      <c r="DA24" s="597"/>
      <c r="DB24" s="597"/>
      <c r="DC24" s="597"/>
      <c r="DD24" s="597"/>
      <c r="DE24" s="597"/>
      <c r="DF24" s="597"/>
      <c r="DG24" s="597"/>
      <c r="DH24" s="597"/>
      <c r="DI24" s="597"/>
      <c r="DJ24" s="597"/>
      <c r="DK24" s="598"/>
      <c r="DL24" s="602" t="s">
        <v>214</v>
      </c>
      <c r="DM24" s="597"/>
      <c r="DN24" s="597"/>
      <c r="DO24" s="597"/>
      <c r="DP24" s="597"/>
      <c r="DQ24" s="597"/>
      <c r="DR24" s="597"/>
      <c r="DS24" s="597"/>
      <c r="DT24" s="597"/>
      <c r="DU24" s="597"/>
      <c r="DV24" s="597"/>
      <c r="DW24" s="597"/>
      <c r="DX24" s="693"/>
    </row>
    <row r="25" spans="2:128" ht="11.25" customHeight="1" x14ac:dyDescent="0.2">
      <c r="B25" s="593" t="s">
        <v>262</v>
      </c>
      <c r="C25" s="594"/>
      <c r="D25" s="594"/>
      <c r="E25" s="594"/>
      <c r="F25" s="594"/>
      <c r="G25" s="594"/>
      <c r="H25" s="594"/>
      <c r="I25" s="594"/>
      <c r="J25" s="594"/>
      <c r="K25" s="594"/>
      <c r="L25" s="594"/>
      <c r="M25" s="594"/>
      <c r="N25" s="594"/>
      <c r="O25" s="594"/>
      <c r="P25" s="594"/>
      <c r="Q25" s="595"/>
      <c r="R25" s="596">
        <v>2627705</v>
      </c>
      <c r="S25" s="597"/>
      <c r="T25" s="597"/>
      <c r="U25" s="597"/>
      <c r="V25" s="597"/>
      <c r="W25" s="597"/>
      <c r="X25" s="597"/>
      <c r="Y25" s="598"/>
      <c r="Z25" s="599">
        <v>0.3</v>
      </c>
      <c r="AA25" s="674"/>
      <c r="AB25" s="674"/>
      <c r="AC25" s="676"/>
      <c r="AD25" s="602" t="s">
        <v>119</v>
      </c>
      <c r="AE25" s="597"/>
      <c r="AF25" s="597"/>
      <c r="AG25" s="597"/>
      <c r="AH25" s="597"/>
      <c r="AI25" s="597"/>
      <c r="AJ25" s="597"/>
      <c r="AK25" s="598"/>
      <c r="AL25" s="599" t="s">
        <v>214</v>
      </c>
      <c r="AM25" s="674"/>
      <c r="AN25" s="674"/>
      <c r="AO25" s="675"/>
      <c r="AP25" s="677" t="s">
        <v>263</v>
      </c>
      <c r="AQ25" s="695"/>
      <c r="AR25" s="695"/>
      <c r="AS25" s="695"/>
      <c r="AT25" s="695"/>
      <c r="AU25" s="695"/>
      <c r="AV25" s="695"/>
      <c r="AW25" s="695"/>
      <c r="AX25" s="695"/>
      <c r="AY25" s="695"/>
      <c r="AZ25" s="695"/>
      <c r="BA25" s="695"/>
      <c r="BB25" s="695"/>
      <c r="BC25" s="696"/>
      <c r="BD25" s="596" t="s">
        <v>214</v>
      </c>
      <c r="BE25" s="597"/>
      <c r="BF25" s="597"/>
      <c r="BG25" s="597"/>
      <c r="BH25" s="597"/>
      <c r="BI25" s="597"/>
      <c r="BJ25" s="597"/>
      <c r="BK25" s="598"/>
      <c r="BL25" s="673" t="s">
        <v>119</v>
      </c>
      <c r="BM25" s="673"/>
      <c r="BN25" s="673"/>
      <c r="BO25" s="673"/>
      <c r="BP25" s="671" t="s">
        <v>119</v>
      </c>
      <c r="BQ25" s="671"/>
      <c r="BR25" s="671"/>
      <c r="BS25" s="671"/>
      <c r="BT25" s="671"/>
      <c r="BU25" s="671"/>
      <c r="BV25" s="671"/>
      <c r="BW25" s="672"/>
      <c r="BY25" s="677" t="s">
        <v>264</v>
      </c>
      <c r="BZ25" s="678"/>
      <c r="CA25" s="678"/>
      <c r="CB25" s="678"/>
      <c r="CC25" s="678"/>
      <c r="CD25" s="678"/>
      <c r="CE25" s="678"/>
      <c r="CF25" s="678"/>
      <c r="CG25" s="678"/>
      <c r="CH25" s="678"/>
      <c r="CI25" s="678"/>
      <c r="CJ25" s="678"/>
      <c r="CK25" s="678"/>
      <c r="CL25" s="679"/>
      <c r="CM25" s="596">
        <v>44441195</v>
      </c>
      <c r="CN25" s="597"/>
      <c r="CO25" s="597"/>
      <c r="CP25" s="597"/>
      <c r="CQ25" s="597"/>
      <c r="CR25" s="597"/>
      <c r="CS25" s="597"/>
      <c r="CT25" s="598"/>
      <c r="CU25" s="599">
        <v>4.5999999999999996</v>
      </c>
      <c r="CV25" s="674"/>
      <c r="CW25" s="674"/>
      <c r="CX25" s="676"/>
      <c r="CY25" s="602" t="s">
        <v>119</v>
      </c>
      <c r="CZ25" s="597"/>
      <c r="DA25" s="597"/>
      <c r="DB25" s="597"/>
      <c r="DC25" s="597"/>
      <c r="DD25" s="597"/>
      <c r="DE25" s="597"/>
      <c r="DF25" s="597"/>
      <c r="DG25" s="597"/>
      <c r="DH25" s="597"/>
      <c r="DI25" s="597"/>
      <c r="DJ25" s="597"/>
      <c r="DK25" s="598"/>
      <c r="DL25" s="602">
        <v>44441195</v>
      </c>
      <c r="DM25" s="597"/>
      <c r="DN25" s="597"/>
      <c r="DO25" s="597"/>
      <c r="DP25" s="597"/>
      <c r="DQ25" s="597"/>
      <c r="DR25" s="597"/>
      <c r="DS25" s="597"/>
      <c r="DT25" s="597"/>
      <c r="DU25" s="597"/>
      <c r="DV25" s="597"/>
      <c r="DW25" s="597"/>
      <c r="DX25" s="693"/>
    </row>
    <row r="26" spans="2:128" ht="11.25" customHeight="1" x14ac:dyDescent="0.2">
      <c r="B26" s="593" t="s">
        <v>265</v>
      </c>
      <c r="C26" s="594"/>
      <c r="D26" s="594"/>
      <c r="E26" s="594"/>
      <c r="F26" s="594"/>
      <c r="G26" s="594"/>
      <c r="H26" s="594"/>
      <c r="I26" s="594"/>
      <c r="J26" s="594"/>
      <c r="K26" s="594"/>
      <c r="L26" s="594"/>
      <c r="M26" s="594"/>
      <c r="N26" s="594"/>
      <c r="O26" s="594"/>
      <c r="P26" s="594"/>
      <c r="Q26" s="595"/>
      <c r="R26" s="596">
        <v>7109907</v>
      </c>
      <c r="S26" s="597"/>
      <c r="T26" s="597"/>
      <c r="U26" s="597"/>
      <c r="V26" s="597"/>
      <c r="W26" s="597"/>
      <c r="X26" s="597"/>
      <c r="Y26" s="598"/>
      <c r="Z26" s="599">
        <v>0.7</v>
      </c>
      <c r="AA26" s="674"/>
      <c r="AB26" s="674"/>
      <c r="AC26" s="676"/>
      <c r="AD26" s="602">
        <v>1004711</v>
      </c>
      <c r="AE26" s="597"/>
      <c r="AF26" s="597"/>
      <c r="AG26" s="597"/>
      <c r="AH26" s="597"/>
      <c r="AI26" s="597"/>
      <c r="AJ26" s="597"/>
      <c r="AK26" s="598"/>
      <c r="AL26" s="599">
        <v>0.3</v>
      </c>
      <c r="AM26" s="674"/>
      <c r="AN26" s="674"/>
      <c r="AO26" s="675"/>
      <c r="AP26" s="677" t="s">
        <v>266</v>
      </c>
      <c r="AQ26" s="695"/>
      <c r="AR26" s="695"/>
      <c r="AS26" s="695"/>
      <c r="AT26" s="695"/>
      <c r="AU26" s="695"/>
      <c r="AV26" s="695"/>
      <c r="AW26" s="695"/>
      <c r="AX26" s="695"/>
      <c r="AY26" s="695"/>
      <c r="AZ26" s="695"/>
      <c r="BA26" s="695"/>
      <c r="BB26" s="695"/>
      <c r="BC26" s="696"/>
      <c r="BD26" s="596" t="s">
        <v>119</v>
      </c>
      <c r="BE26" s="597"/>
      <c r="BF26" s="597"/>
      <c r="BG26" s="597"/>
      <c r="BH26" s="597"/>
      <c r="BI26" s="597"/>
      <c r="BJ26" s="597"/>
      <c r="BK26" s="598"/>
      <c r="BL26" s="673" t="s">
        <v>119</v>
      </c>
      <c r="BM26" s="673"/>
      <c r="BN26" s="673"/>
      <c r="BO26" s="673"/>
      <c r="BP26" s="671" t="s">
        <v>119</v>
      </c>
      <c r="BQ26" s="671"/>
      <c r="BR26" s="671"/>
      <c r="BS26" s="671"/>
      <c r="BT26" s="671"/>
      <c r="BU26" s="671"/>
      <c r="BV26" s="671"/>
      <c r="BW26" s="672"/>
      <c r="BY26" s="677" t="s">
        <v>267</v>
      </c>
      <c r="BZ26" s="678"/>
      <c r="CA26" s="678"/>
      <c r="CB26" s="678"/>
      <c r="CC26" s="678"/>
      <c r="CD26" s="678"/>
      <c r="CE26" s="678"/>
      <c r="CF26" s="678"/>
      <c r="CG26" s="678"/>
      <c r="CH26" s="678"/>
      <c r="CI26" s="678"/>
      <c r="CJ26" s="678"/>
      <c r="CK26" s="678"/>
      <c r="CL26" s="679"/>
      <c r="CM26" s="596">
        <v>1458225</v>
      </c>
      <c r="CN26" s="597"/>
      <c r="CO26" s="597"/>
      <c r="CP26" s="597"/>
      <c r="CQ26" s="597"/>
      <c r="CR26" s="597"/>
      <c r="CS26" s="597"/>
      <c r="CT26" s="598"/>
      <c r="CU26" s="599">
        <v>0.2</v>
      </c>
      <c r="CV26" s="674"/>
      <c r="CW26" s="674"/>
      <c r="CX26" s="676"/>
      <c r="CY26" s="602" t="s">
        <v>119</v>
      </c>
      <c r="CZ26" s="597"/>
      <c r="DA26" s="597"/>
      <c r="DB26" s="597"/>
      <c r="DC26" s="597"/>
      <c r="DD26" s="597"/>
      <c r="DE26" s="597"/>
      <c r="DF26" s="597"/>
      <c r="DG26" s="597"/>
      <c r="DH26" s="597"/>
      <c r="DI26" s="597"/>
      <c r="DJ26" s="597"/>
      <c r="DK26" s="598"/>
      <c r="DL26" s="602">
        <v>1458225</v>
      </c>
      <c r="DM26" s="597"/>
      <c r="DN26" s="597"/>
      <c r="DO26" s="597"/>
      <c r="DP26" s="597"/>
      <c r="DQ26" s="597"/>
      <c r="DR26" s="597"/>
      <c r="DS26" s="597"/>
      <c r="DT26" s="597"/>
      <c r="DU26" s="597"/>
      <c r="DV26" s="597"/>
      <c r="DW26" s="597"/>
      <c r="DX26" s="693"/>
    </row>
    <row r="27" spans="2:128" ht="11.25" customHeight="1" x14ac:dyDescent="0.2">
      <c r="B27" s="593" t="s">
        <v>268</v>
      </c>
      <c r="C27" s="594"/>
      <c r="D27" s="594"/>
      <c r="E27" s="594"/>
      <c r="F27" s="594"/>
      <c r="G27" s="594"/>
      <c r="H27" s="594"/>
      <c r="I27" s="594"/>
      <c r="J27" s="594"/>
      <c r="K27" s="594"/>
      <c r="L27" s="594"/>
      <c r="M27" s="594"/>
      <c r="N27" s="594"/>
      <c r="O27" s="594"/>
      <c r="P27" s="594"/>
      <c r="Q27" s="595"/>
      <c r="R27" s="596">
        <v>3383956</v>
      </c>
      <c r="S27" s="597"/>
      <c r="T27" s="597"/>
      <c r="U27" s="597"/>
      <c r="V27" s="597"/>
      <c r="W27" s="597"/>
      <c r="X27" s="597"/>
      <c r="Y27" s="598"/>
      <c r="Z27" s="599">
        <v>0.3</v>
      </c>
      <c r="AA27" s="674"/>
      <c r="AB27" s="674"/>
      <c r="AC27" s="676"/>
      <c r="AD27" s="602" t="s">
        <v>214</v>
      </c>
      <c r="AE27" s="597"/>
      <c r="AF27" s="597"/>
      <c r="AG27" s="597"/>
      <c r="AH27" s="597"/>
      <c r="AI27" s="597"/>
      <c r="AJ27" s="597"/>
      <c r="AK27" s="598"/>
      <c r="AL27" s="599" t="s">
        <v>119</v>
      </c>
      <c r="AM27" s="674"/>
      <c r="AN27" s="674"/>
      <c r="AO27" s="675"/>
      <c r="AP27" s="677" t="s">
        <v>269</v>
      </c>
      <c r="AQ27" s="695"/>
      <c r="AR27" s="695"/>
      <c r="AS27" s="695"/>
      <c r="AT27" s="695"/>
      <c r="AU27" s="695"/>
      <c r="AV27" s="695"/>
      <c r="AW27" s="695"/>
      <c r="AX27" s="695"/>
      <c r="AY27" s="695"/>
      <c r="AZ27" s="695"/>
      <c r="BA27" s="695"/>
      <c r="BB27" s="695"/>
      <c r="BC27" s="696"/>
      <c r="BD27" s="596">
        <v>22762</v>
      </c>
      <c r="BE27" s="597"/>
      <c r="BF27" s="597"/>
      <c r="BG27" s="597"/>
      <c r="BH27" s="597"/>
      <c r="BI27" s="597"/>
      <c r="BJ27" s="597"/>
      <c r="BK27" s="598"/>
      <c r="BL27" s="673">
        <v>0</v>
      </c>
      <c r="BM27" s="673"/>
      <c r="BN27" s="673"/>
      <c r="BO27" s="673"/>
      <c r="BP27" s="671" t="s">
        <v>119</v>
      </c>
      <c r="BQ27" s="671"/>
      <c r="BR27" s="671"/>
      <c r="BS27" s="671"/>
      <c r="BT27" s="671"/>
      <c r="BU27" s="671"/>
      <c r="BV27" s="671"/>
      <c r="BW27" s="672"/>
      <c r="BY27" s="677" t="s">
        <v>270</v>
      </c>
      <c r="BZ27" s="678"/>
      <c r="CA27" s="678"/>
      <c r="CB27" s="678"/>
      <c r="CC27" s="678"/>
      <c r="CD27" s="678"/>
      <c r="CE27" s="678"/>
      <c r="CF27" s="678"/>
      <c r="CG27" s="678"/>
      <c r="CH27" s="678"/>
      <c r="CI27" s="678"/>
      <c r="CJ27" s="678"/>
      <c r="CK27" s="678"/>
      <c r="CL27" s="679"/>
      <c r="CM27" s="596" t="s">
        <v>119</v>
      </c>
      <c r="CN27" s="597"/>
      <c r="CO27" s="597"/>
      <c r="CP27" s="597"/>
      <c r="CQ27" s="597"/>
      <c r="CR27" s="597"/>
      <c r="CS27" s="597"/>
      <c r="CT27" s="598"/>
      <c r="CU27" s="599" t="s">
        <v>119</v>
      </c>
      <c r="CV27" s="674"/>
      <c r="CW27" s="674"/>
      <c r="CX27" s="676"/>
      <c r="CY27" s="602" t="s">
        <v>214</v>
      </c>
      <c r="CZ27" s="597"/>
      <c r="DA27" s="597"/>
      <c r="DB27" s="597"/>
      <c r="DC27" s="597"/>
      <c r="DD27" s="597"/>
      <c r="DE27" s="597"/>
      <c r="DF27" s="597"/>
      <c r="DG27" s="597"/>
      <c r="DH27" s="597"/>
      <c r="DI27" s="597"/>
      <c r="DJ27" s="597"/>
      <c r="DK27" s="598"/>
      <c r="DL27" s="602" t="s">
        <v>119</v>
      </c>
      <c r="DM27" s="597"/>
      <c r="DN27" s="597"/>
      <c r="DO27" s="597"/>
      <c r="DP27" s="597"/>
      <c r="DQ27" s="597"/>
      <c r="DR27" s="597"/>
      <c r="DS27" s="597"/>
      <c r="DT27" s="597"/>
      <c r="DU27" s="597"/>
      <c r="DV27" s="597"/>
      <c r="DW27" s="597"/>
      <c r="DX27" s="693"/>
    </row>
    <row r="28" spans="2:128" ht="11.25" customHeight="1" x14ac:dyDescent="0.2">
      <c r="B28" s="593" t="s">
        <v>271</v>
      </c>
      <c r="C28" s="594"/>
      <c r="D28" s="594"/>
      <c r="E28" s="594"/>
      <c r="F28" s="594"/>
      <c r="G28" s="594"/>
      <c r="H28" s="594"/>
      <c r="I28" s="594"/>
      <c r="J28" s="594"/>
      <c r="K28" s="594"/>
      <c r="L28" s="594"/>
      <c r="M28" s="594"/>
      <c r="N28" s="594"/>
      <c r="O28" s="594"/>
      <c r="P28" s="594"/>
      <c r="Q28" s="595"/>
      <c r="R28" s="596">
        <v>198953923</v>
      </c>
      <c r="S28" s="597"/>
      <c r="T28" s="597"/>
      <c r="U28" s="597"/>
      <c r="V28" s="597"/>
      <c r="W28" s="597"/>
      <c r="X28" s="597"/>
      <c r="Y28" s="598"/>
      <c r="Z28" s="599">
        <v>20.100000000000001</v>
      </c>
      <c r="AA28" s="674"/>
      <c r="AB28" s="674"/>
      <c r="AC28" s="676"/>
      <c r="AD28" s="602" t="s">
        <v>119</v>
      </c>
      <c r="AE28" s="597"/>
      <c r="AF28" s="597"/>
      <c r="AG28" s="597"/>
      <c r="AH28" s="597"/>
      <c r="AI28" s="597"/>
      <c r="AJ28" s="597"/>
      <c r="AK28" s="598"/>
      <c r="AL28" s="599" t="s">
        <v>119</v>
      </c>
      <c r="AM28" s="674"/>
      <c r="AN28" s="674"/>
      <c r="AO28" s="675"/>
      <c r="AP28" s="677" t="s">
        <v>272</v>
      </c>
      <c r="AQ28" s="695"/>
      <c r="AR28" s="695"/>
      <c r="AS28" s="695"/>
      <c r="AT28" s="695"/>
      <c r="AU28" s="695"/>
      <c r="AV28" s="695"/>
      <c r="AW28" s="695"/>
      <c r="AX28" s="695"/>
      <c r="AY28" s="695"/>
      <c r="AZ28" s="695"/>
      <c r="BA28" s="695"/>
      <c r="BB28" s="695"/>
      <c r="BC28" s="696"/>
      <c r="BD28" s="596">
        <v>22762</v>
      </c>
      <c r="BE28" s="597"/>
      <c r="BF28" s="597"/>
      <c r="BG28" s="597"/>
      <c r="BH28" s="597"/>
      <c r="BI28" s="597"/>
      <c r="BJ28" s="597"/>
      <c r="BK28" s="598"/>
      <c r="BL28" s="673">
        <v>0</v>
      </c>
      <c r="BM28" s="673"/>
      <c r="BN28" s="673"/>
      <c r="BO28" s="673"/>
      <c r="BP28" s="671" t="s">
        <v>119</v>
      </c>
      <c r="BQ28" s="671"/>
      <c r="BR28" s="671"/>
      <c r="BS28" s="671"/>
      <c r="BT28" s="671"/>
      <c r="BU28" s="671"/>
      <c r="BV28" s="671"/>
      <c r="BW28" s="672"/>
      <c r="BY28" s="677" t="s">
        <v>273</v>
      </c>
      <c r="BZ28" s="678"/>
      <c r="CA28" s="678"/>
      <c r="CB28" s="678"/>
      <c r="CC28" s="678"/>
      <c r="CD28" s="678"/>
      <c r="CE28" s="678"/>
      <c r="CF28" s="678"/>
      <c r="CG28" s="678"/>
      <c r="CH28" s="678"/>
      <c r="CI28" s="678"/>
      <c r="CJ28" s="678"/>
      <c r="CK28" s="678"/>
      <c r="CL28" s="679"/>
      <c r="CM28" s="596">
        <v>189</v>
      </c>
      <c r="CN28" s="597"/>
      <c r="CO28" s="597"/>
      <c r="CP28" s="597"/>
      <c r="CQ28" s="597"/>
      <c r="CR28" s="597"/>
      <c r="CS28" s="597"/>
      <c r="CT28" s="598"/>
      <c r="CU28" s="599">
        <v>0</v>
      </c>
      <c r="CV28" s="674"/>
      <c r="CW28" s="674"/>
      <c r="CX28" s="676"/>
      <c r="CY28" s="602" t="s">
        <v>119</v>
      </c>
      <c r="CZ28" s="597"/>
      <c r="DA28" s="597"/>
      <c r="DB28" s="597"/>
      <c r="DC28" s="597"/>
      <c r="DD28" s="597"/>
      <c r="DE28" s="597"/>
      <c r="DF28" s="597"/>
      <c r="DG28" s="597"/>
      <c r="DH28" s="597"/>
      <c r="DI28" s="597"/>
      <c r="DJ28" s="597"/>
      <c r="DK28" s="598"/>
      <c r="DL28" s="602">
        <v>189</v>
      </c>
      <c r="DM28" s="597"/>
      <c r="DN28" s="597"/>
      <c r="DO28" s="597"/>
      <c r="DP28" s="597"/>
      <c r="DQ28" s="597"/>
      <c r="DR28" s="597"/>
      <c r="DS28" s="597"/>
      <c r="DT28" s="597"/>
      <c r="DU28" s="597"/>
      <c r="DV28" s="597"/>
      <c r="DW28" s="597"/>
      <c r="DX28" s="693"/>
    </row>
    <row r="29" spans="2:128" ht="11.25" customHeight="1" x14ac:dyDescent="0.2">
      <c r="B29" s="593" t="s">
        <v>274</v>
      </c>
      <c r="C29" s="594"/>
      <c r="D29" s="594"/>
      <c r="E29" s="594"/>
      <c r="F29" s="594"/>
      <c r="G29" s="594"/>
      <c r="H29" s="594"/>
      <c r="I29" s="594"/>
      <c r="J29" s="594"/>
      <c r="K29" s="594"/>
      <c r="L29" s="594"/>
      <c r="M29" s="594"/>
      <c r="N29" s="594"/>
      <c r="O29" s="594"/>
      <c r="P29" s="594"/>
      <c r="Q29" s="595"/>
      <c r="R29" s="596" t="s">
        <v>119</v>
      </c>
      <c r="S29" s="597"/>
      <c r="T29" s="597"/>
      <c r="U29" s="597"/>
      <c r="V29" s="597"/>
      <c r="W29" s="597"/>
      <c r="X29" s="597"/>
      <c r="Y29" s="598"/>
      <c r="Z29" s="599" t="s">
        <v>119</v>
      </c>
      <c r="AA29" s="674"/>
      <c r="AB29" s="674"/>
      <c r="AC29" s="676"/>
      <c r="AD29" s="602" t="s">
        <v>119</v>
      </c>
      <c r="AE29" s="597"/>
      <c r="AF29" s="597"/>
      <c r="AG29" s="597"/>
      <c r="AH29" s="597"/>
      <c r="AI29" s="597"/>
      <c r="AJ29" s="597"/>
      <c r="AK29" s="598"/>
      <c r="AL29" s="599" t="s">
        <v>213</v>
      </c>
      <c r="AM29" s="674"/>
      <c r="AN29" s="674"/>
      <c r="AO29" s="675"/>
      <c r="AP29" s="677" t="s">
        <v>275</v>
      </c>
      <c r="AQ29" s="695"/>
      <c r="AR29" s="695"/>
      <c r="AS29" s="695"/>
      <c r="AT29" s="695"/>
      <c r="AU29" s="695"/>
      <c r="AV29" s="695"/>
      <c r="AW29" s="695"/>
      <c r="AX29" s="695"/>
      <c r="AY29" s="695"/>
      <c r="AZ29" s="695"/>
      <c r="BA29" s="695"/>
      <c r="BB29" s="695"/>
      <c r="BC29" s="696"/>
      <c r="BD29" s="596">
        <v>22762</v>
      </c>
      <c r="BE29" s="597"/>
      <c r="BF29" s="597"/>
      <c r="BG29" s="597"/>
      <c r="BH29" s="597"/>
      <c r="BI29" s="597"/>
      <c r="BJ29" s="597"/>
      <c r="BK29" s="598"/>
      <c r="BL29" s="673">
        <v>0</v>
      </c>
      <c r="BM29" s="673"/>
      <c r="BN29" s="673"/>
      <c r="BO29" s="673"/>
      <c r="BP29" s="671" t="s">
        <v>119</v>
      </c>
      <c r="BQ29" s="671"/>
      <c r="BR29" s="671"/>
      <c r="BS29" s="671"/>
      <c r="BT29" s="671"/>
      <c r="BU29" s="671"/>
      <c r="BV29" s="671"/>
      <c r="BW29" s="672"/>
      <c r="BY29" s="677" t="s">
        <v>276</v>
      </c>
      <c r="BZ29" s="694"/>
      <c r="CA29" s="694"/>
      <c r="CB29" s="694"/>
      <c r="CC29" s="694"/>
      <c r="CD29" s="694"/>
      <c r="CE29" s="694"/>
      <c r="CF29" s="694"/>
      <c r="CG29" s="694"/>
      <c r="CH29" s="694"/>
      <c r="CI29" s="694"/>
      <c r="CJ29" s="694"/>
      <c r="CK29" s="694"/>
      <c r="CL29" s="679"/>
      <c r="CM29" s="596" t="s">
        <v>214</v>
      </c>
      <c r="CN29" s="597"/>
      <c r="CO29" s="597"/>
      <c r="CP29" s="597"/>
      <c r="CQ29" s="597"/>
      <c r="CR29" s="597"/>
      <c r="CS29" s="597"/>
      <c r="CT29" s="598"/>
      <c r="CU29" s="599" t="s">
        <v>119</v>
      </c>
      <c r="CV29" s="674"/>
      <c r="CW29" s="674"/>
      <c r="CX29" s="676"/>
      <c r="CY29" s="602" t="s">
        <v>119</v>
      </c>
      <c r="CZ29" s="597"/>
      <c r="DA29" s="597"/>
      <c r="DB29" s="597"/>
      <c r="DC29" s="597"/>
      <c r="DD29" s="597"/>
      <c r="DE29" s="597"/>
      <c r="DF29" s="597"/>
      <c r="DG29" s="597"/>
      <c r="DH29" s="597"/>
      <c r="DI29" s="597"/>
      <c r="DJ29" s="597"/>
      <c r="DK29" s="598"/>
      <c r="DL29" s="602" t="s">
        <v>119</v>
      </c>
      <c r="DM29" s="597"/>
      <c r="DN29" s="597"/>
      <c r="DO29" s="597"/>
      <c r="DP29" s="597"/>
      <c r="DQ29" s="597"/>
      <c r="DR29" s="597"/>
      <c r="DS29" s="597"/>
      <c r="DT29" s="597"/>
      <c r="DU29" s="597"/>
      <c r="DV29" s="597"/>
      <c r="DW29" s="597"/>
      <c r="DX29" s="693"/>
    </row>
    <row r="30" spans="2:128" ht="11.25" customHeight="1" x14ac:dyDescent="0.2">
      <c r="B30" s="593" t="s">
        <v>277</v>
      </c>
      <c r="C30" s="594"/>
      <c r="D30" s="594"/>
      <c r="E30" s="594"/>
      <c r="F30" s="594"/>
      <c r="G30" s="594"/>
      <c r="H30" s="594"/>
      <c r="I30" s="594"/>
      <c r="J30" s="594"/>
      <c r="K30" s="594"/>
      <c r="L30" s="594"/>
      <c r="M30" s="594"/>
      <c r="N30" s="594"/>
      <c r="O30" s="594"/>
      <c r="P30" s="594"/>
      <c r="Q30" s="595"/>
      <c r="R30" s="596">
        <v>1397082</v>
      </c>
      <c r="S30" s="597"/>
      <c r="T30" s="597"/>
      <c r="U30" s="597"/>
      <c r="V30" s="597"/>
      <c r="W30" s="597"/>
      <c r="X30" s="597"/>
      <c r="Y30" s="598"/>
      <c r="Z30" s="599">
        <v>0.1</v>
      </c>
      <c r="AA30" s="674"/>
      <c r="AB30" s="674"/>
      <c r="AC30" s="676"/>
      <c r="AD30" s="602">
        <v>516708</v>
      </c>
      <c r="AE30" s="597"/>
      <c r="AF30" s="597"/>
      <c r="AG30" s="597"/>
      <c r="AH30" s="597"/>
      <c r="AI30" s="597"/>
      <c r="AJ30" s="597"/>
      <c r="AK30" s="598"/>
      <c r="AL30" s="599">
        <v>0.1</v>
      </c>
      <c r="AM30" s="674"/>
      <c r="AN30" s="674"/>
      <c r="AO30" s="675"/>
      <c r="AP30" s="677" t="s">
        <v>278</v>
      </c>
      <c r="AQ30" s="695"/>
      <c r="AR30" s="695"/>
      <c r="AS30" s="695"/>
      <c r="AT30" s="695"/>
      <c r="AU30" s="695"/>
      <c r="AV30" s="695"/>
      <c r="AW30" s="695"/>
      <c r="AX30" s="695"/>
      <c r="AY30" s="695"/>
      <c r="AZ30" s="695"/>
      <c r="BA30" s="695"/>
      <c r="BB30" s="695"/>
      <c r="BC30" s="696"/>
      <c r="BD30" s="596" t="s">
        <v>213</v>
      </c>
      <c r="BE30" s="597"/>
      <c r="BF30" s="597"/>
      <c r="BG30" s="597"/>
      <c r="BH30" s="597"/>
      <c r="BI30" s="597"/>
      <c r="BJ30" s="597"/>
      <c r="BK30" s="598"/>
      <c r="BL30" s="673" t="s">
        <v>119</v>
      </c>
      <c r="BM30" s="673"/>
      <c r="BN30" s="673"/>
      <c r="BO30" s="673"/>
      <c r="BP30" s="671" t="s">
        <v>119</v>
      </c>
      <c r="BQ30" s="671"/>
      <c r="BR30" s="671"/>
      <c r="BS30" s="671"/>
      <c r="BT30" s="671"/>
      <c r="BU30" s="671"/>
      <c r="BV30" s="671"/>
      <c r="BW30" s="672"/>
      <c r="BY30" s="677" t="s">
        <v>279</v>
      </c>
      <c r="BZ30" s="694"/>
      <c r="CA30" s="694"/>
      <c r="CB30" s="694"/>
      <c r="CC30" s="694"/>
      <c r="CD30" s="694"/>
      <c r="CE30" s="694"/>
      <c r="CF30" s="694"/>
      <c r="CG30" s="694"/>
      <c r="CH30" s="694"/>
      <c r="CI30" s="694"/>
      <c r="CJ30" s="694"/>
      <c r="CK30" s="694"/>
      <c r="CL30" s="679"/>
      <c r="CM30" s="596">
        <v>703588</v>
      </c>
      <c r="CN30" s="597"/>
      <c r="CO30" s="597"/>
      <c r="CP30" s="597"/>
      <c r="CQ30" s="597"/>
      <c r="CR30" s="597"/>
      <c r="CS30" s="597"/>
      <c r="CT30" s="598"/>
      <c r="CU30" s="599">
        <v>0.1</v>
      </c>
      <c r="CV30" s="674"/>
      <c r="CW30" s="674"/>
      <c r="CX30" s="676"/>
      <c r="CY30" s="602" t="s">
        <v>119</v>
      </c>
      <c r="CZ30" s="597"/>
      <c r="DA30" s="597"/>
      <c r="DB30" s="597"/>
      <c r="DC30" s="597"/>
      <c r="DD30" s="597"/>
      <c r="DE30" s="597"/>
      <c r="DF30" s="597"/>
      <c r="DG30" s="597"/>
      <c r="DH30" s="597"/>
      <c r="DI30" s="597"/>
      <c r="DJ30" s="597"/>
      <c r="DK30" s="598"/>
      <c r="DL30" s="602">
        <v>703588</v>
      </c>
      <c r="DM30" s="597"/>
      <c r="DN30" s="597"/>
      <c r="DO30" s="597"/>
      <c r="DP30" s="597"/>
      <c r="DQ30" s="597"/>
      <c r="DR30" s="597"/>
      <c r="DS30" s="597"/>
      <c r="DT30" s="597"/>
      <c r="DU30" s="597"/>
      <c r="DV30" s="597"/>
      <c r="DW30" s="597"/>
      <c r="DX30" s="693"/>
    </row>
    <row r="31" spans="2:128" ht="11.25" customHeight="1" x14ac:dyDescent="0.2">
      <c r="B31" s="593" t="s">
        <v>280</v>
      </c>
      <c r="C31" s="594"/>
      <c r="D31" s="594"/>
      <c r="E31" s="594"/>
      <c r="F31" s="594"/>
      <c r="G31" s="594"/>
      <c r="H31" s="594"/>
      <c r="I31" s="594"/>
      <c r="J31" s="594"/>
      <c r="K31" s="594"/>
      <c r="L31" s="594"/>
      <c r="M31" s="594"/>
      <c r="N31" s="594"/>
      <c r="O31" s="594"/>
      <c r="P31" s="594"/>
      <c r="Q31" s="595"/>
      <c r="R31" s="596">
        <v>2999188</v>
      </c>
      <c r="S31" s="597"/>
      <c r="T31" s="597"/>
      <c r="U31" s="597"/>
      <c r="V31" s="597"/>
      <c r="W31" s="597"/>
      <c r="X31" s="597"/>
      <c r="Y31" s="598"/>
      <c r="Z31" s="599">
        <v>0.3</v>
      </c>
      <c r="AA31" s="674"/>
      <c r="AB31" s="674"/>
      <c r="AC31" s="676"/>
      <c r="AD31" s="602" t="s">
        <v>119</v>
      </c>
      <c r="AE31" s="597"/>
      <c r="AF31" s="597"/>
      <c r="AG31" s="597"/>
      <c r="AH31" s="597"/>
      <c r="AI31" s="597"/>
      <c r="AJ31" s="597"/>
      <c r="AK31" s="598"/>
      <c r="AL31" s="599" t="s">
        <v>119</v>
      </c>
      <c r="AM31" s="674"/>
      <c r="AN31" s="674"/>
      <c r="AO31" s="675"/>
      <c r="AP31" s="677" t="s">
        <v>281</v>
      </c>
      <c r="AQ31" s="695"/>
      <c r="AR31" s="695"/>
      <c r="AS31" s="695"/>
      <c r="AT31" s="695"/>
      <c r="AU31" s="695"/>
      <c r="AV31" s="695"/>
      <c r="AW31" s="695"/>
      <c r="AX31" s="695"/>
      <c r="AY31" s="695"/>
      <c r="AZ31" s="695"/>
      <c r="BA31" s="695"/>
      <c r="BB31" s="695"/>
      <c r="BC31" s="696"/>
      <c r="BD31" s="596">
        <v>284</v>
      </c>
      <c r="BE31" s="597"/>
      <c r="BF31" s="597"/>
      <c r="BG31" s="597"/>
      <c r="BH31" s="597"/>
      <c r="BI31" s="597"/>
      <c r="BJ31" s="597"/>
      <c r="BK31" s="598"/>
      <c r="BL31" s="673">
        <v>0</v>
      </c>
      <c r="BM31" s="673"/>
      <c r="BN31" s="673"/>
      <c r="BO31" s="673"/>
      <c r="BP31" s="671" t="s">
        <v>119</v>
      </c>
      <c r="BQ31" s="671"/>
      <c r="BR31" s="671"/>
      <c r="BS31" s="671"/>
      <c r="BT31" s="671"/>
      <c r="BU31" s="671"/>
      <c r="BV31" s="671"/>
      <c r="BW31" s="672"/>
      <c r="BY31" s="677" t="s">
        <v>282</v>
      </c>
      <c r="BZ31" s="694"/>
      <c r="CA31" s="694"/>
      <c r="CB31" s="694"/>
      <c r="CC31" s="694"/>
      <c r="CD31" s="694"/>
      <c r="CE31" s="694"/>
      <c r="CF31" s="694"/>
      <c r="CG31" s="694"/>
      <c r="CH31" s="694"/>
      <c r="CI31" s="694"/>
      <c r="CJ31" s="694"/>
      <c r="CK31" s="694"/>
      <c r="CL31" s="679"/>
      <c r="CM31" s="596">
        <v>2435635</v>
      </c>
      <c r="CN31" s="597"/>
      <c r="CO31" s="597"/>
      <c r="CP31" s="597"/>
      <c r="CQ31" s="597"/>
      <c r="CR31" s="597"/>
      <c r="CS31" s="597"/>
      <c r="CT31" s="598"/>
      <c r="CU31" s="599">
        <v>0.3</v>
      </c>
      <c r="CV31" s="674"/>
      <c r="CW31" s="674"/>
      <c r="CX31" s="676"/>
      <c r="CY31" s="602" t="s">
        <v>119</v>
      </c>
      <c r="CZ31" s="597"/>
      <c r="DA31" s="597"/>
      <c r="DB31" s="597"/>
      <c r="DC31" s="597"/>
      <c r="DD31" s="597"/>
      <c r="DE31" s="597"/>
      <c r="DF31" s="597"/>
      <c r="DG31" s="597"/>
      <c r="DH31" s="597"/>
      <c r="DI31" s="597"/>
      <c r="DJ31" s="597"/>
      <c r="DK31" s="598"/>
      <c r="DL31" s="602">
        <v>2435635</v>
      </c>
      <c r="DM31" s="597"/>
      <c r="DN31" s="597"/>
      <c r="DO31" s="597"/>
      <c r="DP31" s="597"/>
      <c r="DQ31" s="597"/>
      <c r="DR31" s="597"/>
      <c r="DS31" s="597"/>
      <c r="DT31" s="597"/>
      <c r="DU31" s="597"/>
      <c r="DV31" s="597"/>
      <c r="DW31" s="597"/>
      <c r="DX31" s="693"/>
    </row>
    <row r="32" spans="2:128" ht="11.25" customHeight="1" x14ac:dyDescent="0.2">
      <c r="B32" s="593" t="s">
        <v>283</v>
      </c>
      <c r="C32" s="594"/>
      <c r="D32" s="594"/>
      <c r="E32" s="594"/>
      <c r="F32" s="594"/>
      <c r="G32" s="594"/>
      <c r="H32" s="594"/>
      <c r="I32" s="594"/>
      <c r="J32" s="594"/>
      <c r="K32" s="594"/>
      <c r="L32" s="594"/>
      <c r="M32" s="594"/>
      <c r="N32" s="594"/>
      <c r="O32" s="594"/>
      <c r="P32" s="594"/>
      <c r="Q32" s="595"/>
      <c r="R32" s="596">
        <v>23553888</v>
      </c>
      <c r="S32" s="597"/>
      <c r="T32" s="597"/>
      <c r="U32" s="597"/>
      <c r="V32" s="597"/>
      <c r="W32" s="597"/>
      <c r="X32" s="597"/>
      <c r="Y32" s="598"/>
      <c r="Z32" s="599">
        <v>2.4</v>
      </c>
      <c r="AA32" s="674"/>
      <c r="AB32" s="674"/>
      <c r="AC32" s="676"/>
      <c r="AD32" s="602" t="s">
        <v>119</v>
      </c>
      <c r="AE32" s="597"/>
      <c r="AF32" s="597"/>
      <c r="AG32" s="597"/>
      <c r="AH32" s="597"/>
      <c r="AI32" s="597"/>
      <c r="AJ32" s="597"/>
      <c r="AK32" s="598"/>
      <c r="AL32" s="599" t="s">
        <v>214</v>
      </c>
      <c r="AM32" s="674"/>
      <c r="AN32" s="674"/>
      <c r="AO32" s="675"/>
      <c r="AP32" s="593" t="s">
        <v>154</v>
      </c>
      <c r="AQ32" s="594"/>
      <c r="AR32" s="594"/>
      <c r="AS32" s="594"/>
      <c r="AT32" s="594"/>
      <c r="AU32" s="594"/>
      <c r="AV32" s="594"/>
      <c r="AW32" s="594"/>
      <c r="AX32" s="594"/>
      <c r="AY32" s="594"/>
      <c r="AZ32" s="594"/>
      <c r="BA32" s="594"/>
      <c r="BB32" s="594"/>
      <c r="BC32" s="595"/>
      <c r="BD32" s="596">
        <v>291502782</v>
      </c>
      <c r="BE32" s="597"/>
      <c r="BF32" s="597"/>
      <c r="BG32" s="597"/>
      <c r="BH32" s="597"/>
      <c r="BI32" s="597"/>
      <c r="BJ32" s="597"/>
      <c r="BK32" s="598"/>
      <c r="BL32" s="673">
        <v>100</v>
      </c>
      <c r="BM32" s="673"/>
      <c r="BN32" s="673"/>
      <c r="BO32" s="673"/>
      <c r="BP32" s="671">
        <v>1792201</v>
      </c>
      <c r="BQ32" s="671"/>
      <c r="BR32" s="671"/>
      <c r="BS32" s="671"/>
      <c r="BT32" s="671"/>
      <c r="BU32" s="671"/>
      <c r="BV32" s="671"/>
      <c r="BW32" s="672"/>
      <c r="BY32" s="593" t="s">
        <v>284</v>
      </c>
      <c r="BZ32" s="594"/>
      <c r="CA32" s="594"/>
      <c r="CB32" s="594"/>
      <c r="CC32" s="594"/>
      <c r="CD32" s="594"/>
      <c r="CE32" s="594"/>
      <c r="CF32" s="594"/>
      <c r="CG32" s="594"/>
      <c r="CH32" s="594"/>
      <c r="CI32" s="594"/>
      <c r="CJ32" s="594"/>
      <c r="CK32" s="594"/>
      <c r="CL32" s="595"/>
      <c r="CM32" s="596" t="s">
        <v>119</v>
      </c>
      <c r="CN32" s="597"/>
      <c r="CO32" s="597"/>
      <c r="CP32" s="597"/>
      <c r="CQ32" s="597"/>
      <c r="CR32" s="597"/>
      <c r="CS32" s="597"/>
      <c r="CT32" s="598"/>
      <c r="CU32" s="599" t="s">
        <v>119</v>
      </c>
      <c r="CV32" s="674"/>
      <c r="CW32" s="674"/>
      <c r="CX32" s="676"/>
      <c r="CY32" s="602" t="s">
        <v>119</v>
      </c>
      <c r="CZ32" s="597"/>
      <c r="DA32" s="597"/>
      <c r="DB32" s="597"/>
      <c r="DC32" s="597"/>
      <c r="DD32" s="597"/>
      <c r="DE32" s="597"/>
      <c r="DF32" s="597"/>
      <c r="DG32" s="597"/>
      <c r="DH32" s="597"/>
      <c r="DI32" s="597"/>
      <c r="DJ32" s="597"/>
      <c r="DK32" s="598"/>
      <c r="DL32" s="602" t="s">
        <v>119</v>
      </c>
      <c r="DM32" s="597"/>
      <c r="DN32" s="597"/>
      <c r="DO32" s="597"/>
      <c r="DP32" s="597"/>
      <c r="DQ32" s="597"/>
      <c r="DR32" s="597"/>
      <c r="DS32" s="597"/>
      <c r="DT32" s="597"/>
      <c r="DU32" s="597"/>
      <c r="DV32" s="597"/>
      <c r="DW32" s="597"/>
      <c r="DX32" s="693"/>
    </row>
    <row r="33" spans="2:128" ht="11.25" customHeight="1" x14ac:dyDescent="0.2">
      <c r="B33" s="593" t="s">
        <v>285</v>
      </c>
      <c r="C33" s="594"/>
      <c r="D33" s="594"/>
      <c r="E33" s="594"/>
      <c r="F33" s="594"/>
      <c r="G33" s="594"/>
      <c r="H33" s="594"/>
      <c r="I33" s="594"/>
      <c r="J33" s="594"/>
      <c r="K33" s="594"/>
      <c r="L33" s="594"/>
      <c r="M33" s="594"/>
      <c r="N33" s="594"/>
      <c r="O33" s="594"/>
      <c r="P33" s="594"/>
      <c r="Q33" s="595"/>
      <c r="R33" s="596">
        <v>16403319</v>
      </c>
      <c r="S33" s="597"/>
      <c r="T33" s="597"/>
      <c r="U33" s="597"/>
      <c r="V33" s="597"/>
      <c r="W33" s="597"/>
      <c r="X33" s="597"/>
      <c r="Y33" s="598"/>
      <c r="Z33" s="599">
        <v>1.7</v>
      </c>
      <c r="AA33" s="674"/>
      <c r="AB33" s="674"/>
      <c r="AC33" s="676"/>
      <c r="AD33" s="602" t="s">
        <v>214</v>
      </c>
      <c r="AE33" s="597"/>
      <c r="AF33" s="597"/>
      <c r="AG33" s="597"/>
      <c r="AH33" s="597"/>
      <c r="AI33" s="597"/>
      <c r="AJ33" s="597"/>
      <c r="AK33" s="598"/>
      <c r="AL33" s="599" t="s">
        <v>119</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286</v>
      </c>
      <c r="BZ33" s="609"/>
      <c r="CA33" s="609"/>
      <c r="CB33" s="609"/>
      <c r="CC33" s="609"/>
      <c r="CD33" s="609"/>
      <c r="CE33" s="609"/>
      <c r="CF33" s="609"/>
      <c r="CG33" s="609"/>
      <c r="CH33" s="609"/>
      <c r="CI33" s="609"/>
      <c r="CJ33" s="609"/>
      <c r="CK33" s="609"/>
      <c r="CL33" s="610"/>
      <c r="CM33" s="596">
        <v>964703110</v>
      </c>
      <c r="CN33" s="597"/>
      <c r="CO33" s="597"/>
      <c r="CP33" s="597"/>
      <c r="CQ33" s="597"/>
      <c r="CR33" s="597"/>
      <c r="CS33" s="597"/>
      <c r="CT33" s="598"/>
      <c r="CU33" s="614">
        <v>100</v>
      </c>
      <c r="CV33" s="688"/>
      <c r="CW33" s="688"/>
      <c r="CX33" s="689"/>
      <c r="CY33" s="602">
        <v>135850068</v>
      </c>
      <c r="CZ33" s="597"/>
      <c r="DA33" s="597"/>
      <c r="DB33" s="597"/>
      <c r="DC33" s="597"/>
      <c r="DD33" s="597"/>
      <c r="DE33" s="597"/>
      <c r="DF33" s="597"/>
      <c r="DG33" s="597"/>
      <c r="DH33" s="597"/>
      <c r="DI33" s="597"/>
      <c r="DJ33" s="597"/>
      <c r="DK33" s="598"/>
      <c r="DL33" s="602">
        <v>543213429</v>
      </c>
      <c r="DM33" s="597"/>
      <c r="DN33" s="597"/>
      <c r="DO33" s="597"/>
      <c r="DP33" s="597"/>
      <c r="DQ33" s="597"/>
      <c r="DR33" s="597"/>
      <c r="DS33" s="597"/>
      <c r="DT33" s="597"/>
      <c r="DU33" s="597"/>
      <c r="DV33" s="597"/>
      <c r="DW33" s="597"/>
      <c r="DX33" s="693"/>
    </row>
    <row r="34" spans="2:128" ht="11.25" customHeight="1" x14ac:dyDescent="0.2">
      <c r="B34" s="593" t="s">
        <v>287</v>
      </c>
      <c r="C34" s="594"/>
      <c r="D34" s="594"/>
      <c r="E34" s="594"/>
      <c r="F34" s="594"/>
      <c r="G34" s="594"/>
      <c r="H34" s="594"/>
      <c r="I34" s="594"/>
      <c r="J34" s="594"/>
      <c r="K34" s="594"/>
      <c r="L34" s="594"/>
      <c r="M34" s="594"/>
      <c r="N34" s="594"/>
      <c r="O34" s="594"/>
      <c r="P34" s="594"/>
      <c r="Q34" s="595"/>
      <c r="R34" s="596">
        <v>156137062</v>
      </c>
      <c r="S34" s="597"/>
      <c r="T34" s="597"/>
      <c r="U34" s="597"/>
      <c r="V34" s="597"/>
      <c r="W34" s="597"/>
      <c r="X34" s="597"/>
      <c r="Y34" s="598"/>
      <c r="Z34" s="599">
        <v>15.8</v>
      </c>
      <c r="AA34" s="674"/>
      <c r="AB34" s="674"/>
      <c r="AC34" s="676"/>
      <c r="AD34" s="602">
        <v>370289</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288</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289</v>
      </c>
      <c r="C35" s="594"/>
      <c r="D35" s="594"/>
      <c r="E35" s="594"/>
      <c r="F35" s="594"/>
      <c r="G35" s="594"/>
      <c r="H35" s="594"/>
      <c r="I35" s="594"/>
      <c r="J35" s="594"/>
      <c r="K35" s="594"/>
      <c r="L35" s="594"/>
      <c r="M35" s="594"/>
      <c r="N35" s="594"/>
      <c r="O35" s="594"/>
      <c r="P35" s="594"/>
      <c r="Q35" s="595"/>
      <c r="R35" s="596">
        <v>120170500</v>
      </c>
      <c r="S35" s="597"/>
      <c r="T35" s="597"/>
      <c r="U35" s="597"/>
      <c r="V35" s="597"/>
      <c r="W35" s="597"/>
      <c r="X35" s="597"/>
      <c r="Y35" s="598"/>
      <c r="Z35" s="599">
        <v>12.2</v>
      </c>
      <c r="AA35" s="674"/>
      <c r="AB35" s="674"/>
      <c r="AC35" s="676"/>
      <c r="AD35" s="602" t="s">
        <v>119</v>
      </c>
      <c r="AE35" s="597"/>
      <c r="AF35" s="597"/>
      <c r="AG35" s="597"/>
      <c r="AH35" s="597"/>
      <c r="AI35" s="597"/>
      <c r="AJ35" s="597"/>
      <c r="AK35" s="598"/>
      <c r="AL35" s="599" t="s">
        <v>119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194</v>
      </c>
      <c r="BZ35" s="657"/>
      <c r="CA35" s="657"/>
      <c r="CB35" s="657"/>
      <c r="CC35" s="657"/>
      <c r="CD35" s="657"/>
      <c r="CE35" s="657"/>
      <c r="CF35" s="657"/>
      <c r="CG35" s="657"/>
      <c r="CH35" s="657"/>
      <c r="CI35" s="657"/>
      <c r="CJ35" s="657"/>
      <c r="CK35" s="657"/>
      <c r="CL35" s="658"/>
      <c r="CM35" s="656" t="s">
        <v>290</v>
      </c>
      <c r="CN35" s="657"/>
      <c r="CO35" s="657"/>
      <c r="CP35" s="657"/>
      <c r="CQ35" s="657"/>
      <c r="CR35" s="657"/>
      <c r="CS35" s="657"/>
      <c r="CT35" s="658"/>
      <c r="CU35" s="656" t="s">
        <v>291</v>
      </c>
      <c r="CV35" s="657"/>
      <c r="CW35" s="657"/>
      <c r="CX35" s="658"/>
      <c r="CY35" s="656" t="s">
        <v>292</v>
      </c>
      <c r="CZ35" s="657"/>
      <c r="DA35" s="657"/>
      <c r="DB35" s="657"/>
      <c r="DC35" s="657"/>
      <c r="DD35" s="657"/>
      <c r="DE35" s="657"/>
      <c r="DF35" s="658"/>
      <c r="DG35" s="690" t="s">
        <v>293</v>
      </c>
      <c r="DH35" s="691"/>
      <c r="DI35" s="691"/>
      <c r="DJ35" s="691"/>
      <c r="DK35" s="691"/>
      <c r="DL35" s="691"/>
      <c r="DM35" s="691"/>
      <c r="DN35" s="691"/>
      <c r="DO35" s="691"/>
      <c r="DP35" s="691"/>
      <c r="DQ35" s="692"/>
      <c r="DR35" s="656" t="s">
        <v>294</v>
      </c>
      <c r="DS35" s="657"/>
      <c r="DT35" s="657"/>
      <c r="DU35" s="657"/>
      <c r="DV35" s="657"/>
      <c r="DW35" s="657"/>
      <c r="DX35" s="658"/>
    </row>
    <row r="36" spans="2:128" ht="11.25" customHeight="1" x14ac:dyDescent="0.2">
      <c r="B36" s="593" t="s">
        <v>295</v>
      </c>
      <c r="C36" s="594"/>
      <c r="D36" s="594"/>
      <c r="E36" s="594"/>
      <c r="F36" s="594"/>
      <c r="G36" s="594"/>
      <c r="H36" s="594"/>
      <c r="I36" s="594"/>
      <c r="J36" s="594"/>
      <c r="K36" s="594"/>
      <c r="L36" s="594"/>
      <c r="M36" s="594"/>
      <c r="N36" s="594"/>
      <c r="O36" s="594"/>
      <c r="P36" s="594"/>
      <c r="Q36" s="595"/>
      <c r="R36" s="596">
        <v>13300000</v>
      </c>
      <c r="S36" s="597"/>
      <c r="T36" s="597"/>
      <c r="U36" s="597"/>
      <c r="V36" s="597"/>
      <c r="W36" s="597"/>
      <c r="X36" s="597"/>
      <c r="Y36" s="598"/>
      <c r="Z36" s="599">
        <v>1.3</v>
      </c>
      <c r="AA36" s="674"/>
      <c r="AB36" s="674"/>
      <c r="AC36" s="676"/>
      <c r="AD36" s="602" t="s">
        <v>119</v>
      </c>
      <c r="AE36" s="597"/>
      <c r="AF36" s="597"/>
      <c r="AG36" s="597"/>
      <c r="AH36" s="597"/>
      <c r="AI36" s="597"/>
      <c r="AJ36" s="597"/>
      <c r="AK36" s="598"/>
      <c r="AL36" s="599" t="s">
        <v>119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296</v>
      </c>
      <c r="BZ36" s="669"/>
      <c r="CA36" s="669"/>
      <c r="CB36" s="669"/>
      <c r="CC36" s="669"/>
      <c r="CD36" s="669"/>
      <c r="CE36" s="669"/>
      <c r="CF36" s="669"/>
      <c r="CG36" s="669"/>
      <c r="CH36" s="669"/>
      <c r="CI36" s="669"/>
      <c r="CJ36" s="669"/>
      <c r="CK36" s="669"/>
      <c r="CL36" s="670"/>
      <c r="CM36" s="686">
        <v>337778212</v>
      </c>
      <c r="CN36" s="681"/>
      <c r="CO36" s="681"/>
      <c r="CP36" s="681"/>
      <c r="CQ36" s="681"/>
      <c r="CR36" s="681"/>
      <c r="CS36" s="681"/>
      <c r="CT36" s="682"/>
      <c r="CU36" s="683">
        <v>35</v>
      </c>
      <c r="CV36" s="684"/>
      <c r="CW36" s="684"/>
      <c r="CX36" s="687"/>
      <c r="CY36" s="680">
        <v>294122295</v>
      </c>
      <c r="CZ36" s="681"/>
      <c r="DA36" s="681"/>
      <c r="DB36" s="681"/>
      <c r="DC36" s="681"/>
      <c r="DD36" s="681"/>
      <c r="DE36" s="681"/>
      <c r="DF36" s="682"/>
      <c r="DG36" s="680">
        <v>290965215</v>
      </c>
      <c r="DH36" s="681"/>
      <c r="DI36" s="681"/>
      <c r="DJ36" s="681"/>
      <c r="DK36" s="681"/>
      <c r="DL36" s="681"/>
      <c r="DM36" s="681"/>
      <c r="DN36" s="681"/>
      <c r="DO36" s="681"/>
      <c r="DP36" s="681"/>
      <c r="DQ36" s="682"/>
      <c r="DR36" s="683">
        <v>64.5</v>
      </c>
      <c r="DS36" s="684"/>
      <c r="DT36" s="684"/>
      <c r="DU36" s="684"/>
      <c r="DV36" s="684"/>
      <c r="DW36" s="684"/>
      <c r="DX36" s="685"/>
    </row>
    <row r="37" spans="2:128" ht="11.25" customHeight="1" x14ac:dyDescent="0.2">
      <c r="B37" s="593" t="s">
        <v>297</v>
      </c>
      <c r="C37" s="594"/>
      <c r="D37" s="594"/>
      <c r="E37" s="594"/>
      <c r="F37" s="594"/>
      <c r="G37" s="594"/>
      <c r="H37" s="594"/>
      <c r="I37" s="594"/>
      <c r="J37" s="594"/>
      <c r="K37" s="594"/>
      <c r="L37" s="594"/>
      <c r="M37" s="594"/>
      <c r="N37" s="594"/>
      <c r="O37" s="594"/>
      <c r="P37" s="594"/>
      <c r="Q37" s="595"/>
      <c r="R37" s="596" t="s">
        <v>119</v>
      </c>
      <c r="S37" s="597"/>
      <c r="T37" s="597"/>
      <c r="U37" s="597"/>
      <c r="V37" s="597"/>
      <c r="W37" s="597"/>
      <c r="X37" s="597"/>
      <c r="Y37" s="598"/>
      <c r="Z37" s="599" t="s">
        <v>119</v>
      </c>
      <c r="AA37" s="674"/>
      <c r="AB37" s="674"/>
      <c r="AC37" s="676"/>
      <c r="AD37" s="602" t="s">
        <v>119</v>
      </c>
      <c r="AE37" s="597"/>
      <c r="AF37" s="597"/>
      <c r="AG37" s="597"/>
      <c r="AH37" s="597"/>
      <c r="AI37" s="597"/>
      <c r="AJ37" s="597"/>
      <c r="AK37" s="598"/>
      <c r="AL37" s="599" t="s">
        <v>214</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298</v>
      </c>
      <c r="BZ37" s="594"/>
      <c r="CA37" s="594"/>
      <c r="CB37" s="594"/>
      <c r="CC37" s="594"/>
      <c r="CD37" s="594"/>
      <c r="CE37" s="594"/>
      <c r="CF37" s="594"/>
      <c r="CG37" s="594"/>
      <c r="CH37" s="594"/>
      <c r="CI37" s="594"/>
      <c r="CJ37" s="594"/>
      <c r="CK37" s="594"/>
      <c r="CL37" s="595"/>
      <c r="CM37" s="596">
        <v>220857018</v>
      </c>
      <c r="CN37" s="603"/>
      <c r="CO37" s="603"/>
      <c r="CP37" s="603"/>
      <c r="CQ37" s="603"/>
      <c r="CR37" s="603"/>
      <c r="CS37" s="603"/>
      <c r="CT37" s="604"/>
      <c r="CU37" s="599">
        <v>22.9</v>
      </c>
      <c r="CV37" s="600"/>
      <c r="CW37" s="600"/>
      <c r="CX37" s="601"/>
      <c r="CY37" s="602">
        <v>188199380</v>
      </c>
      <c r="CZ37" s="603"/>
      <c r="DA37" s="603"/>
      <c r="DB37" s="603"/>
      <c r="DC37" s="603"/>
      <c r="DD37" s="603"/>
      <c r="DE37" s="603"/>
      <c r="DF37" s="604"/>
      <c r="DG37" s="602">
        <v>185283123</v>
      </c>
      <c r="DH37" s="603"/>
      <c r="DI37" s="603"/>
      <c r="DJ37" s="603"/>
      <c r="DK37" s="603"/>
      <c r="DL37" s="603"/>
      <c r="DM37" s="603"/>
      <c r="DN37" s="603"/>
      <c r="DO37" s="603"/>
      <c r="DP37" s="603"/>
      <c r="DQ37" s="604"/>
      <c r="DR37" s="599">
        <v>41</v>
      </c>
      <c r="DS37" s="600"/>
      <c r="DT37" s="600"/>
      <c r="DU37" s="600"/>
      <c r="DV37" s="600"/>
      <c r="DW37" s="600"/>
      <c r="DX37" s="632"/>
    </row>
    <row r="38" spans="2:128" ht="11.25" customHeight="1" x14ac:dyDescent="0.2">
      <c r="B38" s="593" t="s">
        <v>299</v>
      </c>
      <c r="C38" s="594"/>
      <c r="D38" s="594"/>
      <c r="E38" s="594"/>
      <c r="F38" s="594"/>
      <c r="G38" s="594"/>
      <c r="H38" s="594"/>
      <c r="I38" s="594"/>
      <c r="J38" s="594"/>
      <c r="K38" s="594"/>
      <c r="L38" s="594"/>
      <c r="M38" s="594"/>
      <c r="N38" s="594"/>
      <c r="O38" s="594"/>
      <c r="P38" s="594"/>
      <c r="Q38" s="595"/>
      <c r="R38" s="596">
        <v>36695000</v>
      </c>
      <c r="S38" s="597"/>
      <c r="T38" s="597"/>
      <c r="U38" s="597"/>
      <c r="V38" s="597"/>
      <c r="W38" s="597"/>
      <c r="X38" s="597"/>
      <c r="Y38" s="598"/>
      <c r="Z38" s="599">
        <v>3.7</v>
      </c>
      <c r="AA38" s="674"/>
      <c r="AB38" s="674"/>
      <c r="AC38" s="676"/>
      <c r="AD38" s="602" t="s">
        <v>119</v>
      </c>
      <c r="AE38" s="597"/>
      <c r="AF38" s="597"/>
      <c r="AG38" s="597"/>
      <c r="AH38" s="597"/>
      <c r="AI38" s="597"/>
      <c r="AJ38" s="597"/>
      <c r="AK38" s="598"/>
      <c r="AL38" s="599" t="s">
        <v>119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300</v>
      </c>
      <c r="BZ38" s="594"/>
      <c r="CA38" s="594"/>
      <c r="CB38" s="594"/>
      <c r="CC38" s="594"/>
      <c r="CD38" s="594"/>
      <c r="CE38" s="594"/>
      <c r="CF38" s="594"/>
      <c r="CG38" s="594"/>
      <c r="CH38" s="594"/>
      <c r="CI38" s="594"/>
      <c r="CJ38" s="594"/>
      <c r="CK38" s="594"/>
      <c r="CL38" s="595"/>
      <c r="CM38" s="596">
        <v>160834102</v>
      </c>
      <c r="CN38" s="597"/>
      <c r="CO38" s="597"/>
      <c r="CP38" s="597"/>
      <c r="CQ38" s="597"/>
      <c r="CR38" s="597"/>
      <c r="CS38" s="597"/>
      <c r="CT38" s="598"/>
      <c r="CU38" s="599">
        <v>16.7</v>
      </c>
      <c r="CV38" s="600"/>
      <c r="CW38" s="600"/>
      <c r="CX38" s="601"/>
      <c r="CY38" s="602">
        <v>129683627</v>
      </c>
      <c r="CZ38" s="603"/>
      <c r="DA38" s="603"/>
      <c r="DB38" s="603"/>
      <c r="DC38" s="603"/>
      <c r="DD38" s="603"/>
      <c r="DE38" s="603"/>
      <c r="DF38" s="604"/>
      <c r="DG38" s="602">
        <v>129676409</v>
      </c>
      <c r="DH38" s="603"/>
      <c r="DI38" s="603"/>
      <c r="DJ38" s="603"/>
      <c r="DK38" s="603"/>
      <c r="DL38" s="603"/>
      <c r="DM38" s="603"/>
      <c r="DN38" s="603"/>
      <c r="DO38" s="603"/>
      <c r="DP38" s="603"/>
      <c r="DQ38" s="604"/>
      <c r="DR38" s="599">
        <v>28.7</v>
      </c>
      <c r="DS38" s="600"/>
      <c r="DT38" s="600"/>
      <c r="DU38" s="600"/>
      <c r="DV38" s="600"/>
      <c r="DW38" s="600"/>
      <c r="DX38" s="632"/>
    </row>
    <row r="39" spans="2:128" ht="11.25" customHeight="1" x14ac:dyDescent="0.2">
      <c r="B39" s="608" t="s">
        <v>301</v>
      </c>
      <c r="C39" s="609"/>
      <c r="D39" s="609"/>
      <c r="E39" s="609"/>
      <c r="F39" s="609"/>
      <c r="G39" s="609"/>
      <c r="H39" s="609"/>
      <c r="I39" s="609"/>
      <c r="J39" s="609"/>
      <c r="K39" s="609"/>
      <c r="L39" s="609"/>
      <c r="M39" s="609"/>
      <c r="N39" s="609"/>
      <c r="O39" s="609"/>
      <c r="P39" s="609"/>
      <c r="Q39" s="610"/>
      <c r="R39" s="596">
        <v>988789697</v>
      </c>
      <c r="S39" s="597"/>
      <c r="T39" s="597"/>
      <c r="U39" s="597"/>
      <c r="V39" s="597"/>
      <c r="W39" s="597"/>
      <c r="X39" s="597"/>
      <c r="Y39" s="598"/>
      <c r="Z39" s="673">
        <v>100</v>
      </c>
      <c r="AA39" s="673"/>
      <c r="AB39" s="673"/>
      <c r="AC39" s="673"/>
      <c r="AD39" s="671">
        <v>401441680</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302</v>
      </c>
      <c r="BZ39" s="594"/>
      <c r="CA39" s="594"/>
      <c r="CB39" s="594"/>
      <c r="CC39" s="594"/>
      <c r="CD39" s="594"/>
      <c r="CE39" s="594"/>
      <c r="CF39" s="594"/>
      <c r="CG39" s="594"/>
      <c r="CH39" s="594"/>
      <c r="CI39" s="594"/>
      <c r="CJ39" s="594"/>
      <c r="CK39" s="594"/>
      <c r="CL39" s="595"/>
      <c r="CM39" s="596">
        <v>17459895</v>
      </c>
      <c r="CN39" s="603"/>
      <c r="CO39" s="603"/>
      <c r="CP39" s="603"/>
      <c r="CQ39" s="603"/>
      <c r="CR39" s="603"/>
      <c r="CS39" s="603"/>
      <c r="CT39" s="604"/>
      <c r="CU39" s="599">
        <v>1.8</v>
      </c>
      <c r="CV39" s="600"/>
      <c r="CW39" s="600"/>
      <c r="CX39" s="601"/>
      <c r="CY39" s="602">
        <v>7445117</v>
      </c>
      <c r="CZ39" s="603"/>
      <c r="DA39" s="603"/>
      <c r="DB39" s="603"/>
      <c r="DC39" s="603"/>
      <c r="DD39" s="603"/>
      <c r="DE39" s="603"/>
      <c r="DF39" s="604"/>
      <c r="DG39" s="602">
        <v>7212783</v>
      </c>
      <c r="DH39" s="603"/>
      <c r="DI39" s="603"/>
      <c r="DJ39" s="603"/>
      <c r="DK39" s="603"/>
      <c r="DL39" s="603"/>
      <c r="DM39" s="603"/>
      <c r="DN39" s="603"/>
      <c r="DO39" s="603"/>
      <c r="DP39" s="603"/>
      <c r="DQ39" s="604"/>
      <c r="DR39" s="599">
        <v>1.6</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303</v>
      </c>
      <c r="BZ40" s="594"/>
      <c r="CA40" s="594"/>
      <c r="CB40" s="594"/>
      <c r="CC40" s="594"/>
      <c r="CD40" s="594"/>
      <c r="CE40" s="594"/>
      <c r="CF40" s="594"/>
      <c r="CG40" s="594"/>
      <c r="CH40" s="594"/>
      <c r="CI40" s="594"/>
      <c r="CJ40" s="594"/>
      <c r="CK40" s="594"/>
      <c r="CL40" s="595"/>
      <c r="CM40" s="596">
        <v>99461299</v>
      </c>
      <c r="CN40" s="597"/>
      <c r="CO40" s="597"/>
      <c r="CP40" s="597"/>
      <c r="CQ40" s="597"/>
      <c r="CR40" s="597"/>
      <c r="CS40" s="597"/>
      <c r="CT40" s="598"/>
      <c r="CU40" s="599">
        <v>10.3</v>
      </c>
      <c r="CV40" s="600"/>
      <c r="CW40" s="600"/>
      <c r="CX40" s="601"/>
      <c r="CY40" s="602">
        <v>98477798</v>
      </c>
      <c r="CZ40" s="603"/>
      <c r="DA40" s="603"/>
      <c r="DB40" s="603"/>
      <c r="DC40" s="603"/>
      <c r="DD40" s="603"/>
      <c r="DE40" s="603"/>
      <c r="DF40" s="604"/>
      <c r="DG40" s="602">
        <v>98469309</v>
      </c>
      <c r="DH40" s="603"/>
      <c r="DI40" s="603"/>
      <c r="DJ40" s="603"/>
      <c r="DK40" s="603"/>
      <c r="DL40" s="603"/>
      <c r="DM40" s="603"/>
      <c r="DN40" s="603"/>
      <c r="DO40" s="603"/>
      <c r="DP40" s="603"/>
      <c r="DQ40" s="604"/>
      <c r="DR40" s="599">
        <v>21.8</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304</v>
      </c>
      <c r="BZ41" s="627"/>
      <c r="CA41" s="593" t="s">
        <v>305</v>
      </c>
      <c r="CB41" s="594"/>
      <c r="CC41" s="594"/>
      <c r="CD41" s="594"/>
      <c r="CE41" s="594"/>
      <c r="CF41" s="594"/>
      <c r="CG41" s="594"/>
      <c r="CH41" s="594"/>
      <c r="CI41" s="594"/>
      <c r="CJ41" s="594"/>
      <c r="CK41" s="594"/>
      <c r="CL41" s="595"/>
      <c r="CM41" s="596">
        <v>99456667</v>
      </c>
      <c r="CN41" s="603"/>
      <c r="CO41" s="603"/>
      <c r="CP41" s="603"/>
      <c r="CQ41" s="603"/>
      <c r="CR41" s="603"/>
      <c r="CS41" s="603"/>
      <c r="CT41" s="604"/>
      <c r="CU41" s="599">
        <v>10.3</v>
      </c>
      <c r="CV41" s="600"/>
      <c r="CW41" s="600"/>
      <c r="CX41" s="601"/>
      <c r="CY41" s="602">
        <v>98473166</v>
      </c>
      <c r="CZ41" s="603"/>
      <c r="DA41" s="603"/>
      <c r="DB41" s="603"/>
      <c r="DC41" s="603"/>
      <c r="DD41" s="603"/>
      <c r="DE41" s="603"/>
      <c r="DF41" s="604"/>
      <c r="DG41" s="602">
        <v>98464677</v>
      </c>
      <c r="DH41" s="603"/>
      <c r="DI41" s="603"/>
      <c r="DJ41" s="603"/>
      <c r="DK41" s="603"/>
      <c r="DL41" s="603"/>
      <c r="DM41" s="603"/>
      <c r="DN41" s="603"/>
      <c r="DO41" s="603"/>
      <c r="DP41" s="603"/>
      <c r="DQ41" s="604"/>
      <c r="DR41" s="599">
        <v>21.8</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306</v>
      </c>
      <c r="AQ42" s="657"/>
      <c r="AR42" s="657"/>
      <c r="AS42" s="657"/>
      <c r="AT42" s="657"/>
      <c r="AU42" s="657"/>
      <c r="AV42" s="657"/>
      <c r="AW42" s="657"/>
      <c r="AX42" s="657"/>
      <c r="AY42" s="657"/>
      <c r="AZ42" s="657"/>
      <c r="BA42" s="657"/>
      <c r="BB42" s="657"/>
      <c r="BC42" s="658"/>
      <c r="BD42" s="656" t="s">
        <v>307</v>
      </c>
      <c r="BE42" s="657"/>
      <c r="BF42" s="657"/>
      <c r="BG42" s="657"/>
      <c r="BH42" s="657"/>
      <c r="BI42" s="657"/>
      <c r="BJ42" s="657"/>
      <c r="BK42" s="657"/>
      <c r="BL42" s="657"/>
      <c r="BM42" s="658"/>
      <c r="BN42" s="656" t="s">
        <v>308</v>
      </c>
      <c r="BO42" s="657"/>
      <c r="BP42" s="657"/>
      <c r="BQ42" s="657"/>
      <c r="BR42" s="657"/>
      <c r="BS42" s="657"/>
      <c r="BT42" s="657"/>
      <c r="BU42" s="657"/>
      <c r="BV42" s="657"/>
      <c r="BW42" s="658"/>
      <c r="BY42" s="628"/>
      <c r="BZ42" s="629"/>
      <c r="CA42" s="593" t="s">
        <v>309</v>
      </c>
      <c r="CB42" s="594"/>
      <c r="CC42" s="594"/>
      <c r="CD42" s="594"/>
      <c r="CE42" s="594"/>
      <c r="CF42" s="594"/>
      <c r="CG42" s="594"/>
      <c r="CH42" s="594"/>
      <c r="CI42" s="594"/>
      <c r="CJ42" s="594"/>
      <c r="CK42" s="594"/>
      <c r="CL42" s="595"/>
      <c r="CM42" s="596">
        <v>94712068</v>
      </c>
      <c r="CN42" s="597"/>
      <c r="CO42" s="597"/>
      <c r="CP42" s="597"/>
      <c r="CQ42" s="597"/>
      <c r="CR42" s="597"/>
      <c r="CS42" s="597"/>
      <c r="CT42" s="598"/>
      <c r="CU42" s="599">
        <v>9.8000000000000007</v>
      </c>
      <c r="CV42" s="600"/>
      <c r="CW42" s="600"/>
      <c r="CX42" s="601"/>
      <c r="CY42" s="602">
        <v>93728812</v>
      </c>
      <c r="CZ42" s="603"/>
      <c r="DA42" s="603"/>
      <c r="DB42" s="603"/>
      <c r="DC42" s="603"/>
      <c r="DD42" s="603"/>
      <c r="DE42" s="603"/>
      <c r="DF42" s="604"/>
      <c r="DG42" s="602">
        <v>93720323</v>
      </c>
      <c r="DH42" s="603"/>
      <c r="DI42" s="603"/>
      <c r="DJ42" s="603"/>
      <c r="DK42" s="603"/>
      <c r="DL42" s="603"/>
      <c r="DM42" s="603"/>
      <c r="DN42" s="603"/>
      <c r="DO42" s="603"/>
      <c r="DP42" s="603"/>
      <c r="DQ42" s="604"/>
      <c r="DR42" s="599">
        <v>20.8</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310</v>
      </c>
      <c r="AQ43" s="660"/>
      <c r="AR43" s="660"/>
      <c r="AS43" s="660"/>
      <c r="AT43" s="665" t="s">
        <v>311</v>
      </c>
      <c r="AU43" s="224"/>
      <c r="AV43" s="224"/>
      <c r="AW43" s="224"/>
      <c r="AX43" s="668" t="s">
        <v>154</v>
      </c>
      <c r="AY43" s="669"/>
      <c r="AZ43" s="669"/>
      <c r="BA43" s="669"/>
      <c r="BB43" s="669"/>
      <c r="BC43" s="670"/>
      <c r="BD43" s="649">
        <v>99.1</v>
      </c>
      <c r="BE43" s="647"/>
      <c r="BF43" s="647"/>
      <c r="BG43" s="647"/>
      <c r="BH43" s="647"/>
      <c r="BI43" s="647">
        <v>98.4</v>
      </c>
      <c r="BJ43" s="647"/>
      <c r="BK43" s="647"/>
      <c r="BL43" s="647"/>
      <c r="BM43" s="648"/>
      <c r="BN43" s="649">
        <v>99.5</v>
      </c>
      <c r="BO43" s="647"/>
      <c r="BP43" s="647"/>
      <c r="BQ43" s="647"/>
      <c r="BR43" s="647"/>
      <c r="BS43" s="647">
        <v>98.7</v>
      </c>
      <c r="BT43" s="647"/>
      <c r="BU43" s="647"/>
      <c r="BV43" s="647"/>
      <c r="BW43" s="648"/>
      <c r="BY43" s="628"/>
      <c r="BZ43" s="629"/>
      <c r="CA43" s="593" t="s">
        <v>312</v>
      </c>
      <c r="CB43" s="594"/>
      <c r="CC43" s="594"/>
      <c r="CD43" s="594"/>
      <c r="CE43" s="594"/>
      <c r="CF43" s="594"/>
      <c r="CG43" s="594"/>
      <c r="CH43" s="594"/>
      <c r="CI43" s="594"/>
      <c r="CJ43" s="594"/>
      <c r="CK43" s="594"/>
      <c r="CL43" s="595"/>
      <c r="CM43" s="596">
        <v>4744599</v>
      </c>
      <c r="CN43" s="603"/>
      <c r="CO43" s="603"/>
      <c r="CP43" s="603"/>
      <c r="CQ43" s="603"/>
      <c r="CR43" s="603"/>
      <c r="CS43" s="603"/>
      <c r="CT43" s="604"/>
      <c r="CU43" s="599">
        <v>0.5</v>
      </c>
      <c r="CV43" s="600"/>
      <c r="CW43" s="600"/>
      <c r="CX43" s="601"/>
      <c r="CY43" s="602">
        <v>4744354</v>
      </c>
      <c r="CZ43" s="603"/>
      <c r="DA43" s="603"/>
      <c r="DB43" s="603"/>
      <c r="DC43" s="603"/>
      <c r="DD43" s="603"/>
      <c r="DE43" s="603"/>
      <c r="DF43" s="604"/>
      <c r="DG43" s="602">
        <v>4744354</v>
      </c>
      <c r="DH43" s="603"/>
      <c r="DI43" s="603"/>
      <c r="DJ43" s="603"/>
      <c r="DK43" s="603"/>
      <c r="DL43" s="603"/>
      <c r="DM43" s="603"/>
      <c r="DN43" s="603"/>
      <c r="DO43" s="603"/>
      <c r="DP43" s="603"/>
      <c r="DQ43" s="604"/>
      <c r="DR43" s="599">
        <v>1.1000000000000001</v>
      </c>
      <c r="DS43" s="600"/>
      <c r="DT43" s="600"/>
      <c r="DU43" s="600"/>
      <c r="DV43" s="600"/>
      <c r="DW43" s="600"/>
      <c r="DX43" s="632"/>
    </row>
    <row r="44" spans="2:128" ht="11.25" customHeight="1" x14ac:dyDescent="0.2">
      <c r="AP44" s="661"/>
      <c r="AQ44" s="662"/>
      <c r="AR44" s="662"/>
      <c r="AS44" s="662"/>
      <c r="AT44" s="666"/>
      <c r="AU44" s="213" t="s">
        <v>313</v>
      </c>
      <c r="AV44" s="213"/>
      <c r="AW44" s="213"/>
      <c r="AX44" s="593" t="s">
        <v>314</v>
      </c>
      <c r="AY44" s="594"/>
      <c r="AZ44" s="594"/>
      <c r="BA44" s="594"/>
      <c r="BB44" s="594"/>
      <c r="BC44" s="595"/>
      <c r="BD44" s="653">
        <v>98.8</v>
      </c>
      <c r="BE44" s="654"/>
      <c r="BF44" s="654"/>
      <c r="BG44" s="654"/>
      <c r="BH44" s="654"/>
      <c r="BI44" s="654">
        <v>96.7</v>
      </c>
      <c r="BJ44" s="654"/>
      <c r="BK44" s="654"/>
      <c r="BL44" s="654"/>
      <c r="BM44" s="655"/>
      <c r="BN44" s="653">
        <v>98.9</v>
      </c>
      <c r="BO44" s="654"/>
      <c r="BP44" s="654"/>
      <c r="BQ44" s="654"/>
      <c r="BR44" s="654"/>
      <c r="BS44" s="654">
        <v>96.6</v>
      </c>
      <c r="BT44" s="654"/>
      <c r="BU44" s="654"/>
      <c r="BV44" s="654"/>
      <c r="BW44" s="655"/>
      <c r="BY44" s="630"/>
      <c r="BZ44" s="631"/>
      <c r="CA44" s="593" t="s">
        <v>315</v>
      </c>
      <c r="CB44" s="594"/>
      <c r="CC44" s="594"/>
      <c r="CD44" s="594"/>
      <c r="CE44" s="594"/>
      <c r="CF44" s="594"/>
      <c r="CG44" s="594"/>
      <c r="CH44" s="594"/>
      <c r="CI44" s="594"/>
      <c r="CJ44" s="594"/>
      <c r="CK44" s="594"/>
      <c r="CL44" s="595"/>
      <c r="CM44" s="596">
        <v>4632</v>
      </c>
      <c r="CN44" s="597"/>
      <c r="CO44" s="597"/>
      <c r="CP44" s="597"/>
      <c r="CQ44" s="597"/>
      <c r="CR44" s="597"/>
      <c r="CS44" s="597"/>
      <c r="CT44" s="598"/>
      <c r="CU44" s="599">
        <v>0</v>
      </c>
      <c r="CV44" s="600"/>
      <c r="CW44" s="600"/>
      <c r="CX44" s="601"/>
      <c r="CY44" s="602">
        <v>4632</v>
      </c>
      <c r="CZ44" s="603"/>
      <c r="DA44" s="603"/>
      <c r="DB44" s="603"/>
      <c r="DC44" s="603"/>
      <c r="DD44" s="603"/>
      <c r="DE44" s="603"/>
      <c r="DF44" s="604"/>
      <c r="DG44" s="602">
        <v>4632</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316</v>
      </c>
      <c r="AY45" s="609"/>
      <c r="AZ45" s="609"/>
      <c r="BA45" s="609"/>
      <c r="BB45" s="609"/>
      <c r="BC45" s="610"/>
      <c r="BD45" s="650">
        <v>98.8</v>
      </c>
      <c r="BE45" s="651"/>
      <c r="BF45" s="651"/>
      <c r="BG45" s="651"/>
      <c r="BH45" s="651"/>
      <c r="BI45" s="651">
        <v>98.8</v>
      </c>
      <c r="BJ45" s="651"/>
      <c r="BK45" s="651"/>
      <c r="BL45" s="651"/>
      <c r="BM45" s="652"/>
      <c r="BN45" s="650">
        <v>99.9</v>
      </c>
      <c r="BO45" s="651"/>
      <c r="BP45" s="651"/>
      <c r="BQ45" s="651"/>
      <c r="BR45" s="651"/>
      <c r="BS45" s="651">
        <v>99.8</v>
      </c>
      <c r="BT45" s="651"/>
      <c r="BU45" s="651"/>
      <c r="BV45" s="651"/>
      <c r="BW45" s="652"/>
      <c r="BY45" s="593" t="s">
        <v>317</v>
      </c>
      <c r="BZ45" s="594"/>
      <c r="CA45" s="594"/>
      <c r="CB45" s="594"/>
      <c r="CC45" s="594"/>
      <c r="CD45" s="594"/>
      <c r="CE45" s="594"/>
      <c r="CF45" s="594"/>
      <c r="CG45" s="594"/>
      <c r="CH45" s="594"/>
      <c r="CI45" s="594"/>
      <c r="CJ45" s="594"/>
      <c r="CK45" s="594"/>
      <c r="CL45" s="595"/>
      <c r="CM45" s="596">
        <v>464186139</v>
      </c>
      <c r="CN45" s="603"/>
      <c r="CO45" s="603"/>
      <c r="CP45" s="603"/>
      <c r="CQ45" s="603"/>
      <c r="CR45" s="603"/>
      <c r="CS45" s="603"/>
      <c r="CT45" s="604"/>
      <c r="CU45" s="599">
        <v>48.1</v>
      </c>
      <c r="CV45" s="600"/>
      <c r="CW45" s="600"/>
      <c r="CX45" s="601"/>
      <c r="CY45" s="602">
        <v>234440975</v>
      </c>
      <c r="CZ45" s="603"/>
      <c r="DA45" s="603"/>
      <c r="DB45" s="603"/>
      <c r="DC45" s="603"/>
      <c r="DD45" s="603"/>
      <c r="DE45" s="603"/>
      <c r="DF45" s="604"/>
      <c r="DG45" s="602">
        <v>138328610</v>
      </c>
      <c r="DH45" s="603"/>
      <c r="DI45" s="603"/>
      <c r="DJ45" s="603"/>
      <c r="DK45" s="603"/>
      <c r="DL45" s="603"/>
      <c r="DM45" s="603"/>
      <c r="DN45" s="603"/>
      <c r="DO45" s="603"/>
      <c r="DP45" s="603"/>
      <c r="DQ45" s="604"/>
      <c r="DR45" s="599">
        <v>30.6</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318</v>
      </c>
      <c r="AQ46" s="641"/>
      <c r="AR46" s="641"/>
      <c r="AS46" s="641"/>
      <c r="AT46" s="641"/>
      <c r="AU46" s="641"/>
      <c r="AV46" s="641"/>
      <c r="AW46" s="642"/>
      <c r="AX46" s="643" t="s">
        <v>319</v>
      </c>
      <c r="AY46" s="643"/>
      <c r="AZ46" s="643"/>
      <c r="BA46" s="643"/>
      <c r="BB46" s="643"/>
      <c r="BC46" s="643"/>
      <c r="BD46" s="644">
        <v>15207171</v>
      </c>
      <c r="BE46" s="645"/>
      <c r="BF46" s="645"/>
      <c r="BG46" s="645"/>
      <c r="BH46" s="645"/>
      <c r="BI46" s="645"/>
      <c r="BJ46" s="645"/>
      <c r="BK46" s="645"/>
      <c r="BL46" s="645"/>
      <c r="BM46" s="646"/>
      <c r="BN46" s="644">
        <v>6529695</v>
      </c>
      <c r="BO46" s="645"/>
      <c r="BP46" s="645"/>
      <c r="BQ46" s="645"/>
      <c r="BR46" s="645"/>
      <c r="BS46" s="645"/>
      <c r="BT46" s="645"/>
      <c r="BU46" s="645"/>
      <c r="BV46" s="645"/>
      <c r="BW46" s="646"/>
      <c r="BY46" s="593" t="s">
        <v>320</v>
      </c>
      <c r="BZ46" s="594"/>
      <c r="CA46" s="594"/>
      <c r="CB46" s="594"/>
      <c r="CC46" s="594"/>
      <c r="CD46" s="594"/>
      <c r="CE46" s="594"/>
      <c r="CF46" s="594"/>
      <c r="CG46" s="594"/>
      <c r="CH46" s="594"/>
      <c r="CI46" s="594"/>
      <c r="CJ46" s="594"/>
      <c r="CK46" s="594"/>
      <c r="CL46" s="595"/>
      <c r="CM46" s="596">
        <v>29612927</v>
      </c>
      <c r="CN46" s="597"/>
      <c r="CO46" s="597"/>
      <c r="CP46" s="597"/>
      <c r="CQ46" s="597"/>
      <c r="CR46" s="597"/>
      <c r="CS46" s="597"/>
      <c r="CT46" s="598"/>
      <c r="CU46" s="599">
        <v>3.1</v>
      </c>
      <c r="CV46" s="600"/>
      <c r="CW46" s="600"/>
      <c r="CX46" s="601"/>
      <c r="CY46" s="602">
        <v>21068407</v>
      </c>
      <c r="CZ46" s="603"/>
      <c r="DA46" s="603"/>
      <c r="DB46" s="603"/>
      <c r="DC46" s="603"/>
      <c r="DD46" s="603"/>
      <c r="DE46" s="603"/>
      <c r="DF46" s="604"/>
      <c r="DG46" s="602">
        <v>16965610</v>
      </c>
      <c r="DH46" s="603"/>
      <c r="DI46" s="603"/>
      <c r="DJ46" s="603"/>
      <c r="DK46" s="603"/>
      <c r="DL46" s="603"/>
      <c r="DM46" s="603"/>
      <c r="DN46" s="603"/>
      <c r="DO46" s="603"/>
      <c r="DP46" s="603"/>
      <c r="DQ46" s="604"/>
      <c r="DR46" s="599">
        <v>3.8</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321</v>
      </c>
      <c r="AQ47" s="634"/>
      <c r="AR47" s="634"/>
      <c r="AS47" s="634"/>
      <c r="AT47" s="634"/>
      <c r="AU47" s="634"/>
      <c r="AV47" s="634"/>
      <c r="AW47" s="635"/>
      <c r="AX47" s="636" t="s">
        <v>322</v>
      </c>
      <c r="AY47" s="636"/>
      <c r="AZ47" s="636"/>
      <c r="BA47" s="636"/>
      <c r="BB47" s="636"/>
      <c r="BC47" s="636"/>
      <c r="BD47" s="637">
        <v>15207171</v>
      </c>
      <c r="BE47" s="638"/>
      <c r="BF47" s="638"/>
      <c r="BG47" s="638"/>
      <c r="BH47" s="638"/>
      <c r="BI47" s="638"/>
      <c r="BJ47" s="638"/>
      <c r="BK47" s="638"/>
      <c r="BL47" s="638"/>
      <c r="BM47" s="639"/>
      <c r="BN47" s="637">
        <v>6529695</v>
      </c>
      <c r="BO47" s="638"/>
      <c r="BP47" s="638"/>
      <c r="BQ47" s="638"/>
      <c r="BR47" s="638"/>
      <c r="BS47" s="638"/>
      <c r="BT47" s="638"/>
      <c r="BU47" s="638"/>
      <c r="BV47" s="638"/>
      <c r="BW47" s="639"/>
      <c r="BY47" s="593" t="s">
        <v>323</v>
      </c>
      <c r="BZ47" s="594"/>
      <c r="CA47" s="594"/>
      <c r="CB47" s="594"/>
      <c r="CC47" s="594"/>
      <c r="CD47" s="594"/>
      <c r="CE47" s="594"/>
      <c r="CF47" s="594"/>
      <c r="CG47" s="594"/>
      <c r="CH47" s="594"/>
      <c r="CI47" s="594"/>
      <c r="CJ47" s="594"/>
      <c r="CK47" s="594"/>
      <c r="CL47" s="595"/>
      <c r="CM47" s="596">
        <v>6526909</v>
      </c>
      <c r="CN47" s="603"/>
      <c r="CO47" s="603"/>
      <c r="CP47" s="603"/>
      <c r="CQ47" s="603"/>
      <c r="CR47" s="603"/>
      <c r="CS47" s="603"/>
      <c r="CT47" s="604"/>
      <c r="CU47" s="599">
        <v>0.7</v>
      </c>
      <c r="CV47" s="600"/>
      <c r="CW47" s="600"/>
      <c r="CX47" s="601"/>
      <c r="CY47" s="602">
        <v>5841445</v>
      </c>
      <c r="CZ47" s="603"/>
      <c r="DA47" s="603"/>
      <c r="DB47" s="603"/>
      <c r="DC47" s="603"/>
      <c r="DD47" s="603"/>
      <c r="DE47" s="603"/>
      <c r="DF47" s="604"/>
      <c r="DG47" s="602">
        <v>5841445</v>
      </c>
      <c r="DH47" s="603"/>
      <c r="DI47" s="603"/>
      <c r="DJ47" s="603"/>
      <c r="DK47" s="603"/>
      <c r="DL47" s="603"/>
      <c r="DM47" s="603"/>
      <c r="DN47" s="603"/>
      <c r="DO47" s="603"/>
      <c r="DP47" s="603"/>
      <c r="DQ47" s="604"/>
      <c r="DR47" s="599">
        <v>1.3</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324</v>
      </c>
      <c r="BZ48" s="594"/>
      <c r="CA48" s="594"/>
      <c r="CB48" s="594"/>
      <c r="CC48" s="594"/>
      <c r="CD48" s="594"/>
      <c r="CE48" s="594"/>
      <c r="CF48" s="594"/>
      <c r="CG48" s="594"/>
      <c r="CH48" s="594"/>
      <c r="CI48" s="594"/>
      <c r="CJ48" s="594"/>
      <c r="CK48" s="594"/>
      <c r="CL48" s="595"/>
      <c r="CM48" s="596">
        <v>253221034</v>
      </c>
      <c r="CN48" s="597"/>
      <c r="CO48" s="597"/>
      <c r="CP48" s="597"/>
      <c r="CQ48" s="597"/>
      <c r="CR48" s="597"/>
      <c r="CS48" s="597"/>
      <c r="CT48" s="598"/>
      <c r="CU48" s="599">
        <v>26.2</v>
      </c>
      <c r="CV48" s="600"/>
      <c r="CW48" s="600"/>
      <c r="CX48" s="601"/>
      <c r="CY48" s="602">
        <v>180067325</v>
      </c>
      <c r="CZ48" s="603"/>
      <c r="DA48" s="603"/>
      <c r="DB48" s="603"/>
      <c r="DC48" s="603"/>
      <c r="DD48" s="603"/>
      <c r="DE48" s="603"/>
      <c r="DF48" s="604"/>
      <c r="DG48" s="602">
        <v>103900277</v>
      </c>
      <c r="DH48" s="603"/>
      <c r="DI48" s="603"/>
      <c r="DJ48" s="603"/>
      <c r="DK48" s="603"/>
      <c r="DL48" s="603"/>
      <c r="DM48" s="603"/>
      <c r="DN48" s="603"/>
      <c r="DO48" s="603"/>
      <c r="DP48" s="603"/>
      <c r="DQ48" s="604"/>
      <c r="DR48" s="599">
        <v>23</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325</v>
      </c>
      <c r="BZ49" s="594"/>
      <c r="CA49" s="594"/>
      <c r="CB49" s="594"/>
      <c r="CC49" s="594"/>
      <c r="CD49" s="594"/>
      <c r="CE49" s="594"/>
      <c r="CF49" s="594"/>
      <c r="CG49" s="594"/>
      <c r="CH49" s="594"/>
      <c r="CI49" s="594"/>
      <c r="CJ49" s="594"/>
      <c r="CK49" s="594"/>
      <c r="CL49" s="595"/>
      <c r="CM49" s="596">
        <v>11599218</v>
      </c>
      <c r="CN49" s="603"/>
      <c r="CO49" s="603"/>
      <c r="CP49" s="603"/>
      <c r="CQ49" s="603"/>
      <c r="CR49" s="603"/>
      <c r="CS49" s="603"/>
      <c r="CT49" s="604"/>
      <c r="CU49" s="599">
        <v>1.2</v>
      </c>
      <c r="CV49" s="600"/>
      <c r="CW49" s="600"/>
      <c r="CX49" s="601"/>
      <c r="CY49" s="602">
        <v>11599218</v>
      </c>
      <c r="CZ49" s="603"/>
      <c r="DA49" s="603"/>
      <c r="DB49" s="603"/>
      <c r="DC49" s="603"/>
      <c r="DD49" s="603"/>
      <c r="DE49" s="603"/>
      <c r="DF49" s="604"/>
      <c r="DG49" s="602">
        <v>11599218</v>
      </c>
      <c r="DH49" s="603"/>
      <c r="DI49" s="603"/>
      <c r="DJ49" s="603"/>
      <c r="DK49" s="603"/>
      <c r="DL49" s="603"/>
      <c r="DM49" s="603"/>
      <c r="DN49" s="603"/>
      <c r="DO49" s="603"/>
      <c r="DP49" s="603"/>
      <c r="DQ49" s="604"/>
      <c r="DR49" s="599">
        <v>2.6</v>
      </c>
      <c r="DS49" s="600"/>
      <c r="DT49" s="600"/>
      <c r="DU49" s="600"/>
      <c r="DV49" s="600"/>
      <c r="DW49" s="600"/>
      <c r="DX49" s="632"/>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327</v>
      </c>
      <c r="BZ50" s="594"/>
      <c r="CA50" s="594"/>
      <c r="CB50" s="594"/>
      <c r="CC50" s="594"/>
      <c r="CD50" s="594"/>
      <c r="CE50" s="594"/>
      <c r="CF50" s="594"/>
      <c r="CG50" s="594"/>
      <c r="CH50" s="594"/>
      <c r="CI50" s="594"/>
      <c r="CJ50" s="594"/>
      <c r="CK50" s="594"/>
      <c r="CL50" s="595"/>
      <c r="CM50" s="596">
        <v>21029626</v>
      </c>
      <c r="CN50" s="597"/>
      <c r="CO50" s="597"/>
      <c r="CP50" s="597"/>
      <c r="CQ50" s="597"/>
      <c r="CR50" s="597"/>
      <c r="CS50" s="597"/>
      <c r="CT50" s="598"/>
      <c r="CU50" s="599">
        <v>2.2000000000000002</v>
      </c>
      <c r="CV50" s="600"/>
      <c r="CW50" s="600"/>
      <c r="CX50" s="601"/>
      <c r="CY50" s="602">
        <v>15842520</v>
      </c>
      <c r="CZ50" s="603"/>
      <c r="DA50" s="603"/>
      <c r="DB50" s="603"/>
      <c r="DC50" s="603"/>
      <c r="DD50" s="603"/>
      <c r="DE50" s="603"/>
      <c r="DF50" s="604"/>
      <c r="DG50" s="602" t="s">
        <v>119</v>
      </c>
      <c r="DH50" s="603"/>
      <c r="DI50" s="603"/>
      <c r="DJ50" s="603"/>
      <c r="DK50" s="603"/>
      <c r="DL50" s="603"/>
      <c r="DM50" s="603"/>
      <c r="DN50" s="603"/>
      <c r="DO50" s="603"/>
      <c r="DP50" s="603"/>
      <c r="DQ50" s="604"/>
      <c r="DR50" s="599" t="s">
        <v>119</v>
      </c>
      <c r="DS50" s="600"/>
      <c r="DT50" s="600"/>
      <c r="DU50" s="600"/>
      <c r="DV50" s="600"/>
      <c r="DW50" s="600"/>
      <c r="DX50" s="632"/>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329</v>
      </c>
      <c r="BZ51" s="594"/>
      <c r="CA51" s="594"/>
      <c r="CB51" s="594"/>
      <c r="CC51" s="594"/>
      <c r="CD51" s="594"/>
      <c r="CE51" s="594"/>
      <c r="CF51" s="594"/>
      <c r="CG51" s="594"/>
      <c r="CH51" s="594"/>
      <c r="CI51" s="594"/>
      <c r="CJ51" s="594"/>
      <c r="CK51" s="594"/>
      <c r="CL51" s="595"/>
      <c r="CM51" s="596" t="s">
        <v>119</v>
      </c>
      <c r="CN51" s="603"/>
      <c r="CO51" s="603"/>
      <c r="CP51" s="603"/>
      <c r="CQ51" s="603"/>
      <c r="CR51" s="603"/>
      <c r="CS51" s="603"/>
      <c r="CT51" s="604"/>
      <c r="CU51" s="599" t="s">
        <v>214</v>
      </c>
      <c r="CV51" s="600"/>
      <c r="CW51" s="600"/>
      <c r="CX51" s="601"/>
      <c r="CY51" s="602" t="s">
        <v>119</v>
      </c>
      <c r="CZ51" s="603"/>
      <c r="DA51" s="603"/>
      <c r="DB51" s="603"/>
      <c r="DC51" s="603"/>
      <c r="DD51" s="603"/>
      <c r="DE51" s="603"/>
      <c r="DF51" s="604"/>
      <c r="DG51" s="602" t="s">
        <v>119</v>
      </c>
      <c r="DH51" s="603"/>
      <c r="DI51" s="603"/>
      <c r="DJ51" s="603"/>
      <c r="DK51" s="603"/>
      <c r="DL51" s="603"/>
      <c r="DM51" s="603"/>
      <c r="DN51" s="603"/>
      <c r="DO51" s="603"/>
      <c r="DP51" s="603"/>
      <c r="DQ51" s="604"/>
      <c r="DR51" s="599" t="s">
        <v>119</v>
      </c>
      <c r="DS51" s="600"/>
      <c r="DT51" s="600"/>
      <c r="DU51" s="600"/>
      <c r="DV51" s="600"/>
      <c r="DW51" s="600"/>
      <c r="DX51" s="632"/>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331</v>
      </c>
      <c r="BZ52" s="594"/>
      <c r="CA52" s="594"/>
      <c r="CB52" s="594"/>
      <c r="CC52" s="594"/>
      <c r="CD52" s="594"/>
      <c r="CE52" s="594"/>
      <c r="CF52" s="594"/>
      <c r="CG52" s="594"/>
      <c r="CH52" s="594"/>
      <c r="CI52" s="594"/>
      <c r="CJ52" s="594"/>
      <c r="CK52" s="594"/>
      <c r="CL52" s="595"/>
      <c r="CM52" s="596">
        <v>142196425</v>
      </c>
      <c r="CN52" s="597"/>
      <c r="CO52" s="597"/>
      <c r="CP52" s="597"/>
      <c r="CQ52" s="597"/>
      <c r="CR52" s="597"/>
      <c r="CS52" s="597"/>
      <c r="CT52" s="598"/>
      <c r="CU52" s="599">
        <v>14.7</v>
      </c>
      <c r="CV52" s="600"/>
      <c r="CW52" s="600"/>
      <c r="CX52" s="601"/>
      <c r="CY52" s="602">
        <v>22060</v>
      </c>
      <c r="CZ52" s="603"/>
      <c r="DA52" s="603"/>
      <c r="DB52" s="603"/>
      <c r="DC52" s="603"/>
      <c r="DD52" s="603"/>
      <c r="DE52" s="603"/>
      <c r="DF52" s="604"/>
      <c r="DG52" s="602">
        <v>22060</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332</v>
      </c>
      <c r="BZ53" s="594"/>
      <c r="CA53" s="594"/>
      <c r="CB53" s="594"/>
      <c r="CC53" s="594"/>
      <c r="CD53" s="594"/>
      <c r="CE53" s="594"/>
      <c r="CF53" s="594"/>
      <c r="CG53" s="594"/>
      <c r="CH53" s="594"/>
      <c r="CI53" s="594"/>
      <c r="CJ53" s="594"/>
      <c r="CK53" s="594"/>
      <c r="CL53" s="595"/>
      <c r="CM53" s="596" t="s">
        <v>119</v>
      </c>
      <c r="CN53" s="603"/>
      <c r="CO53" s="603"/>
      <c r="CP53" s="603"/>
      <c r="CQ53" s="603"/>
      <c r="CR53" s="603"/>
      <c r="CS53" s="603"/>
      <c r="CT53" s="604"/>
      <c r="CU53" s="599" t="s">
        <v>119</v>
      </c>
      <c r="CV53" s="600"/>
      <c r="CW53" s="600"/>
      <c r="CX53" s="601"/>
      <c r="CY53" s="602" t="s">
        <v>119</v>
      </c>
      <c r="CZ53" s="603"/>
      <c r="DA53" s="603"/>
      <c r="DB53" s="603"/>
      <c r="DC53" s="603"/>
      <c r="DD53" s="603"/>
      <c r="DE53" s="603"/>
      <c r="DF53" s="604"/>
      <c r="DG53" s="602" t="s">
        <v>119</v>
      </c>
      <c r="DH53" s="603"/>
      <c r="DI53" s="603"/>
      <c r="DJ53" s="603"/>
      <c r="DK53" s="603"/>
      <c r="DL53" s="603"/>
      <c r="DM53" s="603"/>
      <c r="DN53" s="603"/>
      <c r="DO53" s="603"/>
      <c r="DP53" s="603"/>
      <c r="DQ53" s="604"/>
      <c r="DR53" s="599" t="s">
        <v>214</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333</v>
      </c>
      <c r="BZ54" s="594"/>
      <c r="CA54" s="594"/>
      <c r="CB54" s="594"/>
      <c r="CC54" s="594"/>
      <c r="CD54" s="594"/>
      <c r="CE54" s="594"/>
      <c r="CF54" s="594"/>
      <c r="CG54" s="594"/>
      <c r="CH54" s="594"/>
      <c r="CI54" s="594"/>
      <c r="CJ54" s="594"/>
      <c r="CK54" s="594"/>
      <c r="CL54" s="595"/>
      <c r="CM54" s="596">
        <v>162738759</v>
      </c>
      <c r="CN54" s="597"/>
      <c r="CO54" s="597"/>
      <c r="CP54" s="597"/>
      <c r="CQ54" s="597"/>
      <c r="CR54" s="597"/>
      <c r="CS54" s="597"/>
      <c r="CT54" s="598"/>
      <c r="CU54" s="599">
        <v>16.899999999999999</v>
      </c>
      <c r="CV54" s="600"/>
      <c r="CW54" s="600"/>
      <c r="CX54" s="601"/>
      <c r="CY54" s="602">
        <v>14650159</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334</v>
      </c>
      <c r="BZ55" s="594"/>
      <c r="CA55" s="594"/>
      <c r="CB55" s="594"/>
      <c r="CC55" s="594"/>
      <c r="CD55" s="594"/>
      <c r="CE55" s="594"/>
      <c r="CF55" s="594"/>
      <c r="CG55" s="594"/>
      <c r="CH55" s="594"/>
      <c r="CI55" s="594"/>
      <c r="CJ55" s="594"/>
      <c r="CK55" s="594"/>
      <c r="CL55" s="595"/>
      <c r="CM55" s="596">
        <v>2358252</v>
      </c>
      <c r="CN55" s="597"/>
      <c r="CO55" s="597"/>
      <c r="CP55" s="597"/>
      <c r="CQ55" s="597"/>
      <c r="CR55" s="597"/>
      <c r="CS55" s="597"/>
      <c r="CT55" s="598"/>
      <c r="CU55" s="599">
        <v>0.2</v>
      </c>
      <c r="CV55" s="600"/>
      <c r="CW55" s="600"/>
      <c r="CX55" s="601"/>
      <c r="CY55" s="602">
        <v>1685702</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304</v>
      </c>
      <c r="BZ56" s="627"/>
      <c r="CA56" s="593" t="s">
        <v>335</v>
      </c>
      <c r="CB56" s="594"/>
      <c r="CC56" s="594"/>
      <c r="CD56" s="594"/>
      <c r="CE56" s="594"/>
      <c r="CF56" s="594"/>
      <c r="CG56" s="594"/>
      <c r="CH56" s="594"/>
      <c r="CI56" s="594"/>
      <c r="CJ56" s="594"/>
      <c r="CK56" s="594"/>
      <c r="CL56" s="595"/>
      <c r="CM56" s="596">
        <v>135850068</v>
      </c>
      <c r="CN56" s="597"/>
      <c r="CO56" s="597"/>
      <c r="CP56" s="597"/>
      <c r="CQ56" s="597"/>
      <c r="CR56" s="597"/>
      <c r="CS56" s="597"/>
      <c r="CT56" s="598"/>
      <c r="CU56" s="599">
        <v>14.1</v>
      </c>
      <c r="CV56" s="600"/>
      <c r="CW56" s="600"/>
      <c r="CX56" s="601"/>
      <c r="CY56" s="602">
        <v>14436270</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336</v>
      </c>
      <c r="CB57" s="594"/>
      <c r="CC57" s="594"/>
      <c r="CD57" s="594"/>
      <c r="CE57" s="594"/>
      <c r="CF57" s="594"/>
      <c r="CG57" s="594"/>
      <c r="CH57" s="594"/>
      <c r="CI57" s="594"/>
      <c r="CJ57" s="594"/>
      <c r="CK57" s="594"/>
      <c r="CL57" s="595"/>
      <c r="CM57" s="596">
        <v>85417852</v>
      </c>
      <c r="CN57" s="597"/>
      <c r="CO57" s="597"/>
      <c r="CP57" s="597"/>
      <c r="CQ57" s="597"/>
      <c r="CR57" s="597"/>
      <c r="CS57" s="597"/>
      <c r="CT57" s="598"/>
      <c r="CU57" s="599">
        <v>8.9</v>
      </c>
      <c r="CV57" s="600"/>
      <c r="CW57" s="600"/>
      <c r="CX57" s="601"/>
      <c r="CY57" s="602">
        <v>3229151</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337</v>
      </c>
      <c r="CB58" s="594"/>
      <c r="CC58" s="594"/>
      <c r="CD58" s="594"/>
      <c r="CE58" s="594"/>
      <c r="CF58" s="594"/>
      <c r="CG58" s="594"/>
      <c r="CH58" s="594"/>
      <c r="CI58" s="594"/>
      <c r="CJ58" s="594"/>
      <c r="CK58" s="594"/>
      <c r="CL58" s="595"/>
      <c r="CM58" s="596">
        <v>43104192</v>
      </c>
      <c r="CN58" s="597"/>
      <c r="CO58" s="597"/>
      <c r="CP58" s="597"/>
      <c r="CQ58" s="597"/>
      <c r="CR58" s="597"/>
      <c r="CS58" s="597"/>
      <c r="CT58" s="598"/>
      <c r="CU58" s="599">
        <v>4.5</v>
      </c>
      <c r="CV58" s="600"/>
      <c r="CW58" s="600"/>
      <c r="CX58" s="601"/>
      <c r="CY58" s="602">
        <v>10754095</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338</v>
      </c>
      <c r="CB59" s="594"/>
      <c r="CC59" s="594"/>
      <c r="CD59" s="594"/>
      <c r="CE59" s="594"/>
      <c r="CF59" s="594"/>
      <c r="CG59" s="594"/>
      <c r="CH59" s="594"/>
      <c r="CI59" s="594"/>
      <c r="CJ59" s="594"/>
      <c r="CK59" s="594"/>
      <c r="CL59" s="595"/>
      <c r="CM59" s="596">
        <v>26888691</v>
      </c>
      <c r="CN59" s="597"/>
      <c r="CO59" s="597"/>
      <c r="CP59" s="597"/>
      <c r="CQ59" s="597"/>
      <c r="CR59" s="597"/>
      <c r="CS59" s="597"/>
      <c r="CT59" s="598"/>
      <c r="CU59" s="599">
        <v>2.8</v>
      </c>
      <c r="CV59" s="600"/>
      <c r="CW59" s="600"/>
      <c r="CX59" s="601"/>
      <c r="CY59" s="602">
        <v>213889</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339</v>
      </c>
      <c r="CB60" s="594"/>
      <c r="CC60" s="594"/>
      <c r="CD60" s="594"/>
      <c r="CE60" s="594"/>
      <c r="CF60" s="594"/>
      <c r="CG60" s="594"/>
      <c r="CH60" s="594"/>
      <c r="CI60" s="594"/>
      <c r="CJ60" s="594"/>
      <c r="CK60" s="594"/>
      <c r="CL60" s="595"/>
      <c r="CM60" s="596" t="s">
        <v>119</v>
      </c>
      <c r="CN60" s="597"/>
      <c r="CO60" s="597"/>
      <c r="CP60" s="597"/>
      <c r="CQ60" s="597"/>
      <c r="CR60" s="597"/>
      <c r="CS60" s="597"/>
      <c r="CT60" s="598"/>
      <c r="CU60" s="599" t="s">
        <v>214</v>
      </c>
      <c r="CV60" s="600"/>
      <c r="CW60" s="600"/>
      <c r="CX60" s="601"/>
      <c r="CY60" s="602" t="s">
        <v>119</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340</v>
      </c>
      <c r="BZ61" s="609"/>
      <c r="CA61" s="609"/>
      <c r="CB61" s="609"/>
      <c r="CC61" s="609"/>
      <c r="CD61" s="609"/>
      <c r="CE61" s="609"/>
      <c r="CF61" s="609"/>
      <c r="CG61" s="609"/>
      <c r="CH61" s="609"/>
      <c r="CI61" s="609"/>
      <c r="CJ61" s="609"/>
      <c r="CK61" s="609"/>
      <c r="CL61" s="610"/>
      <c r="CM61" s="611">
        <v>964703110</v>
      </c>
      <c r="CN61" s="612"/>
      <c r="CO61" s="612"/>
      <c r="CP61" s="612"/>
      <c r="CQ61" s="612"/>
      <c r="CR61" s="612"/>
      <c r="CS61" s="612"/>
      <c r="CT61" s="613"/>
      <c r="CU61" s="614">
        <v>100</v>
      </c>
      <c r="CV61" s="615"/>
      <c r="CW61" s="615"/>
      <c r="CX61" s="616"/>
      <c r="CY61" s="617">
        <v>543213429</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bfjwvTMCNp++oYvVPwB93c0Eu2xvbbU2qxH50UhRIuxz5+qzvxvQPb2TfEuMd/5CyoZ53Ty8l9q8P48hrVDBA==" saltValue="xk5gk218Z2lpVWVLfDHNf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08" zoomScale="70" zoomScaleNormal="25"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342</v>
      </c>
      <c r="DK2" s="1123"/>
      <c r="DL2" s="1123"/>
      <c r="DM2" s="1123"/>
      <c r="DN2" s="1123"/>
      <c r="DO2" s="1124"/>
      <c r="DP2" s="238"/>
      <c r="DQ2" s="1122" t="s">
        <v>343</v>
      </c>
      <c r="DR2" s="1123"/>
      <c r="DS2" s="1123"/>
      <c r="DT2" s="1123"/>
      <c r="DU2" s="1123"/>
      <c r="DV2" s="1123"/>
      <c r="DW2" s="1123"/>
      <c r="DX2" s="1123"/>
      <c r="DY2" s="1123"/>
      <c r="DZ2" s="112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6" t="s">
        <v>344</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25"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45"/>
      <c r="BA5" s="245"/>
      <c r="BB5" s="245"/>
      <c r="BC5" s="245"/>
      <c r="BD5" s="245"/>
      <c r="BE5" s="246"/>
      <c r="BF5" s="246"/>
      <c r="BG5" s="246"/>
      <c r="BH5" s="246"/>
      <c r="BI5" s="246"/>
      <c r="BJ5" s="246"/>
      <c r="BK5" s="246"/>
      <c r="BL5" s="246"/>
      <c r="BM5" s="246"/>
      <c r="BN5" s="246"/>
      <c r="BO5" s="246"/>
      <c r="BP5" s="246"/>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110" t="s">
        <v>360</v>
      </c>
      <c r="DH5" s="1111"/>
      <c r="DI5" s="1111"/>
      <c r="DJ5" s="1111"/>
      <c r="DK5" s="1112"/>
      <c r="DL5" s="1110" t="s">
        <v>361</v>
      </c>
      <c r="DM5" s="1111"/>
      <c r="DN5" s="1111"/>
      <c r="DO5" s="1111"/>
      <c r="DP5" s="1112"/>
      <c r="DQ5" s="998" t="s">
        <v>362</v>
      </c>
      <c r="DR5" s="999"/>
      <c r="DS5" s="999"/>
      <c r="DT5" s="999"/>
      <c r="DU5" s="1000"/>
      <c r="DV5" s="998" t="s">
        <v>353</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6"/>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3"/>
      <c r="DH6" s="1114"/>
      <c r="DI6" s="1114"/>
      <c r="DJ6" s="1114"/>
      <c r="DK6" s="1115"/>
      <c r="DL6" s="1113"/>
      <c r="DM6" s="1114"/>
      <c r="DN6" s="1114"/>
      <c r="DO6" s="1114"/>
      <c r="DP6" s="1115"/>
      <c r="DQ6" s="1001"/>
      <c r="DR6" s="1002"/>
      <c r="DS6" s="1002"/>
      <c r="DT6" s="1002"/>
      <c r="DU6" s="1003"/>
      <c r="DV6" s="1001"/>
      <c r="DW6" s="1002"/>
      <c r="DX6" s="1002"/>
      <c r="DY6" s="1002"/>
      <c r="DZ6" s="1015"/>
      <c r="EA6" s="243"/>
    </row>
    <row r="7" spans="1:131" s="244" customFormat="1" ht="26.25" customHeight="1" thickTop="1" x14ac:dyDescent="0.2">
      <c r="A7" s="247">
        <v>1</v>
      </c>
      <c r="B7" s="1053" t="s">
        <v>363</v>
      </c>
      <c r="C7" s="1054"/>
      <c r="D7" s="1054"/>
      <c r="E7" s="1054"/>
      <c r="F7" s="1054"/>
      <c r="G7" s="1054"/>
      <c r="H7" s="1054"/>
      <c r="I7" s="1054"/>
      <c r="J7" s="1054"/>
      <c r="K7" s="1054"/>
      <c r="L7" s="1054"/>
      <c r="M7" s="1054"/>
      <c r="N7" s="1054"/>
      <c r="O7" s="1054"/>
      <c r="P7" s="1055"/>
      <c r="Q7" s="1116"/>
      <c r="R7" s="1117"/>
      <c r="S7" s="1117"/>
      <c r="T7" s="1117"/>
      <c r="U7" s="1117"/>
      <c r="V7" s="1117"/>
      <c r="W7" s="1117"/>
      <c r="X7" s="1117"/>
      <c r="Y7" s="1117"/>
      <c r="Z7" s="1117"/>
      <c r="AA7" s="1117"/>
      <c r="AB7" s="1117"/>
      <c r="AC7" s="1117"/>
      <c r="AD7" s="1117"/>
      <c r="AE7" s="1118"/>
      <c r="AF7" s="1119">
        <v>15362</v>
      </c>
      <c r="AG7" s="1120"/>
      <c r="AH7" s="1120"/>
      <c r="AI7" s="1120"/>
      <c r="AJ7" s="1121"/>
      <c r="AK7" s="1103"/>
      <c r="AL7" s="1104"/>
      <c r="AM7" s="1104"/>
      <c r="AN7" s="1104"/>
      <c r="AO7" s="1104"/>
      <c r="AP7" s="1104"/>
      <c r="AQ7" s="1104"/>
      <c r="AR7" s="1104"/>
      <c r="AS7" s="1104"/>
      <c r="AT7" s="1104"/>
      <c r="AU7" s="1105"/>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c r="BS7" s="1107"/>
      <c r="BT7" s="1108"/>
      <c r="BU7" s="1108"/>
      <c r="BV7" s="1108"/>
      <c r="BW7" s="1108"/>
      <c r="BX7" s="1108"/>
      <c r="BY7" s="1108"/>
      <c r="BZ7" s="1108"/>
      <c r="CA7" s="1108"/>
      <c r="CB7" s="1108"/>
      <c r="CC7" s="1108"/>
      <c r="CD7" s="1108"/>
      <c r="CE7" s="1108"/>
      <c r="CF7" s="1108"/>
      <c r="CG7" s="1109"/>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27"/>
      <c r="DW7" s="1128"/>
      <c r="DX7" s="1128"/>
      <c r="DY7" s="1128"/>
      <c r="DZ7" s="1129"/>
      <c r="EA7" s="243"/>
    </row>
    <row r="8" spans="1:131" s="244" customFormat="1" ht="26.25" customHeight="1" x14ac:dyDescent="0.2">
      <c r="A8" s="250">
        <v>2</v>
      </c>
      <c r="B8" s="1040" t="s">
        <v>364</v>
      </c>
      <c r="C8" s="1041"/>
      <c r="D8" s="1041"/>
      <c r="E8" s="1041"/>
      <c r="F8" s="1041"/>
      <c r="G8" s="1041"/>
      <c r="H8" s="1041"/>
      <c r="I8" s="1041"/>
      <c r="J8" s="1041"/>
      <c r="K8" s="1041"/>
      <c r="L8" s="1041"/>
      <c r="M8" s="1041"/>
      <c r="N8" s="1041"/>
      <c r="O8" s="1041"/>
      <c r="P8" s="1042"/>
      <c r="Q8" s="1047"/>
      <c r="R8" s="1044"/>
      <c r="S8" s="1044"/>
      <c r="T8" s="1044"/>
      <c r="U8" s="1044"/>
      <c r="V8" s="1044"/>
      <c r="W8" s="1044"/>
      <c r="X8" s="1044"/>
      <c r="Y8" s="1044"/>
      <c r="Z8" s="1044"/>
      <c r="AA8" s="1044"/>
      <c r="AB8" s="1044"/>
      <c r="AC8" s="1044"/>
      <c r="AD8" s="1044"/>
      <c r="AE8" s="1048"/>
      <c r="AF8" s="1095" t="s">
        <v>365</v>
      </c>
      <c r="AG8" s="1096"/>
      <c r="AH8" s="1096"/>
      <c r="AI8" s="1096"/>
      <c r="AJ8" s="1097"/>
      <c r="AK8" s="1098"/>
      <c r="AL8" s="1099"/>
      <c r="AM8" s="1099"/>
      <c r="AN8" s="1099"/>
      <c r="AO8" s="1099"/>
      <c r="AP8" s="1099"/>
      <c r="AQ8" s="1099"/>
      <c r="AR8" s="1099"/>
      <c r="AS8" s="1099"/>
      <c r="AT8" s="1099"/>
      <c r="AU8" s="1093"/>
      <c r="AV8" s="1093"/>
      <c r="AW8" s="1093"/>
      <c r="AX8" s="1093"/>
      <c r="AY8" s="1094"/>
      <c r="AZ8" s="241"/>
      <c r="BA8" s="241"/>
      <c r="BB8" s="241"/>
      <c r="BC8" s="241"/>
      <c r="BD8" s="241"/>
      <c r="BE8" s="242"/>
      <c r="BF8" s="242"/>
      <c r="BG8" s="242"/>
      <c r="BH8" s="242"/>
      <c r="BI8" s="242"/>
      <c r="BJ8" s="242"/>
      <c r="BK8" s="242"/>
      <c r="BL8" s="242"/>
      <c r="BM8" s="242"/>
      <c r="BN8" s="242"/>
      <c r="BO8" s="242"/>
      <c r="BP8" s="242"/>
      <c r="BQ8" s="251">
        <v>2</v>
      </c>
      <c r="BR8" s="252"/>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40" t="s">
        <v>366</v>
      </c>
      <c r="C9" s="1041"/>
      <c r="D9" s="1041"/>
      <c r="E9" s="1041"/>
      <c r="F9" s="1041"/>
      <c r="G9" s="1041"/>
      <c r="H9" s="1041"/>
      <c r="I9" s="1041"/>
      <c r="J9" s="1041"/>
      <c r="K9" s="1041"/>
      <c r="L9" s="1041"/>
      <c r="M9" s="1041"/>
      <c r="N9" s="1041"/>
      <c r="O9" s="1041"/>
      <c r="P9" s="1042"/>
      <c r="Q9" s="1047"/>
      <c r="R9" s="1044"/>
      <c r="S9" s="1044"/>
      <c r="T9" s="1044"/>
      <c r="U9" s="1044"/>
      <c r="V9" s="1044"/>
      <c r="W9" s="1044"/>
      <c r="X9" s="1044"/>
      <c r="Y9" s="1044"/>
      <c r="Z9" s="1044"/>
      <c r="AA9" s="1044"/>
      <c r="AB9" s="1044"/>
      <c r="AC9" s="1044"/>
      <c r="AD9" s="1044"/>
      <c r="AE9" s="1048"/>
      <c r="AF9" s="1095">
        <v>201</v>
      </c>
      <c r="AG9" s="1096"/>
      <c r="AH9" s="1096"/>
      <c r="AI9" s="1096"/>
      <c r="AJ9" s="1097"/>
      <c r="AK9" s="1098"/>
      <c r="AL9" s="1099"/>
      <c r="AM9" s="1099"/>
      <c r="AN9" s="1099"/>
      <c r="AO9" s="1099"/>
      <c r="AP9" s="1099"/>
      <c r="AQ9" s="1099"/>
      <c r="AR9" s="1099"/>
      <c r="AS9" s="1099"/>
      <c r="AT9" s="1099"/>
      <c r="AU9" s="1093"/>
      <c r="AV9" s="1093"/>
      <c r="AW9" s="1093"/>
      <c r="AX9" s="1093"/>
      <c r="AY9" s="1094"/>
      <c r="AZ9" s="241"/>
      <c r="BA9" s="241"/>
      <c r="BB9" s="241"/>
      <c r="BC9" s="241"/>
      <c r="BD9" s="241"/>
      <c r="BE9" s="242"/>
      <c r="BF9" s="242"/>
      <c r="BG9" s="242"/>
      <c r="BH9" s="242"/>
      <c r="BI9" s="242"/>
      <c r="BJ9" s="242"/>
      <c r="BK9" s="242"/>
      <c r="BL9" s="242"/>
      <c r="BM9" s="242"/>
      <c r="BN9" s="242"/>
      <c r="BO9" s="242"/>
      <c r="BP9" s="242"/>
      <c r="BQ9" s="251">
        <v>3</v>
      </c>
      <c r="BR9" s="252"/>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40" t="s">
        <v>367</v>
      </c>
      <c r="C10" s="1041"/>
      <c r="D10" s="1041"/>
      <c r="E10" s="1041"/>
      <c r="F10" s="1041"/>
      <c r="G10" s="1041"/>
      <c r="H10" s="1041"/>
      <c r="I10" s="1041"/>
      <c r="J10" s="1041"/>
      <c r="K10" s="1041"/>
      <c r="L10" s="1041"/>
      <c r="M10" s="1041"/>
      <c r="N10" s="1041"/>
      <c r="O10" s="1041"/>
      <c r="P10" s="1042"/>
      <c r="Q10" s="1047"/>
      <c r="R10" s="1044"/>
      <c r="S10" s="1044"/>
      <c r="T10" s="1044"/>
      <c r="U10" s="1044"/>
      <c r="V10" s="1044"/>
      <c r="W10" s="1044"/>
      <c r="X10" s="1044"/>
      <c r="Y10" s="1044"/>
      <c r="Z10" s="1044"/>
      <c r="AA10" s="1044"/>
      <c r="AB10" s="1044"/>
      <c r="AC10" s="1044"/>
      <c r="AD10" s="1044"/>
      <c r="AE10" s="1048"/>
      <c r="AF10" s="1095" t="s">
        <v>119</v>
      </c>
      <c r="AG10" s="1096"/>
      <c r="AH10" s="1096"/>
      <c r="AI10" s="1096"/>
      <c r="AJ10" s="1097"/>
      <c r="AK10" s="1098"/>
      <c r="AL10" s="1099"/>
      <c r="AM10" s="1099"/>
      <c r="AN10" s="1099"/>
      <c r="AO10" s="1099"/>
      <c r="AP10" s="1099"/>
      <c r="AQ10" s="1099"/>
      <c r="AR10" s="1099"/>
      <c r="AS10" s="1099"/>
      <c r="AT10" s="1099"/>
      <c r="AU10" s="1093"/>
      <c r="AV10" s="1093"/>
      <c r="AW10" s="1093"/>
      <c r="AX10" s="1093"/>
      <c r="AY10" s="1094"/>
      <c r="AZ10" s="241"/>
      <c r="BA10" s="241"/>
      <c r="BB10" s="241"/>
      <c r="BC10" s="241"/>
      <c r="BD10" s="241"/>
      <c r="BE10" s="242"/>
      <c r="BF10" s="242"/>
      <c r="BG10" s="242"/>
      <c r="BH10" s="242"/>
      <c r="BI10" s="242"/>
      <c r="BJ10" s="242"/>
      <c r="BK10" s="242"/>
      <c r="BL10" s="242"/>
      <c r="BM10" s="242"/>
      <c r="BN10" s="242"/>
      <c r="BO10" s="242"/>
      <c r="BP10" s="242"/>
      <c r="BQ10" s="251">
        <v>4</v>
      </c>
      <c r="BR10" s="252"/>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40" t="s">
        <v>368</v>
      </c>
      <c r="C11" s="1041"/>
      <c r="D11" s="1041"/>
      <c r="E11" s="1041"/>
      <c r="F11" s="1041"/>
      <c r="G11" s="1041"/>
      <c r="H11" s="1041"/>
      <c r="I11" s="1041"/>
      <c r="J11" s="1041"/>
      <c r="K11" s="1041"/>
      <c r="L11" s="1041"/>
      <c r="M11" s="1041"/>
      <c r="N11" s="1041"/>
      <c r="O11" s="1041"/>
      <c r="P11" s="1042"/>
      <c r="Q11" s="1047"/>
      <c r="R11" s="1044"/>
      <c r="S11" s="1044"/>
      <c r="T11" s="1044"/>
      <c r="U11" s="1044"/>
      <c r="V11" s="1044"/>
      <c r="W11" s="1044"/>
      <c r="X11" s="1044"/>
      <c r="Y11" s="1044"/>
      <c r="Z11" s="1044"/>
      <c r="AA11" s="1044"/>
      <c r="AB11" s="1044"/>
      <c r="AC11" s="1044"/>
      <c r="AD11" s="1044"/>
      <c r="AE11" s="1048"/>
      <c r="AF11" s="1095" t="s">
        <v>119</v>
      </c>
      <c r="AG11" s="1096"/>
      <c r="AH11" s="1096"/>
      <c r="AI11" s="1096"/>
      <c r="AJ11" s="1097"/>
      <c r="AK11" s="1098"/>
      <c r="AL11" s="1099"/>
      <c r="AM11" s="1099"/>
      <c r="AN11" s="1099"/>
      <c r="AO11" s="1099"/>
      <c r="AP11" s="1099"/>
      <c r="AQ11" s="1099"/>
      <c r="AR11" s="1099"/>
      <c r="AS11" s="1099"/>
      <c r="AT11" s="1099"/>
      <c r="AU11" s="1093"/>
      <c r="AV11" s="1093"/>
      <c r="AW11" s="1093"/>
      <c r="AX11" s="1093"/>
      <c r="AY11" s="1094"/>
      <c r="AZ11" s="241"/>
      <c r="BA11" s="241"/>
      <c r="BB11" s="241"/>
      <c r="BC11" s="241"/>
      <c r="BD11" s="241"/>
      <c r="BE11" s="242"/>
      <c r="BF11" s="242"/>
      <c r="BG11" s="242"/>
      <c r="BH11" s="242"/>
      <c r="BI11" s="242"/>
      <c r="BJ11" s="242"/>
      <c r="BK11" s="242"/>
      <c r="BL11" s="242"/>
      <c r="BM11" s="242"/>
      <c r="BN11" s="242"/>
      <c r="BO11" s="242"/>
      <c r="BP11" s="242"/>
      <c r="BQ11" s="251">
        <v>5</v>
      </c>
      <c r="BR11" s="252"/>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40" t="s">
        <v>369</v>
      </c>
      <c r="C12" s="1041"/>
      <c r="D12" s="1041"/>
      <c r="E12" s="1041"/>
      <c r="F12" s="1041"/>
      <c r="G12" s="1041"/>
      <c r="H12" s="1041"/>
      <c r="I12" s="1041"/>
      <c r="J12" s="1041"/>
      <c r="K12" s="1041"/>
      <c r="L12" s="1041"/>
      <c r="M12" s="1041"/>
      <c r="N12" s="1041"/>
      <c r="O12" s="1041"/>
      <c r="P12" s="1042"/>
      <c r="Q12" s="1047"/>
      <c r="R12" s="1044"/>
      <c r="S12" s="1044"/>
      <c r="T12" s="1044"/>
      <c r="U12" s="1044"/>
      <c r="V12" s="1044"/>
      <c r="W12" s="1044"/>
      <c r="X12" s="1044"/>
      <c r="Y12" s="1044"/>
      <c r="Z12" s="1044"/>
      <c r="AA12" s="1044"/>
      <c r="AB12" s="1044"/>
      <c r="AC12" s="1044"/>
      <c r="AD12" s="1044"/>
      <c r="AE12" s="1048"/>
      <c r="AF12" s="1095" t="s">
        <v>365</v>
      </c>
      <c r="AG12" s="1096"/>
      <c r="AH12" s="1096"/>
      <c r="AI12" s="1096"/>
      <c r="AJ12" s="1097"/>
      <c r="AK12" s="1098"/>
      <c r="AL12" s="1099"/>
      <c r="AM12" s="1099"/>
      <c r="AN12" s="1099"/>
      <c r="AO12" s="1099"/>
      <c r="AP12" s="1099"/>
      <c r="AQ12" s="1099"/>
      <c r="AR12" s="1099"/>
      <c r="AS12" s="1099"/>
      <c r="AT12" s="1099"/>
      <c r="AU12" s="1093"/>
      <c r="AV12" s="1093"/>
      <c r="AW12" s="1093"/>
      <c r="AX12" s="1093"/>
      <c r="AY12" s="1094"/>
      <c r="AZ12" s="241"/>
      <c r="BA12" s="241"/>
      <c r="BB12" s="241"/>
      <c r="BC12" s="241"/>
      <c r="BD12" s="241"/>
      <c r="BE12" s="242"/>
      <c r="BF12" s="242"/>
      <c r="BG12" s="242"/>
      <c r="BH12" s="242"/>
      <c r="BI12" s="242"/>
      <c r="BJ12" s="242"/>
      <c r="BK12" s="242"/>
      <c r="BL12" s="242"/>
      <c r="BM12" s="242"/>
      <c r="BN12" s="242"/>
      <c r="BO12" s="242"/>
      <c r="BP12" s="242"/>
      <c r="BQ12" s="251">
        <v>6</v>
      </c>
      <c r="BR12" s="252"/>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43"/>
    </row>
    <row r="13" spans="1:131" s="244" customFormat="1" ht="26.25" customHeight="1" x14ac:dyDescent="0.2">
      <c r="A13" s="250">
        <v>7</v>
      </c>
      <c r="B13" s="1040" t="s">
        <v>370</v>
      </c>
      <c r="C13" s="1041"/>
      <c r="D13" s="1041"/>
      <c r="E13" s="1041"/>
      <c r="F13" s="1041"/>
      <c r="G13" s="1041"/>
      <c r="H13" s="1041"/>
      <c r="I13" s="1041"/>
      <c r="J13" s="1041"/>
      <c r="K13" s="1041"/>
      <c r="L13" s="1041"/>
      <c r="M13" s="1041"/>
      <c r="N13" s="1041"/>
      <c r="O13" s="1041"/>
      <c r="P13" s="1042"/>
      <c r="Q13" s="1047"/>
      <c r="R13" s="1044"/>
      <c r="S13" s="1044"/>
      <c r="T13" s="1044"/>
      <c r="U13" s="1044"/>
      <c r="V13" s="1044"/>
      <c r="W13" s="1044"/>
      <c r="X13" s="1044"/>
      <c r="Y13" s="1044"/>
      <c r="Z13" s="1044"/>
      <c r="AA13" s="1044"/>
      <c r="AB13" s="1044"/>
      <c r="AC13" s="1044"/>
      <c r="AD13" s="1044"/>
      <c r="AE13" s="1048"/>
      <c r="AF13" s="1095" t="s">
        <v>119</v>
      </c>
      <c r="AG13" s="1096"/>
      <c r="AH13" s="1096"/>
      <c r="AI13" s="1096"/>
      <c r="AJ13" s="1097"/>
      <c r="AK13" s="1098"/>
      <c r="AL13" s="1099"/>
      <c r="AM13" s="1099"/>
      <c r="AN13" s="1099"/>
      <c r="AO13" s="1099"/>
      <c r="AP13" s="1099"/>
      <c r="AQ13" s="1099"/>
      <c r="AR13" s="1099"/>
      <c r="AS13" s="1099"/>
      <c r="AT13" s="1099"/>
      <c r="AU13" s="1093"/>
      <c r="AV13" s="1093"/>
      <c r="AW13" s="1093"/>
      <c r="AX13" s="1093"/>
      <c r="AY13" s="1094"/>
      <c r="AZ13" s="241"/>
      <c r="BA13" s="241"/>
      <c r="BB13" s="241"/>
      <c r="BC13" s="241"/>
      <c r="BD13" s="241"/>
      <c r="BE13" s="242"/>
      <c r="BF13" s="242"/>
      <c r="BG13" s="242"/>
      <c r="BH13" s="242"/>
      <c r="BI13" s="242"/>
      <c r="BJ13" s="242"/>
      <c r="BK13" s="242"/>
      <c r="BL13" s="242"/>
      <c r="BM13" s="242"/>
      <c r="BN13" s="242"/>
      <c r="BO13" s="242"/>
      <c r="BP13" s="242"/>
      <c r="BQ13" s="251">
        <v>7</v>
      </c>
      <c r="BR13" s="252"/>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40" t="s">
        <v>371</v>
      </c>
      <c r="C14" s="1041"/>
      <c r="D14" s="1041"/>
      <c r="E14" s="1041"/>
      <c r="F14" s="1041"/>
      <c r="G14" s="1041"/>
      <c r="H14" s="1041"/>
      <c r="I14" s="1041"/>
      <c r="J14" s="1041"/>
      <c r="K14" s="1041"/>
      <c r="L14" s="1041"/>
      <c r="M14" s="1041"/>
      <c r="N14" s="1041"/>
      <c r="O14" s="1041"/>
      <c r="P14" s="1042"/>
      <c r="Q14" s="1047"/>
      <c r="R14" s="1044"/>
      <c r="S14" s="1044"/>
      <c r="T14" s="1044"/>
      <c r="U14" s="1044"/>
      <c r="V14" s="1044"/>
      <c r="W14" s="1044"/>
      <c r="X14" s="1044"/>
      <c r="Y14" s="1044"/>
      <c r="Z14" s="1044"/>
      <c r="AA14" s="1044"/>
      <c r="AB14" s="1044"/>
      <c r="AC14" s="1044"/>
      <c r="AD14" s="1044"/>
      <c r="AE14" s="1048"/>
      <c r="AF14" s="1095" t="s">
        <v>119</v>
      </c>
      <c r="AG14" s="1096"/>
      <c r="AH14" s="1096"/>
      <c r="AI14" s="1096"/>
      <c r="AJ14" s="1097"/>
      <c r="AK14" s="1098"/>
      <c r="AL14" s="1099"/>
      <c r="AM14" s="1099"/>
      <c r="AN14" s="1099"/>
      <c r="AO14" s="1099"/>
      <c r="AP14" s="1099"/>
      <c r="AQ14" s="1099"/>
      <c r="AR14" s="1099"/>
      <c r="AS14" s="1099"/>
      <c r="AT14" s="1099"/>
      <c r="AU14" s="1093"/>
      <c r="AV14" s="1093"/>
      <c r="AW14" s="1093"/>
      <c r="AX14" s="1093"/>
      <c r="AY14" s="1094"/>
      <c r="AZ14" s="241"/>
      <c r="BA14" s="241"/>
      <c r="BB14" s="241"/>
      <c r="BC14" s="241"/>
      <c r="BD14" s="241"/>
      <c r="BE14" s="242"/>
      <c r="BF14" s="242"/>
      <c r="BG14" s="242"/>
      <c r="BH14" s="242"/>
      <c r="BI14" s="242"/>
      <c r="BJ14" s="242"/>
      <c r="BK14" s="242"/>
      <c r="BL14" s="242"/>
      <c r="BM14" s="242"/>
      <c r="BN14" s="242"/>
      <c r="BO14" s="242"/>
      <c r="BP14" s="242"/>
      <c r="BQ14" s="251">
        <v>8</v>
      </c>
      <c r="BR14" s="252"/>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40" t="s">
        <v>372</v>
      </c>
      <c r="C15" s="1041"/>
      <c r="D15" s="1041"/>
      <c r="E15" s="1041"/>
      <c r="F15" s="1041"/>
      <c r="G15" s="1041"/>
      <c r="H15" s="1041"/>
      <c r="I15" s="1041"/>
      <c r="J15" s="1041"/>
      <c r="K15" s="1041"/>
      <c r="L15" s="1041"/>
      <c r="M15" s="1041"/>
      <c r="N15" s="1041"/>
      <c r="O15" s="1041"/>
      <c r="P15" s="1042"/>
      <c r="Q15" s="1047"/>
      <c r="R15" s="1044"/>
      <c r="S15" s="1044"/>
      <c r="T15" s="1044"/>
      <c r="U15" s="1044"/>
      <c r="V15" s="1044"/>
      <c r="W15" s="1044"/>
      <c r="X15" s="1044"/>
      <c r="Y15" s="1044"/>
      <c r="Z15" s="1044"/>
      <c r="AA15" s="1044"/>
      <c r="AB15" s="1044"/>
      <c r="AC15" s="1044"/>
      <c r="AD15" s="1044"/>
      <c r="AE15" s="1048"/>
      <c r="AF15" s="1095" t="s">
        <v>119</v>
      </c>
      <c r="AG15" s="1096"/>
      <c r="AH15" s="1096"/>
      <c r="AI15" s="1096"/>
      <c r="AJ15" s="1097"/>
      <c r="AK15" s="1098"/>
      <c r="AL15" s="1099"/>
      <c r="AM15" s="1099"/>
      <c r="AN15" s="1099"/>
      <c r="AO15" s="1099"/>
      <c r="AP15" s="1099"/>
      <c r="AQ15" s="1099"/>
      <c r="AR15" s="1099"/>
      <c r="AS15" s="1099"/>
      <c r="AT15" s="1099"/>
      <c r="AU15" s="1093"/>
      <c r="AV15" s="1093"/>
      <c r="AW15" s="1093"/>
      <c r="AX15" s="1093"/>
      <c r="AY15" s="1094"/>
      <c r="AZ15" s="241"/>
      <c r="BA15" s="241"/>
      <c r="BB15" s="241"/>
      <c r="BC15" s="241"/>
      <c r="BD15" s="241"/>
      <c r="BE15" s="242"/>
      <c r="BF15" s="242"/>
      <c r="BG15" s="242"/>
      <c r="BH15" s="242"/>
      <c r="BI15" s="242"/>
      <c r="BJ15" s="242"/>
      <c r="BK15" s="242"/>
      <c r="BL15" s="242"/>
      <c r="BM15" s="242"/>
      <c r="BN15" s="242"/>
      <c r="BO15" s="242"/>
      <c r="BP15" s="242"/>
      <c r="BQ15" s="251">
        <v>9</v>
      </c>
      <c r="BR15" s="252"/>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40"/>
      <c r="C16" s="1041"/>
      <c r="D16" s="1041"/>
      <c r="E16" s="1041"/>
      <c r="F16" s="1041"/>
      <c r="G16" s="1041"/>
      <c r="H16" s="1041"/>
      <c r="I16" s="1041"/>
      <c r="J16" s="1041"/>
      <c r="K16" s="1041"/>
      <c r="L16" s="1041"/>
      <c r="M16" s="1041"/>
      <c r="N16" s="1041"/>
      <c r="O16" s="1041"/>
      <c r="P16" s="1042"/>
      <c r="Q16" s="1047"/>
      <c r="R16" s="1044"/>
      <c r="S16" s="1044"/>
      <c r="T16" s="1044"/>
      <c r="U16" s="1044"/>
      <c r="V16" s="1044"/>
      <c r="W16" s="1044"/>
      <c r="X16" s="1044"/>
      <c r="Y16" s="1044"/>
      <c r="Z16" s="1044"/>
      <c r="AA16" s="1044"/>
      <c r="AB16" s="1044"/>
      <c r="AC16" s="1044"/>
      <c r="AD16" s="1044"/>
      <c r="AE16" s="1048"/>
      <c r="AF16" s="1095"/>
      <c r="AG16" s="1096"/>
      <c r="AH16" s="1096"/>
      <c r="AI16" s="1096"/>
      <c r="AJ16" s="1097"/>
      <c r="AK16" s="1098"/>
      <c r="AL16" s="1099"/>
      <c r="AM16" s="1099"/>
      <c r="AN16" s="1099"/>
      <c r="AO16" s="1099"/>
      <c r="AP16" s="1099"/>
      <c r="AQ16" s="1099"/>
      <c r="AR16" s="1099"/>
      <c r="AS16" s="1099"/>
      <c r="AT16" s="1099"/>
      <c r="AU16" s="1093"/>
      <c r="AV16" s="1093"/>
      <c r="AW16" s="1093"/>
      <c r="AX16" s="1093"/>
      <c r="AY16" s="1094"/>
      <c r="AZ16" s="241"/>
      <c r="BA16" s="241"/>
      <c r="BB16" s="241"/>
      <c r="BC16" s="241"/>
      <c r="BD16" s="241"/>
      <c r="BE16" s="242"/>
      <c r="BF16" s="242"/>
      <c r="BG16" s="242"/>
      <c r="BH16" s="242"/>
      <c r="BI16" s="242"/>
      <c r="BJ16" s="242"/>
      <c r="BK16" s="242"/>
      <c r="BL16" s="242"/>
      <c r="BM16" s="242"/>
      <c r="BN16" s="242"/>
      <c r="BO16" s="242"/>
      <c r="BP16" s="242"/>
      <c r="BQ16" s="251">
        <v>10</v>
      </c>
      <c r="BR16" s="252"/>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40"/>
      <c r="C17" s="1041"/>
      <c r="D17" s="1041"/>
      <c r="E17" s="1041"/>
      <c r="F17" s="1041"/>
      <c r="G17" s="1041"/>
      <c r="H17" s="1041"/>
      <c r="I17" s="1041"/>
      <c r="J17" s="1041"/>
      <c r="K17" s="1041"/>
      <c r="L17" s="1041"/>
      <c r="M17" s="1041"/>
      <c r="N17" s="1041"/>
      <c r="O17" s="1041"/>
      <c r="P17" s="1042"/>
      <c r="Q17" s="1047"/>
      <c r="R17" s="1044"/>
      <c r="S17" s="1044"/>
      <c r="T17" s="1044"/>
      <c r="U17" s="1044"/>
      <c r="V17" s="1044"/>
      <c r="W17" s="1044"/>
      <c r="X17" s="1044"/>
      <c r="Y17" s="1044"/>
      <c r="Z17" s="1044"/>
      <c r="AA17" s="1044"/>
      <c r="AB17" s="1044"/>
      <c r="AC17" s="1044"/>
      <c r="AD17" s="1044"/>
      <c r="AE17" s="1048"/>
      <c r="AF17" s="1095"/>
      <c r="AG17" s="1096"/>
      <c r="AH17" s="1096"/>
      <c r="AI17" s="1096"/>
      <c r="AJ17" s="1097"/>
      <c r="AK17" s="1098"/>
      <c r="AL17" s="1099"/>
      <c r="AM17" s="1099"/>
      <c r="AN17" s="1099"/>
      <c r="AO17" s="1099"/>
      <c r="AP17" s="1099"/>
      <c r="AQ17" s="1099"/>
      <c r="AR17" s="1099"/>
      <c r="AS17" s="1099"/>
      <c r="AT17" s="1099"/>
      <c r="AU17" s="1093"/>
      <c r="AV17" s="1093"/>
      <c r="AW17" s="1093"/>
      <c r="AX17" s="1093"/>
      <c r="AY17" s="1094"/>
      <c r="AZ17" s="241"/>
      <c r="BA17" s="241"/>
      <c r="BB17" s="241"/>
      <c r="BC17" s="241"/>
      <c r="BD17" s="241"/>
      <c r="BE17" s="242"/>
      <c r="BF17" s="242"/>
      <c r="BG17" s="242"/>
      <c r="BH17" s="242"/>
      <c r="BI17" s="242"/>
      <c r="BJ17" s="242"/>
      <c r="BK17" s="242"/>
      <c r="BL17" s="242"/>
      <c r="BM17" s="242"/>
      <c r="BN17" s="242"/>
      <c r="BO17" s="242"/>
      <c r="BP17" s="242"/>
      <c r="BQ17" s="251">
        <v>11</v>
      </c>
      <c r="BR17" s="252"/>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5"/>
      <c r="AG18" s="1096"/>
      <c r="AH18" s="1096"/>
      <c r="AI18" s="1096"/>
      <c r="AJ18" s="1097"/>
      <c r="AK18" s="1098"/>
      <c r="AL18" s="1099"/>
      <c r="AM18" s="1099"/>
      <c r="AN18" s="1099"/>
      <c r="AO18" s="1099"/>
      <c r="AP18" s="1099"/>
      <c r="AQ18" s="1099"/>
      <c r="AR18" s="1099"/>
      <c r="AS18" s="1099"/>
      <c r="AT18" s="1099"/>
      <c r="AU18" s="1093"/>
      <c r="AV18" s="1093"/>
      <c r="AW18" s="1093"/>
      <c r="AX18" s="1093"/>
      <c r="AY18" s="1094"/>
      <c r="AZ18" s="241"/>
      <c r="BA18" s="241"/>
      <c r="BB18" s="241"/>
      <c r="BC18" s="241"/>
      <c r="BD18" s="241"/>
      <c r="BE18" s="242"/>
      <c r="BF18" s="242"/>
      <c r="BG18" s="242"/>
      <c r="BH18" s="242"/>
      <c r="BI18" s="242"/>
      <c r="BJ18" s="242"/>
      <c r="BK18" s="242"/>
      <c r="BL18" s="242"/>
      <c r="BM18" s="242"/>
      <c r="BN18" s="242"/>
      <c r="BO18" s="242"/>
      <c r="BP18" s="242"/>
      <c r="BQ18" s="251">
        <v>12</v>
      </c>
      <c r="BR18" s="252"/>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5"/>
      <c r="AG19" s="1096"/>
      <c r="AH19" s="1096"/>
      <c r="AI19" s="1096"/>
      <c r="AJ19" s="1097"/>
      <c r="AK19" s="1098"/>
      <c r="AL19" s="1099"/>
      <c r="AM19" s="1099"/>
      <c r="AN19" s="1099"/>
      <c r="AO19" s="1099"/>
      <c r="AP19" s="1099"/>
      <c r="AQ19" s="1099"/>
      <c r="AR19" s="1099"/>
      <c r="AS19" s="1099"/>
      <c r="AT19" s="1099"/>
      <c r="AU19" s="1093"/>
      <c r="AV19" s="1093"/>
      <c r="AW19" s="1093"/>
      <c r="AX19" s="1093"/>
      <c r="AY19" s="1094"/>
      <c r="AZ19" s="241"/>
      <c r="BA19" s="241"/>
      <c r="BB19" s="241"/>
      <c r="BC19" s="241"/>
      <c r="BD19" s="241"/>
      <c r="BE19" s="242"/>
      <c r="BF19" s="242"/>
      <c r="BG19" s="242"/>
      <c r="BH19" s="242"/>
      <c r="BI19" s="242"/>
      <c r="BJ19" s="242"/>
      <c r="BK19" s="242"/>
      <c r="BL19" s="242"/>
      <c r="BM19" s="242"/>
      <c r="BN19" s="242"/>
      <c r="BO19" s="242"/>
      <c r="BP19" s="242"/>
      <c r="BQ19" s="251">
        <v>13</v>
      </c>
      <c r="BR19" s="252"/>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5"/>
      <c r="AG20" s="1096"/>
      <c r="AH20" s="1096"/>
      <c r="AI20" s="1096"/>
      <c r="AJ20" s="1097"/>
      <c r="AK20" s="1098"/>
      <c r="AL20" s="1099"/>
      <c r="AM20" s="1099"/>
      <c r="AN20" s="1099"/>
      <c r="AO20" s="1099"/>
      <c r="AP20" s="1099"/>
      <c r="AQ20" s="1099"/>
      <c r="AR20" s="1099"/>
      <c r="AS20" s="1099"/>
      <c r="AT20" s="1099"/>
      <c r="AU20" s="1093"/>
      <c r="AV20" s="1093"/>
      <c r="AW20" s="1093"/>
      <c r="AX20" s="1093"/>
      <c r="AY20" s="1094"/>
      <c r="AZ20" s="241"/>
      <c r="BA20" s="241"/>
      <c r="BB20" s="241"/>
      <c r="BC20" s="241"/>
      <c r="BD20" s="241"/>
      <c r="BE20" s="242"/>
      <c r="BF20" s="242"/>
      <c r="BG20" s="242"/>
      <c r="BH20" s="242"/>
      <c r="BI20" s="242"/>
      <c r="BJ20" s="242"/>
      <c r="BK20" s="242"/>
      <c r="BL20" s="242"/>
      <c r="BM20" s="242"/>
      <c r="BN20" s="242"/>
      <c r="BO20" s="242"/>
      <c r="BP20" s="242"/>
      <c r="BQ20" s="251">
        <v>14</v>
      </c>
      <c r="BR20" s="252"/>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5"/>
      <c r="AG21" s="1096"/>
      <c r="AH21" s="1096"/>
      <c r="AI21" s="1096"/>
      <c r="AJ21" s="1097"/>
      <c r="AK21" s="1098"/>
      <c r="AL21" s="1099"/>
      <c r="AM21" s="1099"/>
      <c r="AN21" s="1099"/>
      <c r="AO21" s="1099"/>
      <c r="AP21" s="1099"/>
      <c r="AQ21" s="1099"/>
      <c r="AR21" s="1099"/>
      <c r="AS21" s="1099"/>
      <c r="AT21" s="1099"/>
      <c r="AU21" s="1093"/>
      <c r="AV21" s="1093"/>
      <c r="AW21" s="1093"/>
      <c r="AX21" s="1093"/>
      <c r="AY21" s="1094"/>
      <c r="AZ21" s="241"/>
      <c r="BA21" s="241"/>
      <c r="BB21" s="241"/>
      <c r="BC21" s="241"/>
      <c r="BD21" s="241"/>
      <c r="BE21" s="242"/>
      <c r="BF21" s="242"/>
      <c r="BG21" s="242"/>
      <c r="BH21" s="242"/>
      <c r="BI21" s="242"/>
      <c r="BJ21" s="242"/>
      <c r="BK21" s="242"/>
      <c r="BL21" s="242"/>
      <c r="BM21" s="242"/>
      <c r="BN21" s="242"/>
      <c r="BO21" s="242"/>
      <c r="BP21" s="242"/>
      <c r="BQ21" s="251">
        <v>15</v>
      </c>
      <c r="BR21" s="252"/>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4"/>
      <c r="C22" s="1085"/>
      <c r="D22" s="1085"/>
      <c r="E22" s="1085"/>
      <c r="F22" s="1085"/>
      <c r="G22" s="1085"/>
      <c r="H22" s="1085"/>
      <c r="I22" s="1085"/>
      <c r="J22" s="1085"/>
      <c r="K22" s="1085"/>
      <c r="L22" s="1085"/>
      <c r="M22" s="1085"/>
      <c r="N22" s="1085"/>
      <c r="O22" s="1085"/>
      <c r="P22" s="1086"/>
      <c r="Q22" s="1087"/>
      <c r="R22" s="1088"/>
      <c r="S22" s="1088"/>
      <c r="T22" s="1088"/>
      <c r="U22" s="1088"/>
      <c r="V22" s="1088"/>
      <c r="W22" s="1088"/>
      <c r="X22" s="1088"/>
      <c r="Y22" s="1088"/>
      <c r="Z22" s="1088"/>
      <c r="AA22" s="1088"/>
      <c r="AB22" s="1088"/>
      <c r="AC22" s="1088"/>
      <c r="AD22" s="1088"/>
      <c r="AE22" s="1089"/>
      <c r="AF22" s="1090"/>
      <c r="AG22" s="1091"/>
      <c r="AH22" s="1091"/>
      <c r="AI22" s="1091"/>
      <c r="AJ22" s="1092"/>
      <c r="AK22" s="1080"/>
      <c r="AL22" s="1081"/>
      <c r="AM22" s="1081"/>
      <c r="AN22" s="1081"/>
      <c r="AO22" s="1081"/>
      <c r="AP22" s="1081"/>
      <c r="AQ22" s="1081"/>
      <c r="AR22" s="1081"/>
      <c r="AS22" s="1081"/>
      <c r="AT22" s="1081"/>
      <c r="AU22" s="1082"/>
      <c r="AV22" s="1082"/>
      <c r="AW22" s="1082"/>
      <c r="AX22" s="1082"/>
      <c r="AY22" s="1083"/>
      <c r="AZ22" s="1031" t="s">
        <v>373</v>
      </c>
      <c r="BA22" s="1031"/>
      <c r="BB22" s="1031"/>
      <c r="BC22" s="1031"/>
      <c r="BD22" s="1032"/>
      <c r="BE22" s="242"/>
      <c r="BF22" s="242"/>
      <c r="BG22" s="242"/>
      <c r="BH22" s="242"/>
      <c r="BI22" s="242"/>
      <c r="BJ22" s="242"/>
      <c r="BK22" s="242"/>
      <c r="BL22" s="242"/>
      <c r="BM22" s="242"/>
      <c r="BN22" s="242"/>
      <c r="BO22" s="242"/>
      <c r="BP22" s="242"/>
      <c r="BQ22" s="251">
        <v>16</v>
      </c>
      <c r="BR22" s="252"/>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374</v>
      </c>
      <c r="B23" s="941" t="s">
        <v>375</v>
      </c>
      <c r="C23" s="942"/>
      <c r="D23" s="942"/>
      <c r="E23" s="942"/>
      <c r="F23" s="942"/>
      <c r="G23" s="942"/>
      <c r="H23" s="942"/>
      <c r="I23" s="942"/>
      <c r="J23" s="942"/>
      <c r="K23" s="942"/>
      <c r="L23" s="942"/>
      <c r="M23" s="942"/>
      <c r="N23" s="942"/>
      <c r="O23" s="942"/>
      <c r="P23" s="943"/>
      <c r="Q23" s="1071"/>
      <c r="R23" s="1072"/>
      <c r="S23" s="1072"/>
      <c r="T23" s="1072"/>
      <c r="U23" s="1072"/>
      <c r="V23" s="1072"/>
      <c r="W23" s="1072"/>
      <c r="X23" s="1072"/>
      <c r="Y23" s="1072"/>
      <c r="Z23" s="1072"/>
      <c r="AA23" s="1072"/>
      <c r="AB23" s="1072"/>
      <c r="AC23" s="1072"/>
      <c r="AD23" s="1072"/>
      <c r="AE23" s="1073"/>
      <c r="AF23" s="1074">
        <v>15563</v>
      </c>
      <c r="AG23" s="1072"/>
      <c r="AH23" s="1072"/>
      <c r="AI23" s="1072"/>
      <c r="AJ23" s="1075"/>
      <c r="AK23" s="1076"/>
      <c r="AL23" s="1077"/>
      <c r="AM23" s="1077"/>
      <c r="AN23" s="1077"/>
      <c r="AO23" s="1077"/>
      <c r="AP23" s="1072"/>
      <c r="AQ23" s="1072"/>
      <c r="AR23" s="1072"/>
      <c r="AS23" s="1072"/>
      <c r="AT23" s="1072"/>
      <c r="AU23" s="1078"/>
      <c r="AV23" s="1078"/>
      <c r="AW23" s="1078"/>
      <c r="AX23" s="1078"/>
      <c r="AY23" s="1079"/>
      <c r="AZ23" s="1068" t="s">
        <v>365</v>
      </c>
      <c r="BA23" s="1069"/>
      <c r="BB23" s="1069"/>
      <c r="BC23" s="1069"/>
      <c r="BD23" s="1070"/>
      <c r="BE23" s="242"/>
      <c r="BF23" s="242"/>
      <c r="BG23" s="242"/>
      <c r="BH23" s="242"/>
      <c r="BI23" s="242"/>
      <c r="BJ23" s="242"/>
      <c r="BK23" s="242"/>
      <c r="BL23" s="242"/>
      <c r="BM23" s="242"/>
      <c r="BN23" s="242"/>
      <c r="BO23" s="242"/>
      <c r="BP23" s="242"/>
      <c r="BQ23" s="251">
        <v>17</v>
      </c>
      <c r="BR23" s="252"/>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67" t="s">
        <v>376</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41"/>
      <c r="BA24" s="241"/>
      <c r="BB24" s="241"/>
      <c r="BC24" s="241"/>
      <c r="BD24" s="241"/>
      <c r="BE24" s="242"/>
      <c r="BF24" s="242"/>
      <c r="BG24" s="242"/>
      <c r="BH24" s="242"/>
      <c r="BI24" s="242"/>
      <c r="BJ24" s="242"/>
      <c r="BK24" s="242"/>
      <c r="BL24" s="242"/>
      <c r="BM24" s="242"/>
      <c r="BN24" s="242"/>
      <c r="BO24" s="242"/>
      <c r="BP24" s="242"/>
      <c r="BQ24" s="251">
        <v>18</v>
      </c>
      <c r="BR24" s="252"/>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5">
      <c r="A25" s="1066" t="s">
        <v>377</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41"/>
      <c r="BK25" s="241"/>
      <c r="BL25" s="241"/>
      <c r="BM25" s="241"/>
      <c r="BN25" s="241"/>
      <c r="BO25" s="254"/>
      <c r="BP25" s="254"/>
      <c r="BQ25" s="251">
        <v>19</v>
      </c>
      <c r="BR25" s="252"/>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346</v>
      </c>
      <c r="B26" s="993"/>
      <c r="C26" s="993"/>
      <c r="D26" s="993"/>
      <c r="E26" s="993"/>
      <c r="F26" s="993"/>
      <c r="G26" s="993"/>
      <c r="H26" s="993"/>
      <c r="I26" s="993"/>
      <c r="J26" s="993"/>
      <c r="K26" s="993"/>
      <c r="L26" s="993"/>
      <c r="M26" s="993"/>
      <c r="N26" s="993"/>
      <c r="O26" s="993"/>
      <c r="P26" s="994"/>
      <c r="Q26" s="998" t="s">
        <v>378</v>
      </c>
      <c r="R26" s="999"/>
      <c r="S26" s="999"/>
      <c r="T26" s="999"/>
      <c r="U26" s="1000"/>
      <c r="V26" s="998" t="s">
        <v>379</v>
      </c>
      <c r="W26" s="999"/>
      <c r="X26" s="999"/>
      <c r="Y26" s="999"/>
      <c r="Z26" s="1000"/>
      <c r="AA26" s="998" t="s">
        <v>380</v>
      </c>
      <c r="AB26" s="999"/>
      <c r="AC26" s="999"/>
      <c r="AD26" s="999"/>
      <c r="AE26" s="999"/>
      <c r="AF26" s="1062" t="s">
        <v>381</v>
      </c>
      <c r="AG26" s="1005"/>
      <c r="AH26" s="1005"/>
      <c r="AI26" s="1005"/>
      <c r="AJ26" s="1063"/>
      <c r="AK26" s="999" t="s">
        <v>382</v>
      </c>
      <c r="AL26" s="999"/>
      <c r="AM26" s="999"/>
      <c r="AN26" s="999"/>
      <c r="AO26" s="1000"/>
      <c r="AP26" s="998" t="s">
        <v>383</v>
      </c>
      <c r="AQ26" s="999"/>
      <c r="AR26" s="999"/>
      <c r="AS26" s="999"/>
      <c r="AT26" s="1000"/>
      <c r="AU26" s="998" t="s">
        <v>384</v>
      </c>
      <c r="AV26" s="999"/>
      <c r="AW26" s="999"/>
      <c r="AX26" s="999"/>
      <c r="AY26" s="1000"/>
      <c r="AZ26" s="998" t="s">
        <v>385</v>
      </c>
      <c r="BA26" s="999"/>
      <c r="BB26" s="999"/>
      <c r="BC26" s="999"/>
      <c r="BD26" s="1000"/>
      <c r="BE26" s="998" t="s">
        <v>353</v>
      </c>
      <c r="BF26" s="999"/>
      <c r="BG26" s="999"/>
      <c r="BH26" s="999"/>
      <c r="BI26" s="1014"/>
      <c r="BJ26" s="241"/>
      <c r="BK26" s="241"/>
      <c r="BL26" s="241"/>
      <c r="BM26" s="241"/>
      <c r="BN26" s="241"/>
      <c r="BO26" s="254"/>
      <c r="BP26" s="254"/>
      <c r="BQ26" s="251">
        <v>20</v>
      </c>
      <c r="BR26" s="252"/>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4"/>
      <c r="AG27" s="1008"/>
      <c r="AH27" s="1008"/>
      <c r="AI27" s="1008"/>
      <c r="AJ27" s="106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3" t="s">
        <v>386</v>
      </c>
      <c r="C28" s="1054"/>
      <c r="D28" s="1054"/>
      <c r="E28" s="1054"/>
      <c r="F28" s="1054"/>
      <c r="G28" s="1054"/>
      <c r="H28" s="1054"/>
      <c r="I28" s="1054"/>
      <c r="J28" s="1054"/>
      <c r="K28" s="1054"/>
      <c r="L28" s="1054"/>
      <c r="M28" s="1054"/>
      <c r="N28" s="1054"/>
      <c r="O28" s="1054"/>
      <c r="P28" s="1055"/>
      <c r="Q28" s="1056"/>
      <c r="R28" s="1057"/>
      <c r="S28" s="1057"/>
      <c r="T28" s="1057"/>
      <c r="U28" s="1057"/>
      <c r="V28" s="1057"/>
      <c r="W28" s="1057"/>
      <c r="X28" s="1057"/>
      <c r="Y28" s="1057"/>
      <c r="Z28" s="1057"/>
      <c r="AA28" s="1057"/>
      <c r="AB28" s="1057"/>
      <c r="AC28" s="1057"/>
      <c r="AD28" s="1057"/>
      <c r="AE28" s="1058"/>
      <c r="AF28" s="1059">
        <v>15207</v>
      </c>
      <c r="AG28" s="1057"/>
      <c r="AH28" s="1057"/>
      <c r="AI28" s="1057"/>
      <c r="AJ28" s="1060"/>
      <c r="AK28" s="1061"/>
      <c r="AL28" s="1049"/>
      <c r="AM28" s="1049"/>
      <c r="AN28" s="1049"/>
      <c r="AO28" s="1049"/>
      <c r="AP28" s="1049"/>
      <c r="AQ28" s="1049"/>
      <c r="AR28" s="1049"/>
      <c r="AS28" s="1049"/>
      <c r="AT28" s="1049"/>
      <c r="AU28" s="1049"/>
      <c r="AV28" s="1049"/>
      <c r="AW28" s="1049"/>
      <c r="AX28" s="1049"/>
      <c r="AY28" s="1049"/>
      <c r="AZ28" s="1050"/>
      <c r="BA28" s="1050"/>
      <c r="BB28" s="1050"/>
      <c r="BC28" s="1050"/>
      <c r="BD28" s="1050"/>
      <c r="BE28" s="1051"/>
      <c r="BF28" s="1051"/>
      <c r="BG28" s="1051"/>
      <c r="BH28" s="1051"/>
      <c r="BI28" s="1052"/>
      <c r="BJ28" s="241"/>
      <c r="BK28" s="241"/>
      <c r="BL28" s="241"/>
      <c r="BM28" s="241"/>
      <c r="BN28" s="241"/>
      <c r="BO28" s="254"/>
      <c r="BP28" s="254"/>
      <c r="BQ28" s="251">
        <v>22</v>
      </c>
      <c r="BR28" s="252"/>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40" t="s">
        <v>387</v>
      </c>
      <c r="C29" s="1041"/>
      <c r="D29" s="1041"/>
      <c r="E29" s="1041"/>
      <c r="F29" s="1041"/>
      <c r="G29" s="1041"/>
      <c r="H29" s="1041"/>
      <c r="I29" s="1041"/>
      <c r="J29" s="1041"/>
      <c r="K29" s="1041"/>
      <c r="L29" s="1041"/>
      <c r="M29" s="1041"/>
      <c r="N29" s="1041"/>
      <c r="O29" s="1041"/>
      <c r="P29" s="1042"/>
      <c r="Q29" s="1047"/>
      <c r="R29" s="1044"/>
      <c r="S29" s="1044"/>
      <c r="T29" s="1044"/>
      <c r="U29" s="1044"/>
      <c r="V29" s="1044"/>
      <c r="W29" s="1044"/>
      <c r="X29" s="1044"/>
      <c r="Y29" s="1044"/>
      <c r="Z29" s="1044"/>
      <c r="AA29" s="1044"/>
      <c r="AB29" s="1044"/>
      <c r="AC29" s="1044"/>
      <c r="AD29" s="1044"/>
      <c r="AE29" s="1048"/>
      <c r="AF29" s="1043">
        <v>318</v>
      </c>
      <c r="AG29" s="1044"/>
      <c r="AH29" s="1044"/>
      <c r="AI29" s="1044"/>
      <c r="AJ29" s="1045"/>
      <c r="AK29" s="977"/>
      <c r="AL29" s="968"/>
      <c r="AM29" s="968"/>
      <c r="AN29" s="968"/>
      <c r="AO29" s="968"/>
      <c r="AP29" s="968"/>
      <c r="AQ29" s="968"/>
      <c r="AR29" s="968"/>
      <c r="AS29" s="968"/>
      <c r="AT29" s="968"/>
      <c r="AU29" s="968"/>
      <c r="AV29" s="968"/>
      <c r="AW29" s="968"/>
      <c r="AX29" s="968"/>
      <c r="AY29" s="968"/>
      <c r="AZ29" s="1046"/>
      <c r="BA29" s="1046"/>
      <c r="BB29" s="1046"/>
      <c r="BC29" s="1046"/>
      <c r="BD29" s="1046"/>
      <c r="BE29" s="1038" t="s">
        <v>388</v>
      </c>
      <c r="BF29" s="1038"/>
      <c r="BG29" s="1038"/>
      <c r="BH29" s="1038"/>
      <c r="BI29" s="1039"/>
      <c r="BJ29" s="241"/>
      <c r="BK29" s="241"/>
      <c r="BL29" s="241"/>
      <c r="BM29" s="241"/>
      <c r="BN29" s="241"/>
      <c r="BO29" s="254"/>
      <c r="BP29" s="254"/>
      <c r="BQ29" s="251">
        <v>23</v>
      </c>
      <c r="BR29" s="252"/>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40" t="s">
        <v>389</v>
      </c>
      <c r="C30" s="1041"/>
      <c r="D30" s="1041"/>
      <c r="E30" s="1041"/>
      <c r="F30" s="1041"/>
      <c r="G30" s="1041"/>
      <c r="H30" s="1041"/>
      <c r="I30" s="1041"/>
      <c r="J30" s="1041"/>
      <c r="K30" s="1041"/>
      <c r="L30" s="1041"/>
      <c r="M30" s="1041"/>
      <c r="N30" s="1041"/>
      <c r="O30" s="1041"/>
      <c r="P30" s="1042"/>
      <c r="Q30" s="1047"/>
      <c r="R30" s="1044"/>
      <c r="S30" s="1044"/>
      <c r="T30" s="1044"/>
      <c r="U30" s="1044"/>
      <c r="V30" s="1044"/>
      <c r="W30" s="1044"/>
      <c r="X30" s="1044"/>
      <c r="Y30" s="1044"/>
      <c r="Z30" s="1044"/>
      <c r="AA30" s="1044"/>
      <c r="AB30" s="1044"/>
      <c r="AC30" s="1044"/>
      <c r="AD30" s="1044"/>
      <c r="AE30" s="1048"/>
      <c r="AF30" s="1043">
        <v>1778</v>
      </c>
      <c r="AG30" s="1044"/>
      <c r="AH30" s="1044"/>
      <c r="AI30" s="1044"/>
      <c r="AJ30" s="1045"/>
      <c r="AK30" s="977"/>
      <c r="AL30" s="968"/>
      <c r="AM30" s="968"/>
      <c r="AN30" s="968"/>
      <c r="AO30" s="968"/>
      <c r="AP30" s="968"/>
      <c r="AQ30" s="968"/>
      <c r="AR30" s="968"/>
      <c r="AS30" s="968"/>
      <c r="AT30" s="968"/>
      <c r="AU30" s="968"/>
      <c r="AV30" s="968"/>
      <c r="AW30" s="968"/>
      <c r="AX30" s="968"/>
      <c r="AY30" s="968"/>
      <c r="AZ30" s="1046"/>
      <c r="BA30" s="1046"/>
      <c r="BB30" s="1046"/>
      <c r="BC30" s="1046"/>
      <c r="BD30" s="1046"/>
      <c r="BE30" s="1038" t="s">
        <v>390</v>
      </c>
      <c r="BF30" s="1038"/>
      <c r="BG30" s="1038"/>
      <c r="BH30" s="1038"/>
      <c r="BI30" s="1039"/>
      <c r="BJ30" s="241"/>
      <c r="BK30" s="241"/>
      <c r="BL30" s="241"/>
      <c r="BM30" s="241"/>
      <c r="BN30" s="241"/>
      <c r="BO30" s="254"/>
      <c r="BP30" s="254"/>
      <c r="BQ30" s="251">
        <v>24</v>
      </c>
      <c r="BR30" s="252"/>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40" t="s">
        <v>391</v>
      </c>
      <c r="C31" s="1041"/>
      <c r="D31" s="1041"/>
      <c r="E31" s="1041"/>
      <c r="F31" s="1041"/>
      <c r="G31" s="1041"/>
      <c r="H31" s="1041"/>
      <c r="I31" s="1041"/>
      <c r="J31" s="1041"/>
      <c r="K31" s="1041"/>
      <c r="L31" s="1041"/>
      <c r="M31" s="1041"/>
      <c r="N31" s="1041"/>
      <c r="O31" s="1041"/>
      <c r="P31" s="1042"/>
      <c r="Q31" s="1047"/>
      <c r="R31" s="1044"/>
      <c r="S31" s="1044"/>
      <c r="T31" s="1044"/>
      <c r="U31" s="1044"/>
      <c r="V31" s="1044"/>
      <c r="W31" s="1044"/>
      <c r="X31" s="1044"/>
      <c r="Y31" s="1044"/>
      <c r="Z31" s="1044"/>
      <c r="AA31" s="1044"/>
      <c r="AB31" s="1044"/>
      <c r="AC31" s="1044"/>
      <c r="AD31" s="1044"/>
      <c r="AE31" s="1048"/>
      <c r="AF31" s="1043">
        <v>4813</v>
      </c>
      <c r="AG31" s="1044"/>
      <c r="AH31" s="1044"/>
      <c r="AI31" s="1044"/>
      <c r="AJ31" s="1045"/>
      <c r="AK31" s="977"/>
      <c r="AL31" s="968"/>
      <c r="AM31" s="968"/>
      <c r="AN31" s="968"/>
      <c r="AO31" s="968"/>
      <c r="AP31" s="968"/>
      <c r="AQ31" s="968"/>
      <c r="AR31" s="968"/>
      <c r="AS31" s="968"/>
      <c r="AT31" s="968"/>
      <c r="AU31" s="968"/>
      <c r="AV31" s="968"/>
      <c r="AW31" s="968"/>
      <c r="AX31" s="968"/>
      <c r="AY31" s="968"/>
      <c r="AZ31" s="1046"/>
      <c r="BA31" s="1046"/>
      <c r="BB31" s="1046"/>
      <c r="BC31" s="1046"/>
      <c r="BD31" s="1046"/>
      <c r="BE31" s="1038" t="s">
        <v>392</v>
      </c>
      <c r="BF31" s="1038"/>
      <c r="BG31" s="1038"/>
      <c r="BH31" s="1038"/>
      <c r="BI31" s="1039"/>
      <c r="BJ31" s="241"/>
      <c r="BK31" s="241"/>
      <c r="BL31" s="241"/>
      <c r="BM31" s="241"/>
      <c r="BN31" s="241"/>
      <c r="BO31" s="254"/>
      <c r="BP31" s="254"/>
      <c r="BQ31" s="251">
        <v>25</v>
      </c>
      <c r="BR31" s="252"/>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40" t="s">
        <v>393</v>
      </c>
      <c r="C32" s="1041"/>
      <c r="D32" s="1041"/>
      <c r="E32" s="1041"/>
      <c r="F32" s="1041"/>
      <c r="G32" s="1041"/>
      <c r="H32" s="1041"/>
      <c r="I32" s="1041"/>
      <c r="J32" s="1041"/>
      <c r="K32" s="1041"/>
      <c r="L32" s="1041"/>
      <c r="M32" s="1041"/>
      <c r="N32" s="1041"/>
      <c r="O32" s="1041"/>
      <c r="P32" s="1042"/>
      <c r="Q32" s="1047"/>
      <c r="R32" s="1044"/>
      <c r="S32" s="1044"/>
      <c r="T32" s="1044"/>
      <c r="U32" s="1044"/>
      <c r="V32" s="1044"/>
      <c r="W32" s="1044"/>
      <c r="X32" s="1044"/>
      <c r="Y32" s="1044"/>
      <c r="Z32" s="1044"/>
      <c r="AA32" s="1044"/>
      <c r="AB32" s="1044"/>
      <c r="AC32" s="1044"/>
      <c r="AD32" s="1044"/>
      <c r="AE32" s="1048"/>
      <c r="AF32" s="1043">
        <v>8012</v>
      </c>
      <c r="AG32" s="1044"/>
      <c r="AH32" s="1044"/>
      <c r="AI32" s="1044"/>
      <c r="AJ32" s="1045"/>
      <c r="AK32" s="977"/>
      <c r="AL32" s="968"/>
      <c r="AM32" s="968"/>
      <c r="AN32" s="968"/>
      <c r="AO32" s="968"/>
      <c r="AP32" s="968"/>
      <c r="AQ32" s="968"/>
      <c r="AR32" s="968"/>
      <c r="AS32" s="968"/>
      <c r="AT32" s="968"/>
      <c r="AU32" s="968"/>
      <c r="AV32" s="968"/>
      <c r="AW32" s="968"/>
      <c r="AX32" s="968"/>
      <c r="AY32" s="968"/>
      <c r="AZ32" s="1046"/>
      <c r="BA32" s="1046"/>
      <c r="BB32" s="1046"/>
      <c r="BC32" s="1046"/>
      <c r="BD32" s="1046"/>
      <c r="BE32" s="1038" t="s">
        <v>392</v>
      </c>
      <c r="BF32" s="1038"/>
      <c r="BG32" s="1038"/>
      <c r="BH32" s="1038"/>
      <c r="BI32" s="1039"/>
      <c r="BJ32" s="241"/>
      <c r="BK32" s="241"/>
      <c r="BL32" s="241"/>
      <c r="BM32" s="241"/>
      <c r="BN32" s="241"/>
      <c r="BO32" s="254"/>
      <c r="BP32" s="254"/>
      <c r="BQ32" s="251">
        <v>26</v>
      </c>
      <c r="BR32" s="252"/>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40" t="s">
        <v>394</v>
      </c>
      <c r="C33" s="1041"/>
      <c r="D33" s="1041"/>
      <c r="E33" s="1041"/>
      <c r="F33" s="1041"/>
      <c r="G33" s="1041"/>
      <c r="H33" s="1041"/>
      <c r="I33" s="1041"/>
      <c r="J33" s="1041"/>
      <c r="K33" s="1041"/>
      <c r="L33" s="1041"/>
      <c r="M33" s="1041"/>
      <c r="N33" s="1041"/>
      <c r="O33" s="1041"/>
      <c r="P33" s="1042"/>
      <c r="Q33" s="1047"/>
      <c r="R33" s="1044"/>
      <c r="S33" s="1044"/>
      <c r="T33" s="1044"/>
      <c r="U33" s="1044"/>
      <c r="V33" s="1044"/>
      <c r="W33" s="1044"/>
      <c r="X33" s="1044"/>
      <c r="Y33" s="1044"/>
      <c r="Z33" s="1044"/>
      <c r="AA33" s="1044"/>
      <c r="AB33" s="1044"/>
      <c r="AC33" s="1044"/>
      <c r="AD33" s="1044"/>
      <c r="AE33" s="1048"/>
      <c r="AF33" s="1043">
        <v>1816</v>
      </c>
      <c r="AG33" s="1044"/>
      <c r="AH33" s="1044"/>
      <c r="AI33" s="1044"/>
      <c r="AJ33" s="1045"/>
      <c r="AK33" s="977"/>
      <c r="AL33" s="968"/>
      <c r="AM33" s="968"/>
      <c r="AN33" s="968"/>
      <c r="AO33" s="968"/>
      <c r="AP33" s="968"/>
      <c r="AQ33" s="968"/>
      <c r="AR33" s="968"/>
      <c r="AS33" s="968"/>
      <c r="AT33" s="968"/>
      <c r="AU33" s="968"/>
      <c r="AV33" s="968"/>
      <c r="AW33" s="968"/>
      <c r="AX33" s="968"/>
      <c r="AY33" s="968"/>
      <c r="AZ33" s="1046"/>
      <c r="BA33" s="1046"/>
      <c r="BB33" s="1046"/>
      <c r="BC33" s="1046"/>
      <c r="BD33" s="1046"/>
      <c r="BE33" s="1038" t="s">
        <v>390</v>
      </c>
      <c r="BF33" s="1038"/>
      <c r="BG33" s="1038"/>
      <c r="BH33" s="1038"/>
      <c r="BI33" s="1039"/>
      <c r="BJ33" s="241"/>
      <c r="BK33" s="241"/>
      <c r="BL33" s="241"/>
      <c r="BM33" s="241"/>
      <c r="BN33" s="241"/>
      <c r="BO33" s="254"/>
      <c r="BP33" s="254"/>
      <c r="BQ33" s="251">
        <v>27</v>
      </c>
      <c r="BR33" s="252"/>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40" t="s">
        <v>395</v>
      </c>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v>575</v>
      </c>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t="s">
        <v>390</v>
      </c>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t="s">
        <v>396</v>
      </c>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t="s">
        <v>119</v>
      </c>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t="s">
        <v>392</v>
      </c>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397</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374</v>
      </c>
      <c r="B63" s="941" t="s">
        <v>398</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32520</v>
      </c>
      <c r="AG63" s="956"/>
      <c r="AH63" s="956"/>
      <c r="AI63" s="956"/>
      <c r="AJ63" s="1026"/>
      <c r="AK63" s="1027"/>
      <c r="AL63" s="960"/>
      <c r="AM63" s="960"/>
      <c r="AN63" s="960"/>
      <c r="AO63" s="960"/>
      <c r="AP63" s="956"/>
      <c r="AQ63" s="956"/>
      <c r="AR63" s="956"/>
      <c r="AS63" s="956"/>
      <c r="AT63" s="956"/>
      <c r="AU63" s="956"/>
      <c r="AV63" s="956"/>
      <c r="AW63" s="956"/>
      <c r="AX63" s="956"/>
      <c r="AY63" s="956"/>
      <c r="AZ63" s="1021"/>
      <c r="BA63" s="1021"/>
      <c r="BB63" s="1021"/>
      <c r="BC63" s="1021"/>
      <c r="BD63" s="1021"/>
      <c r="BE63" s="957"/>
      <c r="BF63" s="957"/>
      <c r="BG63" s="957"/>
      <c r="BH63" s="957"/>
      <c r="BI63" s="958"/>
      <c r="BJ63" s="1022" t="s">
        <v>399</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401</v>
      </c>
      <c r="B66" s="993"/>
      <c r="C66" s="993"/>
      <c r="D66" s="993"/>
      <c r="E66" s="993"/>
      <c r="F66" s="993"/>
      <c r="G66" s="993"/>
      <c r="H66" s="993"/>
      <c r="I66" s="993"/>
      <c r="J66" s="993"/>
      <c r="K66" s="993"/>
      <c r="L66" s="993"/>
      <c r="M66" s="993"/>
      <c r="N66" s="993"/>
      <c r="O66" s="993"/>
      <c r="P66" s="994"/>
      <c r="Q66" s="998" t="s">
        <v>402</v>
      </c>
      <c r="R66" s="999"/>
      <c r="S66" s="999"/>
      <c r="T66" s="999"/>
      <c r="U66" s="1000"/>
      <c r="V66" s="998" t="s">
        <v>379</v>
      </c>
      <c r="W66" s="999"/>
      <c r="X66" s="999"/>
      <c r="Y66" s="999"/>
      <c r="Z66" s="1000"/>
      <c r="AA66" s="998" t="s">
        <v>403</v>
      </c>
      <c r="AB66" s="999"/>
      <c r="AC66" s="999"/>
      <c r="AD66" s="999"/>
      <c r="AE66" s="1000"/>
      <c r="AF66" s="1004" t="s">
        <v>404</v>
      </c>
      <c r="AG66" s="1005"/>
      <c r="AH66" s="1005"/>
      <c r="AI66" s="1005"/>
      <c r="AJ66" s="1006"/>
      <c r="AK66" s="998" t="s">
        <v>405</v>
      </c>
      <c r="AL66" s="993"/>
      <c r="AM66" s="993"/>
      <c r="AN66" s="993"/>
      <c r="AO66" s="994"/>
      <c r="AP66" s="998" t="s">
        <v>406</v>
      </c>
      <c r="AQ66" s="999"/>
      <c r="AR66" s="999"/>
      <c r="AS66" s="999"/>
      <c r="AT66" s="1000"/>
      <c r="AU66" s="998" t="s">
        <v>407</v>
      </c>
      <c r="AV66" s="999"/>
      <c r="AW66" s="999"/>
      <c r="AX66" s="999"/>
      <c r="AY66" s="1000"/>
      <c r="AZ66" s="998" t="s">
        <v>353</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374</v>
      </c>
      <c r="B88" s="941" t="s">
        <v>408</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941" t="s">
        <v>409</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410</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411</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414</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415</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417</v>
      </c>
      <c r="AB109" s="891"/>
      <c r="AC109" s="891"/>
      <c r="AD109" s="891"/>
      <c r="AE109" s="892"/>
      <c r="AF109" s="893" t="s">
        <v>308</v>
      </c>
      <c r="AG109" s="891"/>
      <c r="AH109" s="891"/>
      <c r="AI109" s="891"/>
      <c r="AJ109" s="892"/>
      <c r="AK109" s="893" t="s">
        <v>307</v>
      </c>
      <c r="AL109" s="891"/>
      <c r="AM109" s="891"/>
      <c r="AN109" s="891"/>
      <c r="AO109" s="892"/>
      <c r="AP109" s="893" t="s">
        <v>418</v>
      </c>
      <c r="AQ109" s="891"/>
      <c r="AR109" s="891"/>
      <c r="AS109" s="891"/>
      <c r="AT109" s="922"/>
      <c r="AU109" s="890" t="s">
        <v>416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417</v>
      </c>
      <c r="BR109" s="891"/>
      <c r="BS109" s="891"/>
      <c r="BT109" s="891"/>
      <c r="BU109" s="892"/>
      <c r="BV109" s="893" t="s">
        <v>308</v>
      </c>
      <c r="BW109" s="891"/>
      <c r="BX109" s="891"/>
      <c r="BY109" s="891"/>
      <c r="BZ109" s="892"/>
      <c r="CA109" s="893" t="s">
        <v>307</v>
      </c>
      <c r="CB109" s="891"/>
      <c r="CC109" s="891"/>
      <c r="CD109" s="891"/>
      <c r="CE109" s="892"/>
      <c r="CF109" s="929" t="s">
        <v>418</v>
      </c>
      <c r="CG109" s="929"/>
      <c r="CH109" s="929"/>
      <c r="CI109" s="929"/>
      <c r="CJ109" s="929"/>
      <c r="CK109" s="893" t="s">
        <v>419</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417</v>
      </c>
      <c r="DH109" s="891"/>
      <c r="DI109" s="891"/>
      <c r="DJ109" s="891"/>
      <c r="DK109" s="892"/>
      <c r="DL109" s="893" t="s">
        <v>308</v>
      </c>
      <c r="DM109" s="891"/>
      <c r="DN109" s="891"/>
      <c r="DO109" s="891"/>
      <c r="DP109" s="892"/>
      <c r="DQ109" s="893" t="s">
        <v>307</v>
      </c>
      <c r="DR109" s="891"/>
      <c r="DS109" s="891"/>
      <c r="DT109" s="891"/>
      <c r="DU109" s="892"/>
      <c r="DV109" s="893" t="s">
        <v>418</v>
      </c>
      <c r="DW109" s="891"/>
      <c r="DX109" s="891"/>
      <c r="DY109" s="891"/>
      <c r="DZ109" s="922"/>
    </row>
    <row r="110" spans="1:131" s="235" customFormat="1" ht="26.25" customHeight="1" x14ac:dyDescent="0.2">
      <c r="A110" s="791" t="s">
        <v>420</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98602809</v>
      </c>
      <c r="AB110" s="884"/>
      <c r="AC110" s="884"/>
      <c r="AD110" s="884"/>
      <c r="AE110" s="885"/>
      <c r="AF110" s="886">
        <v>98963738</v>
      </c>
      <c r="AG110" s="884"/>
      <c r="AH110" s="884"/>
      <c r="AI110" s="884"/>
      <c r="AJ110" s="885"/>
      <c r="AK110" s="886">
        <v>96910054</v>
      </c>
      <c r="AL110" s="884"/>
      <c r="AM110" s="884"/>
      <c r="AN110" s="884"/>
      <c r="AO110" s="885"/>
      <c r="AP110" s="887">
        <v>25.3</v>
      </c>
      <c r="AQ110" s="888"/>
      <c r="AR110" s="888"/>
      <c r="AS110" s="888"/>
      <c r="AT110" s="889"/>
      <c r="AU110" s="923" t="s">
        <v>71</v>
      </c>
      <c r="AV110" s="924"/>
      <c r="AW110" s="924"/>
      <c r="AX110" s="924"/>
      <c r="AY110" s="924"/>
      <c r="AZ110" s="846" t="s">
        <v>421</v>
      </c>
      <c r="BA110" s="792"/>
      <c r="BB110" s="792"/>
      <c r="BC110" s="792"/>
      <c r="BD110" s="792"/>
      <c r="BE110" s="792"/>
      <c r="BF110" s="792"/>
      <c r="BG110" s="792"/>
      <c r="BH110" s="792"/>
      <c r="BI110" s="792"/>
      <c r="BJ110" s="792"/>
      <c r="BK110" s="792"/>
      <c r="BL110" s="792"/>
      <c r="BM110" s="792"/>
      <c r="BN110" s="792"/>
      <c r="BO110" s="792"/>
      <c r="BP110" s="793"/>
      <c r="BQ110" s="847">
        <v>1141935302</v>
      </c>
      <c r="BR110" s="829"/>
      <c r="BS110" s="829"/>
      <c r="BT110" s="829"/>
      <c r="BU110" s="829"/>
      <c r="BV110" s="829">
        <v>1157553868</v>
      </c>
      <c r="BW110" s="829"/>
      <c r="BX110" s="829"/>
      <c r="BY110" s="829"/>
      <c r="BZ110" s="829"/>
      <c r="CA110" s="829">
        <v>1180422911</v>
      </c>
      <c r="CB110" s="829"/>
      <c r="CC110" s="829"/>
      <c r="CD110" s="829"/>
      <c r="CE110" s="829"/>
      <c r="CF110" s="856">
        <v>308.5</v>
      </c>
      <c r="CG110" s="857"/>
      <c r="CH110" s="857"/>
      <c r="CI110" s="857"/>
      <c r="CJ110" s="857"/>
      <c r="CK110" s="919" t="s">
        <v>422</v>
      </c>
      <c r="CL110" s="803"/>
      <c r="CM110" s="880" t="s">
        <v>423</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119</v>
      </c>
      <c r="DH110" s="829"/>
      <c r="DI110" s="829"/>
      <c r="DJ110" s="829"/>
      <c r="DK110" s="829"/>
      <c r="DL110" s="829" t="s">
        <v>119</v>
      </c>
      <c r="DM110" s="829"/>
      <c r="DN110" s="829"/>
      <c r="DO110" s="829"/>
      <c r="DP110" s="829"/>
      <c r="DQ110" s="829" t="s">
        <v>424</v>
      </c>
      <c r="DR110" s="829"/>
      <c r="DS110" s="829"/>
      <c r="DT110" s="829"/>
      <c r="DU110" s="829"/>
      <c r="DV110" s="830" t="s">
        <v>399</v>
      </c>
      <c r="DW110" s="830"/>
      <c r="DX110" s="830"/>
      <c r="DY110" s="830"/>
      <c r="DZ110" s="831"/>
    </row>
    <row r="111" spans="1:131" s="235" customFormat="1" ht="26.25" customHeight="1" x14ac:dyDescent="0.2">
      <c r="A111" s="758" t="s">
        <v>425</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424</v>
      </c>
      <c r="AB111" s="913"/>
      <c r="AC111" s="913"/>
      <c r="AD111" s="913"/>
      <c r="AE111" s="914"/>
      <c r="AF111" s="915" t="s">
        <v>399</v>
      </c>
      <c r="AG111" s="913"/>
      <c r="AH111" s="913"/>
      <c r="AI111" s="913"/>
      <c r="AJ111" s="914"/>
      <c r="AK111" s="915" t="s">
        <v>399</v>
      </c>
      <c r="AL111" s="913"/>
      <c r="AM111" s="913"/>
      <c r="AN111" s="913"/>
      <c r="AO111" s="914"/>
      <c r="AP111" s="916" t="s">
        <v>399</v>
      </c>
      <c r="AQ111" s="917"/>
      <c r="AR111" s="917"/>
      <c r="AS111" s="917"/>
      <c r="AT111" s="918"/>
      <c r="AU111" s="925"/>
      <c r="AV111" s="926"/>
      <c r="AW111" s="926"/>
      <c r="AX111" s="926"/>
      <c r="AY111" s="926"/>
      <c r="AZ111" s="799" t="s">
        <v>426</v>
      </c>
      <c r="BA111" s="734"/>
      <c r="BB111" s="734"/>
      <c r="BC111" s="734"/>
      <c r="BD111" s="734"/>
      <c r="BE111" s="734"/>
      <c r="BF111" s="734"/>
      <c r="BG111" s="734"/>
      <c r="BH111" s="734"/>
      <c r="BI111" s="734"/>
      <c r="BJ111" s="734"/>
      <c r="BK111" s="734"/>
      <c r="BL111" s="734"/>
      <c r="BM111" s="734"/>
      <c r="BN111" s="734"/>
      <c r="BO111" s="734"/>
      <c r="BP111" s="735"/>
      <c r="BQ111" s="800">
        <v>9199552</v>
      </c>
      <c r="BR111" s="801"/>
      <c r="BS111" s="801"/>
      <c r="BT111" s="801"/>
      <c r="BU111" s="801"/>
      <c r="BV111" s="801">
        <v>8604677</v>
      </c>
      <c r="BW111" s="801"/>
      <c r="BX111" s="801"/>
      <c r="BY111" s="801"/>
      <c r="BZ111" s="801"/>
      <c r="CA111" s="801">
        <v>7670470</v>
      </c>
      <c r="CB111" s="801"/>
      <c r="CC111" s="801"/>
      <c r="CD111" s="801"/>
      <c r="CE111" s="801"/>
      <c r="CF111" s="865">
        <v>2</v>
      </c>
      <c r="CG111" s="866"/>
      <c r="CH111" s="866"/>
      <c r="CI111" s="866"/>
      <c r="CJ111" s="866"/>
      <c r="CK111" s="920"/>
      <c r="CL111" s="805"/>
      <c r="CM111" s="808" t="s">
        <v>427</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399</v>
      </c>
      <c r="DH111" s="801"/>
      <c r="DI111" s="801"/>
      <c r="DJ111" s="801"/>
      <c r="DK111" s="801"/>
      <c r="DL111" s="801" t="s">
        <v>399</v>
      </c>
      <c r="DM111" s="801"/>
      <c r="DN111" s="801"/>
      <c r="DO111" s="801"/>
      <c r="DP111" s="801"/>
      <c r="DQ111" s="801" t="s">
        <v>399</v>
      </c>
      <c r="DR111" s="801"/>
      <c r="DS111" s="801"/>
      <c r="DT111" s="801"/>
      <c r="DU111" s="801"/>
      <c r="DV111" s="778" t="s">
        <v>424</v>
      </c>
      <c r="DW111" s="778"/>
      <c r="DX111" s="778"/>
      <c r="DY111" s="778"/>
      <c r="DZ111" s="779"/>
    </row>
    <row r="112" spans="1:131" s="235" customFormat="1" ht="26.25" customHeight="1" x14ac:dyDescent="0.2">
      <c r="A112" s="905" t="s">
        <v>428</v>
      </c>
      <c r="B112" s="906"/>
      <c r="C112" s="734" t="s">
        <v>429</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4427800</v>
      </c>
      <c r="AB112" s="764"/>
      <c r="AC112" s="764"/>
      <c r="AD112" s="764"/>
      <c r="AE112" s="765"/>
      <c r="AF112" s="766">
        <v>4400033</v>
      </c>
      <c r="AG112" s="764"/>
      <c r="AH112" s="764"/>
      <c r="AI112" s="764"/>
      <c r="AJ112" s="765"/>
      <c r="AK112" s="766">
        <v>4372267</v>
      </c>
      <c r="AL112" s="764"/>
      <c r="AM112" s="764"/>
      <c r="AN112" s="764"/>
      <c r="AO112" s="765"/>
      <c r="AP112" s="811">
        <v>1.1000000000000001</v>
      </c>
      <c r="AQ112" s="812"/>
      <c r="AR112" s="812"/>
      <c r="AS112" s="812"/>
      <c r="AT112" s="813"/>
      <c r="AU112" s="925"/>
      <c r="AV112" s="926"/>
      <c r="AW112" s="926"/>
      <c r="AX112" s="926"/>
      <c r="AY112" s="926"/>
      <c r="AZ112" s="799" t="s">
        <v>430</v>
      </c>
      <c r="BA112" s="734"/>
      <c r="BB112" s="734"/>
      <c r="BC112" s="734"/>
      <c r="BD112" s="734"/>
      <c r="BE112" s="734"/>
      <c r="BF112" s="734"/>
      <c r="BG112" s="734"/>
      <c r="BH112" s="734"/>
      <c r="BI112" s="734"/>
      <c r="BJ112" s="734"/>
      <c r="BK112" s="734"/>
      <c r="BL112" s="734"/>
      <c r="BM112" s="734"/>
      <c r="BN112" s="734"/>
      <c r="BO112" s="734"/>
      <c r="BP112" s="735"/>
      <c r="BQ112" s="800">
        <v>3634350</v>
      </c>
      <c r="BR112" s="801"/>
      <c r="BS112" s="801"/>
      <c r="BT112" s="801"/>
      <c r="BU112" s="801"/>
      <c r="BV112" s="801">
        <v>5474041</v>
      </c>
      <c r="BW112" s="801"/>
      <c r="BX112" s="801"/>
      <c r="BY112" s="801"/>
      <c r="BZ112" s="801"/>
      <c r="CA112" s="801">
        <v>7155420</v>
      </c>
      <c r="CB112" s="801"/>
      <c r="CC112" s="801"/>
      <c r="CD112" s="801"/>
      <c r="CE112" s="801"/>
      <c r="CF112" s="865">
        <v>1.9</v>
      </c>
      <c r="CG112" s="866"/>
      <c r="CH112" s="866"/>
      <c r="CI112" s="866"/>
      <c r="CJ112" s="866"/>
      <c r="CK112" s="920"/>
      <c r="CL112" s="805"/>
      <c r="CM112" s="808" t="s">
        <v>431</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365</v>
      </c>
      <c r="DH112" s="801"/>
      <c r="DI112" s="801"/>
      <c r="DJ112" s="801"/>
      <c r="DK112" s="801"/>
      <c r="DL112" s="801" t="s">
        <v>399</v>
      </c>
      <c r="DM112" s="801"/>
      <c r="DN112" s="801"/>
      <c r="DO112" s="801"/>
      <c r="DP112" s="801"/>
      <c r="DQ112" s="801" t="s">
        <v>399</v>
      </c>
      <c r="DR112" s="801"/>
      <c r="DS112" s="801"/>
      <c r="DT112" s="801"/>
      <c r="DU112" s="801"/>
      <c r="DV112" s="778" t="s">
        <v>399</v>
      </c>
      <c r="DW112" s="778"/>
      <c r="DX112" s="778"/>
      <c r="DY112" s="778"/>
      <c r="DZ112" s="779"/>
    </row>
    <row r="113" spans="1:130" s="235" customFormat="1" ht="26.25" customHeight="1" x14ac:dyDescent="0.2">
      <c r="A113" s="907"/>
      <c r="B113" s="908"/>
      <c r="C113" s="734" t="s">
        <v>432</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517826</v>
      </c>
      <c r="AB113" s="764"/>
      <c r="AC113" s="764"/>
      <c r="AD113" s="764"/>
      <c r="AE113" s="765"/>
      <c r="AF113" s="766">
        <v>1153658</v>
      </c>
      <c r="AG113" s="764"/>
      <c r="AH113" s="764"/>
      <c r="AI113" s="764"/>
      <c r="AJ113" s="765"/>
      <c r="AK113" s="766">
        <v>1124034</v>
      </c>
      <c r="AL113" s="764"/>
      <c r="AM113" s="764"/>
      <c r="AN113" s="764"/>
      <c r="AO113" s="765"/>
      <c r="AP113" s="811">
        <v>0.3</v>
      </c>
      <c r="AQ113" s="812"/>
      <c r="AR113" s="812"/>
      <c r="AS113" s="812"/>
      <c r="AT113" s="813"/>
      <c r="AU113" s="925"/>
      <c r="AV113" s="926"/>
      <c r="AW113" s="926"/>
      <c r="AX113" s="926"/>
      <c r="AY113" s="926"/>
      <c r="AZ113" s="799" t="s">
        <v>433</v>
      </c>
      <c r="BA113" s="734"/>
      <c r="BB113" s="734"/>
      <c r="BC113" s="734"/>
      <c r="BD113" s="734"/>
      <c r="BE113" s="734"/>
      <c r="BF113" s="734"/>
      <c r="BG113" s="734"/>
      <c r="BH113" s="734"/>
      <c r="BI113" s="734"/>
      <c r="BJ113" s="734"/>
      <c r="BK113" s="734"/>
      <c r="BL113" s="734"/>
      <c r="BM113" s="734"/>
      <c r="BN113" s="734"/>
      <c r="BO113" s="734"/>
      <c r="BP113" s="735"/>
      <c r="BQ113" s="800" t="s">
        <v>399</v>
      </c>
      <c r="BR113" s="801"/>
      <c r="BS113" s="801"/>
      <c r="BT113" s="801"/>
      <c r="BU113" s="801"/>
      <c r="BV113" s="801" t="s">
        <v>365</v>
      </c>
      <c r="BW113" s="801"/>
      <c r="BX113" s="801"/>
      <c r="BY113" s="801"/>
      <c r="BZ113" s="801"/>
      <c r="CA113" s="801" t="s">
        <v>424</v>
      </c>
      <c r="CB113" s="801"/>
      <c r="CC113" s="801"/>
      <c r="CD113" s="801"/>
      <c r="CE113" s="801"/>
      <c r="CF113" s="865" t="s">
        <v>399</v>
      </c>
      <c r="CG113" s="866"/>
      <c r="CH113" s="866"/>
      <c r="CI113" s="866"/>
      <c r="CJ113" s="866"/>
      <c r="CK113" s="920"/>
      <c r="CL113" s="805"/>
      <c r="CM113" s="808" t="s">
        <v>434</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399</v>
      </c>
      <c r="DH113" s="801"/>
      <c r="DI113" s="801"/>
      <c r="DJ113" s="801"/>
      <c r="DK113" s="801"/>
      <c r="DL113" s="801" t="s">
        <v>365</v>
      </c>
      <c r="DM113" s="801"/>
      <c r="DN113" s="801"/>
      <c r="DO113" s="801"/>
      <c r="DP113" s="801"/>
      <c r="DQ113" s="801" t="s">
        <v>399</v>
      </c>
      <c r="DR113" s="801"/>
      <c r="DS113" s="801"/>
      <c r="DT113" s="801"/>
      <c r="DU113" s="801"/>
      <c r="DV113" s="778" t="s">
        <v>399</v>
      </c>
      <c r="DW113" s="778"/>
      <c r="DX113" s="778"/>
      <c r="DY113" s="778"/>
      <c r="DZ113" s="779"/>
    </row>
    <row r="114" spans="1:130" s="235" customFormat="1" ht="26.25" customHeight="1" x14ac:dyDescent="0.2">
      <c r="A114" s="907"/>
      <c r="B114" s="908"/>
      <c r="C114" s="734" t="s">
        <v>435</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399</v>
      </c>
      <c r="AB114" s="764"/>
      <c r="AC114" s="764"/>
      <c r="AD114" s="764"/>
      <c r="AE114" s="765"/>
      <c r="AF114" s="766" t="s">
        <v>399</v>
      </c>
      <c r="AG114" s="764"/>
      <c r="AH114" s="764"/>
      <c r="AI114" s="764"/>
      <c r="AJ114" s="765"/>
      <c r="AK114" s="766" t="s">
        <v>399</v>
      </c>
      <c r="AL114" s="764"/>
      <c r="AM114" s="764"/>
      <c r="AN114" s="764"/>
      <c r="AO114" s="765"/>
      <c r="AP114" s="811" t="s">
        <v>424</v>
      </c>
      <c r="AQ114" s="812"/>
      <c r="AR114" s="812"/>
      <c r="AS114" s="812"/>
      <c r="AT114" s="813"/>
      <c r="AU114" s="925"/>
      <c r="AV114" s="926"/>
      <c r="AW114" s="926"/>
      <c r="AX114" s="926"/>
      <c r="AY114" s="926"/>
      <c r="AZ114" s="799" t="s">
        <v>436</v>
      </c>
      <c r="BA114" s="734"/>
      <c r="BB114" s="734"/>
      <c r="BC114" s="734"/>
      <c r="BD114" s="734"/>
      <c r="BE114" s="734"/>
      <c r="BF114" s="734"/>
      <c r="BG114" s="734"/>
      <c r="BH114" s="734"/>
      <c r="BI114" s="734"/>
      <c r="BJ114" s="734"/>
      <c r="BK114" s="734"/>
      <c r="BL114" s="734"/>
      <c r="BM114" s="734"/>
      <c r="BN114" s="734"/>
      <c r="BO114" s="734"/>
      <c r="BP114" s="735"/>
      <c r="BQ114" s="800">
        <v>183723647</v>
      </c>
      <c r="BR114" s="801"/>
      <c r="BS114" s="801"/>
      <c r="BT114" s="801"/>
      <c r="BU114" s="801"/>
      <c r="BV114" s="801">
        <v>178191404</v>
      </c>
      <c r="BW114" s="801"/>
      <c r="BX114" s="801"/>
      <c r="BY114" s="801"/>
      <c r="BZ114" s="801"/>
      <c r="CA114" s="801">
        <v>171514108</v>
      </c>
      <c r="CB114" s="801"/>
      <c r="CC114" s="801"/>
      <c r="CD114" s="801"/>
      <c r="CE114" s="801"/>
      <c r="CF114" s="865">
        <v>44.8</v>
      </c>
      <c r="CG114" s="866"/>
      <c r="CH114" s="866"/>
      <c r="CI114" s="866"/>
      <c r="CJ114" s="866"/>
      <c r="CK114" s="920"/>
      <c r="CL114" s="805"/>
      <c r="CM114" s="808" t="s">
        <v>437</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9199552</v>
      </c>
      <c r="DH114" s="801"/>
      <c r="DI114" s="801"/>
      <c r="DJ114" s="801"/>
      <c r="DK114" s="801"/>
      <c r="DL114" s="801">
        <v>8604677</v>
      </c>
      <c r="DM114" s="801"/>
      <c r="DN114" s="801"/>
      <c r="DO114" s="801"/>
      <c r="DP114" s="801"/>
      <c r="DQ114" s="801">
        <v>7670470</v>
      </c>
      <c r="DR114" s="801"/>
      <c r="DS114" s="801"/>
      <c r="DT114" s="801"/>
      <c r="DU114" s="801"/>
      <c r="DV114" s="778">
        <v>2</v>
      </c>
      <c r="DW114" s="778"/>
      <c r="DX114" s="778"/>
      <c r="DY114" s="778"/>
      <c r="DZ114" s="779"/>
    </row>
    <row r="115" spans="1:130" s="235" customFormat="1" ht="26.25" customHeight="1" x14ac:dyDescent="0.2">
      <c r="A115" s="907"/>
      <c r="B115" s="908"/>
      <c r="C115" s="734" t="s">
        <v>438</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803257</v>
      </c>
      <c r="AB115" s="764"/>
      <c r="AC115" s="764"/>
      <c r="AD115" s="764"/>
      <c r="AE115" s="765"/>
      <c r="AF115" s="766">
        <v>1109298</v>
      </c>
      <c r="AG115" s="764"/>
      <c r="AH115" s="764"/>
      <c r="AI115" s="764"/>
      <c r="AJ115" s="765"/>
      <c r="AK115" s="766">
        <v>1122043</v>
      </c>
      <c r="AL115" s="764"/>
      <c r="AM115" s="764"/>
      <c r="AN115" s="764"/>
      <c r="AO115" s="765"/>
      <c r="AP115" s="811">
        <v>0.3</v>
      </c>
      <c r="AQ115" s="812"/>
      <c r="AR115" s="812"/>
      <c r="AS115" s="812"/>
      <c r="AT115" s="813"/>
      <c r="AU115" s="925"/>
      <c r="AV115" s="926"/>
      <c r="AW115" s="926"/>
      <c r="AX115" s="926"/>
      <c r="AY115" s="926"/>
      <c r="AZ115" s="799" t="s">
        <v>439</v>
      </c>
      <c r="BA115" s="734"/>
      <c r="BB115" s="734"/>
      <c r="BC115" s="734"/>
      <c r="BD115" s="734"/>
      <c r="BE115" s="734"/>
      <c r="BF115" s="734"/>
      <c r="BG115" s="734"/>
      <c r="BH115" s="734"/>
      <c r="BI115" s="734"/>
      <c r="BJ115" s="734"/>
      <c r="BK115" s="734"/>
      <c r="BL115" s="734"/>
      <c r="BM115" s="734"/>
      <c r="BN115" s="734"/>
      <c r="BO115" s="734"/>
      <c r="BP115" s="735"/>
      <c r="BQ115" s="800">
        <v>1338510</v>
      </c>
      <c r="BR115" s="801"/>
      <c r="BS115" s="801"/>
      <c r="BT115" s="801"/>
      <c r="BU115" s="801"/>
      <c r="BV115" s="801">
        <v>1657774</v>
      </c>
      <c r="BW115" s="801"/>
      <c r="BX115" s="801"/>
      <c r="BY115" s="801"/>
      <c r="BZ115" s="801"/>
      <c r="CA115" s="801">
        <v>8354202</v>
      </c>
      <c r="CB115" s="801"/>
      <c r="CC115" s="801"/>
      <c r="CD115" s="801"/>
      <c r="CE115" s="801"/>
      <c r="CF115" s="865">
        <v>2.2000000000000002</v>
      </c>
      <c r="CG115" s="866"/>
      <c r="CH115" s="866"/>
      <c r="CI115" s="866"/>
      <c r="CJ115" s="866"/>
      <c r="CK115" s="920"/>
      <c r="CL115" s="805"/>
      <c r="CM115" s="799" t="s">
        <v>440</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399</v>
      </c>
      <c r="DH115" s="801"/>
      <c r="DI115" s="801"/>
      <c r="DJ115" s="801"/>
      <c r="DK115" s="801"/>
      <c r="DL115" s="801" t="s">
        <v>365</v>
      </c>
      <c r="DM115" s="801"/>
      <c r="DN115" s="801"/>
      <c r="DO115" s="801"/>
      <c r="DP115" s="801"/>
      <c r="DQ115" s="801" t="s">
        <v>399</v>
      </c>
      <c r="DR115" s="801"/>
      <c r="DS115" s="801"/>
      <c r="DT115" s="801"/>
      <c r="DU115" s="801"/>
      <c r="DV115" s="778" t="s">
        <v>399</v>
      </c>
      <c r="DW115" s="778"/>
      <c r="DX115" s="778"/>
      <c r="DY115" s="778"/>
      <c r="DZ115" s="779"/>
    </row>
    <row r="116" spans="1:130" s="235" customFormat="1" ht="26.25" customHeight="1" x14ac:dyDescent="0.2">
      <c r="A116" s="909"/>
      <c r="B116" s="910"/>
      <c r="C116" s="870" t="s">
        <v>441</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2191</v>
      </c>
      <c r="AB116" s="764"/>
      <c r="AC116" s="764"/>
      <c r="AD116" s="764"/>
      <c r="AE116" s="765"/>
      <c r="AF116" s="766">
        <v>1295</v>
      </c>
      <c r="AG116" s="764"/>
      <c r="AH116" s="764"/>
      <c r="AI116" s="764"/>
      <c r="AJ116" s="765"/>
      <c r="AK116" s="766">
        <v>4632</v>
      </c>
      <c r="AL116" s="764"/>
      <c r="AM116" s="764"/>
      <c r="AN116" s="764"/>
      <c r="AO116" s="765"/>
      <c r="AP116" s="811">
        <v>0</v>
      </c>
      <c r="AQ116" s="812"/>
      <c r="AR116" s="812"/>
      <c r="AS116" s="812"/>
      <c r="AT116" s="813"/>
      <c r="AU116" s="925"/>
      <c r="AV116" s="926"/>
      <c r="AW116" s="926"/>
      <c r="AX116" s="926"/>
      <c r="AY116" s="926"/>
      <c r="AZ116" s="853" t="s">
        <v>442</v>
      </c>
      <c r="BA116" s="854"/>
      <c r="BB116" s="854"/>
      <c r="BC116" s="854"/>
      <c r="BD116" s="854"/>
      <c r="BE116" s="854"/>
      <c r="BF116" s="854"/>
      <c r="BG116" s="854"/>
      <c r="BH116" s="854"/>
      <c r="BI116" s="854"/>
      <c r="BJ116" s="854"/>
      <c r="BK116" s="854"/>
      <c r="BL116" s="854"/>
      <c r="BM116" s="854"/>
      <c r="BN116" s="854"/>
      <c r="BO116" s="854"/>
      <c r="BP116" s="855"/>
      <c r="BQ116" s="800" t="s">
        <v>424</v>
      </c>
      <c r="BR116" s="801"/>
      <c r="BS116" s="801"/>
      <c r="BT116" s="801"/>
      <c r="BU116" s="801"/>
      <c r="BV116" s="801" t="s">
        <v>399</v>
      </c>
      <c r="BW116" s="801"/>
      <c r="BX116" s="801"/>
      <c r="BY116" s="801"/>
      <c r="BZ116" s="801"/>
      <c r="CA116" s="801" t="s">
        <v>424</v>
      </c>
      <c r="CB116" s="801"/>
      <c r="CC116" s="801"/>
      <c r="CD116" s="801"/>
      <c r="CE116" s="801"/>
      <c r="CF116" s="865" t="s">
        <v>365</v>
      </c>
      <c r="CG116" s="866"/>
      <c r="CH116" s="866"/>
      <c r="CI116" s="866"/>
      <c r="CJ116" s="866"/>
      <c r="CK116" s="920"/>
      <c r="CL116" s="805"/>
      <c r="CM116" s="808" t="s">
        <v>443</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399</v>
      </c>
      <c r="DH116" s="801"/>
      <c r="DI116" s="801"/>
      <c r="DJ116" s="801"/>
      <c r="DK116" s="801"/>
      <c r="DL116" s="801" t="s">
        <v>399</v>
      </c>
      <c r="DM116" s="801"/>
      <c r="DN116" s="801"/>
      <c r="DO116" s="801"/>
      <c r="DP116" s="801"/>
      <c r="DQ116" s="801" t="s">
        <v>399</v>
      </c>
      <c r="DR116" s="801"/>
      <c r="DS116" s="801"/>
      <c r="DT116" s="801"/>
      <c r="DU116" s="801"/>
      <c r="DV116" s="778" t="s">
        <v>365</v>
      </c>
      <c r="DW116" s="778"/>
      <c r="DX116" s="778"/>
      <c r="DY116" s="778"/>
      <c r="DZ116" s="779"/>
    </row>
    <row r="117" spans="1:130" s="235" customFormat="1" ht="26.25" customHeight="1" x14ac:dyDescent="0.2">
      <c r="A117" s="890" t="s">
        <v>154</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444</v>
      </c>
      <c r="Z117" s="892"/>
      <c r="AA117" s="897">
        <v>104353883</v>
      </c>
      <c r="AB117" s="898"/>
      <c r="AC117" s="898"/>
      <c r="AD117" s="898"/>
      <c r="AE117" s="899"/>
      <c r="AF117" s="900">
        <v>105628022</v>
      </c>
      <c r="AG117" s="898"/>
      <c r="AH117" s="898"/>
      <c r="AI117" s="898"/>
      <c r="AJ117" s="899"/>
      <c r="AK117" s="900">
        <v>103533030</v>
      </c>
      <c r="AL117" s="898"/>
      <c r="AM117" s="898"/>
      <c r="AN117" s="898"/>
      <c r="AO117" s="899"/>
      <c r="AP117" s="901"/>
      <c r="AQ117" s="902"/>
      <c r="AR117" s="902"/>
      <c r="AS117" s="902"/>
      <c r="AT117" s="903"/>
      <c r="AU117" s="925"/>
      <c r="AV117" s="926"/>
      <c r="AW117" s="926"/>
      <c r="AX117" s="926"/>
      <c r="AY117" s="926"/>
      <c r="AZ117" s="799" t="s">
        <v>445</v>
      </c>
      <c r="BA117" s="734"/>
      <c r="BB117" s="734"/>
      <c r="BC117" s="734"/>
      <c r="BD117" s="734"/>
      <c r="BE117" s="734"/>
      <c r="BF117" s="734"/>
      <c r="BG117" s="734"/>
      <c r="BH117" s="734"/>
      <c r="BI117" s="734"/>
      <c r="BJ117" s="734"/>
      <c r="BK117" s="734"/>
      <c r="BL117" s="734"/>
      <c r="BM117" s="734"/>
      <c r="BN117" s="734"/>
      <c r="BO117" s="734"/>
      <c r="BP117" s="735"/>
      <c r="BQ117" s="800" t="s">
        <v>119</v>
      </c>
      <c r="BR117" s="801"/>
      <c r="BS117" s="801"/>
      <c r="BT117" s="801"/>
      <c r="BU117" s="801"/>
      <c r="BV117" s="801" t="s">
        <v>119</v>
      </c>
      <c r="BW117" s="801"/>
      <c r="BX117" s="801"/>
      <c r="BY117" s="801"/>
      <c r="BZ117" s="801"/>
      <c r="CA117" s="801" t="s">
        <v>119</v>
      </c>
      <c r="CB117" s="801"/>
      <c r="CC117" s="801"/>
      <c r="CD117" s="801"/>
      <c r="CE117" s="801"/>
      <c r="CF117" s="865" t="s">
        <v>119</v>
      </c>
      <c r="CG117" s="866"/>
      <c r="CH117" s="866"/>
      <c r="CI117" s="866"/>
      <c r="CJ117" s="866"/>
      <c r="CK117" s="920"/>
      <c r="CL117" s="805"/>
      <c r="CM117" s="808" t="s">
        <v>446</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119</v>
      </c>
      <c r="DH117" s="801"/>
      <c r="DI117" s="801"/>
      <c r="DJ117" s="801"/>
      <c r="DK117" s="801"/>
      <c r="DL117" s="801" t="s">
        <v>365</v>
      </c>
      <c r="DM117" s="801"/>
      <c r="DN117" s="801"/>
      <c r="DO117" s="801"/>
      <c r="DP117" s="801"/>
      <c r="DQ117" s="801" t="s">
        <v>365</v>
      </c>
      <c r="DR117" s="801"/>
      <c r="DS117" s="801"/>
      <c r="DT117" s="801"/>
      <c r="DU117" s="801"/>
      <c r="DV117" s="778" t="s">
        <v>365</v>
      </c>
      <c r="DW117" s="778"/>
      <c r="DX117" s="778"/>
      <c r="DY117" s="778"/>
      <c r="DZ117" s="779"/>
    </row>
    <row r="118" spans="1:130" s="235" customFormat="1" ht="26.25" customHeight="1" x14ac:dyDescent="0.2">
      <c r="A118" s="890" t="s">
        <v>419</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417</v>
      </c>
      <c r="AB118" s="891"/>
      <c r="AC118" s="891"/>
      <c r="AD118" s="891"/>
      <c r="AE118" s="892"/>
      <c r="AF118" s="893" t="s">
        <v>308</v>
      </c>
      <c r="AG118" s="891"/>
      <c r="AH118" s="891"/>
      <c r="AI118" s="891"/>
      <c r="AJ118" s="892"/>
      <c r="AK118" s="893" t="s">
        <v>307</v>
      </c>
      <c r="AL118" s="891"/>
      <c r="AM118" s="891"/>
      <c r="AN118" s="891"/>
      <c r="AO118" s="892"/>
      <c r="AP118" s="894" t="s">
        <v>418</v>
      </c>
      <c r="AQ118" s="895"/>
      <c r="AR118" s="895"/>
      <c r="AS118" s="895"/>
      <c r="AT118" s="896"/>
      <c r="AU118" s="925"/>
      <c r="AV118" s="926"/>
      <c r="AW118" s="926"/>
      <c r="AX118" s="926"/>
      <c r="AY118" s="926"/>
      <c r="AZ118" s="869" t="s">
        <v>447</v>
      </c>
      <c r="BA118" s="870"/>
      <c r="BB118" s="870"/>
      <c r="BC118" s="870"/>
      <c r="BD118" s="870"/>
      <c r="BE118" s="870"/>
      <c r="BF118" s="870"/>
      <c r="BG118" s="870"/>
      <c r="BH118" s="870"/>
      <c r="BI118" s="870"/>
      <c r="BJ118" s="870"/>
      <c r="BK118" s="870"/>
      <c r="BL118" s="870"/>
      <c r="BM118" s="870"/>
      <c r="BN118" s="870"/>
      <c r="BO118" s="870"/>
      <c r="BP118" s="871"/>
      <c r="BQ118" s="852" t="s">
        <v>365</v>
      </c>
      <c r="BR118" s="832"/>
      <c r="BS118" s="832"/>
      <c r="BT118" s="832"/>
      <c r="BU118" s="832"/>
      <c r="BV118" s="832" t="s">
        <v>119</v>
      </c>
      <c r="BW118" s="832"/>
      <c r="BX118" s="832"/>
      <c r="BY118" s="832"/>
      <c r="BZ118" s="832"/>
      <c r="CA118" s="832" t="s">
        <v>365</v>
      </c>
      <c r="CB118" s="832"/>
      <c r="CC118" s="832"/>
      <c r="CD118" s="832"/>
      <c r="CE118" s="832"/>
      <c r="CF118" s="865" t="s">
        <v>365</v>
      </c>
      <c r="CG118" s="866"/>
      <c r="CH118" s="866"/>
      <c r="CI118" s="866"/>
      <c r="CJ118" s="866"/>
      <c r="CK118" s="920"/>
      <c r="CL118" s="805"/>
      <c r="CM118" s="808" t="s">
        <v>448</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119</v>
      </c>
      <c r="DH118" s="801"/>
      <c r="DI118" s="801"/>
      <c r="DJ118" s="801"/>
      <c r="DK118" s="801"/>
      <c r="DL118" s="801" t="s">
        <v>365</v>
      </c>
      <c r="DM118" s="801"/>
      <c r="DN118" s="801"/>
      <c r="DO118" s="801"/>
      <c r="DP118" s="801"/>
      <c r="DQ118" s="801" t="s">
        <v>119</v>
      </c>
      <c r="DR118" s="801"/>
      <c r="DS118" s="801"/>
      <c r="DT118" s="801"/>
      <c r="DU118" s="801"/>
      <c r="DV118" s="778" t="s">
        <v>449</v>
      </c>
      <c r="DW118" s="778"/>
      <c r="DX118" s="778"/>
      <c r="DY118" s="778"/>
      <c r="DZ118" s="779"/>
    </row>
    <row r="119" spans="1:130" s="235" customFormat="1" ht="26.25" customHeight="1" x14ac:dyDescent="0.2">
      <c r="A119" s="802" t="s">
        <v>422</v>
      </c>
      <c r="B119" s="803"/>
      <c r="C119" s="880" t="s">
        <v>423</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156678</v>
      </c>
      <c r="AB119" s="884"/>
      <c r="AC119" s="884"/>
      <c r="AD119" s="884"/>
      <c r="AE119" s="885"/>
      <c r="AF119" s="886">
        <v>426499</v>
      </c>
      <c r="AG119" s="884"/>
      <c r="AH119" s="884"/>
      <c r="AI119" s="884"/>
      <c r="AJ119" s="885"/>
      <c r="AK119" s="886">
        <v>466509</v>
      </c>
      <c r="AL119" s="884"/>
      <c r="AM119" s="884"/>
      <c r="AN119" s="884"/>
      <c r="AO119" s="885"/>
      <c r="AP119" s="887">
        <v>0.1</v>
      </c>
      <c r="AQ119" s="888"/>
      <c r="AR119" s="888"/>
      <c r="AS119" s="888"/>
      <c r="AT119" s="889"/>
      <c r="AU119" s="927"/>
      <c r="AV119" s="928"/>
      <c r="AW119" s="928"/>
      <c r="AX119" s="928"/>
      <c r="AY119" s="928"/>
      <c r="AZ119" s="266" t="s">
        <v>154</v>
      </c>
      <c r="BA119" s="266"/>
      <c r="BB119" s="266"/>
      <c r="BC119" s="266"/>
      <c r="BD119" s="266"/>
      <c r="BE119" s="266"/>
      <c r="BF119" s="266"/>
      <c r="BG119" s="266"/>
      <c r="BH119" s="266"/>
      <c r="BI119" s="266"/>
      <c r="BJ119" s="266"/>
      <c r="BK119" s="266"/>
      <c r="BL119" s="266"/>
      <c r="BM119" s="266"/>
      <c r="BN119" s="266"/>
      <c r="BO119" s="867" t="s">
        <v>450</v>
      </c>
      <c r="BP119" s="868"/>
      <c r="BQ119" s="852">
        <v>1339831361</v>
      </c>
      <c r="BR119" s="832"/>
      <c r="BS119" s="832"/>
      <c r="BT119" s="832"/>
      <c r="BU119" s="832"/>
      <c r="BV119" s="832">
        <v>1351481764</v>
      </c>
      <c r="BW119" s="832"/>
      <c r="BX119" s="832"/>
      <c r="BY119" s="832"/>
      <c r="BZ119" s="832"/>
      <c r="CA119" s="832">
        <v>1375117111</v>
      </c>
      <c r="CB119" s="832"/>
      <c r="CC119" s="832"/>
      <c r="CD119" s="832"/>
      <c r="CE119" s="832"/>
      <c r="CF119" s="730"/>
      <c r="CG119" s="731"/>
      <c r="CH119" s="731"/>
      <c r="CI119" s="731"/>
      <c r="CJ119" s="821"/>
      <c r="CK119" s="921"/>
      <c r="CL119" s="807"/>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365</v>
      </c>
      <c r="DH119" s="801"/>
      <c r="DI119" s="801"/>
      <c r="DJ119" s="801"/>
      <c r="DK119" s="801"/>
      <c r="DL119" s="801" t="s">
        <v>119</v>
      </c>
      <c r="DM119" s="801"/>
      <c r="DN119" s="801"/>
      <c r="DO119" s="801"/>
      <c r="DP119" s="801"/>
      <c r="DQ119" s="801" t="s">
        <v>119</v>
      </c>
      <c r="DR119" s="801"/>
      <c r="DS119" s="801"/>
      <c r="DT119" s="801"/>
      <c r="DU119" s="801"/>
      <c r="DV119" s="778" t="s">
        <v>365</v>
      </c>
      <c r="DW119" s="778"/>
      <c r="DX119" s="778"/>
      <c r="DY119" s="778"/>
      <c r="DZ119" s="779"/>
    </row>
    <row r="120" spans="1:130" s="235" customFormat="1" ht="26.25" customHeight="1" x14ac:dyDescent="0.2">
      <c r="A120" s="804"/>
      <c r="B120" s="805"/>
      <c r="C120" s="808" t="s">
        <v>427</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365</v>
      </c>
      <c r="AB120" s="764"/>
      <c r="AC120" s="764"/>
      <c r="AD120" s="764"/>
      <c r="AE120" s="765"/>
      <c r="AF120" s="766" t="s">
        <v>119</v>
      </c>
      <c r="AG120" s="764"/>
      <c r="AH120" s="764"/>
      <c r="AI120" s="764"/>
      <c r="AJ120" s="765"/>
      <c r="AK120" s="766" t="s">
        <v>452</v>
      </c>
      <c r="AL120" s="764"/>
      <c r="AM120" s="764"/>
      <c r="AN120" s="764"/>
      <c r="AO120" s="765"/>
      <c r="AP120" s="811" t="s">
        <v>119</v>
      </c>
      <c r="AQ120" s="812"/>
      <c r="AR120" s="812"/>
      <c r="AS120" s="812"/>
      <c r="AT120" s="813"/>
      <c r="AU120" s="872" t="s">
        <v>453</v>
      </c>
      <c r="AV120" s="873"/>
      <c r="AW120" s="873"/>
      <c r="AX120" s="873"/>
      <c r="AY120" s="874"/>
      <c r="AZ120" s="846" t="s">
        <v>454</v>
      </c>
      <c r="BA120" s="792"/>
      <c r="BB120" s="792"/>
      <c r="BC120" s="792"/>
      <c r="BD120" s="792"/>
      <c r="BE120" s="792"/>
      <c r="BF120" s="792"/>
      <c r="BG120" s="792"/>
      <c r="BH120" s="792"/>
      <c r="BI120" s="792"/>
      <c r="BJ120" s="792"/>
      <c r="BK120" s="792"/>
      <c r="BL120" s="792"/>
      <c r="BM120" s="792"/>
      <c r="BN120" s="792"/>
      <c r="BO120" s="792"/>
      <c r="BP120" s="793"/>
      <c r="BQ120" s="847">
        <v>133704041</v>
      </c>
      <c r="BR120" s="829"/>
      <c r="BS120" s="829"/>
      <c r="BT120" s="829"/>
      <c r="BU120" s="829"/>
      <c r="BV120" s="829">
        <v>121758379</v>
      </c>
      <c r="BW120" s="829"/>
      <c r="BX120" s="829"/>
      <c r="BY120" s="829"/>
      <c r="BZ120" s="829"/>
      <c r="CA120" s="829">
        <v>116371842</v>
      </c>
      <c r="CB120" s="829"/>
      <c r="CC120" s="829"/>
      <c r="CD120" s="829"/>
      <c r="CE120" s="829"/>
      <c r="CF120" s="856">
        <v>30.4</v>
      </c>
      <c r="CG120" s="857"/>
      <c r="CH120" s="857"/>
      <c r="CI120" s="857"/>
      <c r="CJ120" s="857"/>
      <c r="CK120" s="858" t="s">
        <v>455</v>
      </c>
      <c r="CL120" s="838"/>
      <c r="CM120" s="838"/>
      <c r="CN120" s="838"/>
      <c r="CO120" s="839"/>
      <c r="CP120" s="862" t="s">
        <v>389</v>
      </c>
      <c r="CQ120" s="863"/>
      <c r="CR120" s="863"/>
      <c r="CS120" s="863"/>
      <c r="CT120" s="863"/>
      <c r="CU120" s="863"/>
      <c r="CV120" s="863"/>
      <c r="CW120" s="863"/>
      <c r="CX120" s="863"/>
      <c r="CY120" s="863"/>
      <c r="CZ120" s="863"/>
      <c r="DA120" s="863"/>
      <c r="DB120" s="863"/>
      <c r="DC120" s="863"/>
      <c r="DD120" s="863"/>
      <c r="DE120" s="863"/>
      <c r="DF120" s="864"/>
      <c r="DG120" s="847" t="s">
        <v>119</v>
      </c>
      <c r="DH120" s="829"/>
      <c r="DI120" s="829"/>
      <c r="DJ120" s="829"/>
      <c r="DK120" s="829"/>
      <c r="DL120" s="829" t="s">
        <v>365</v>
      </c>
      <c r="DM120" s="829"/>
      <c r="DN120" s="829"/>
      <c r="DO120" s="829"/>
      <c r="DP120" s="829"/>
      <c r="DQ120" s="829">
        <v>6912851</v>
      </c>
      <c r="DR120" s="829"/>
      <c r="DS120" s="829"/>
      <c r="DT120" s="829"/>
      <c r="DU120" s="829"/>
      <c r="DV120" s="830">
        <v>1.8</v>
      </c>
      <c r="DW120" s="830"/>
      <c r="DX120" s="830"/>
      <c r="DY120" s="830"/>
      <c r="DZ120" s="831"/>
    </row>
    <row r="121" spans="1:130" s="235" customFormat="1" ht="26.25" customHeight="1" x14ac:dyDescent="0.2">
      <c r="A121" s="804"/>
      <c r="B121" s="805"/>
      <c r="C121" s="853" t="s">
        <v>456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119</v>
      </c>
      <c r="AB121" s="764"/>
      <c r="AC121" s="764"/>
      <c r="AD121" s="764"/>
      <c r="AE121" s="765"/>
      <c r="AF121" s="766" t="s">
        <v>365</v>
      </c>
      <c r="AG121" s="764"/>
      <c r="AH121" s="764"/>
      <c r="AI121" s="764"/>
      <c r="AJ121" s="765"/>
      <c r="AK121" s="766" t="s">
        <v>119</v>
      </c>
      <c r="AL121" s="764"/>
      <c r="AM121" s="764"/>
      <c r="AN121" s="764"/>
      <c r="AO121" s="765"/>
      <c r="AP121" s="811" t="s">
        <v>119</v>
      </c>
      <c r="AQ121" s="812"/>
      <c r="AR121" s="812"/>
      <c r="AS121" s="812"/>
      <c r="AT121" s="813"/>
      <c r="AU121" s="875"/>
      <c r="AV121" s="876"/>
      <c r="AW121" s="876"/>
      <c r="AX121" s="876"/>
      <c r="AY121" s="877"/>
      <c r="AZ121" s="799" t="s">
        <v>457</v>
      </c>
      <c r="BA121" s="734"/>
      <c r="BB121" s="734"/>
      <c r="BC121" s="734"/>
      <c r="BD121" s="734"/>
      <c r="BE121" s="734"/>
      <c r="BF121" s="734"/>
      <c r="BG121" s="734"/>
      <c r="BH121" s="734"/>
      <c r="BI121" s="734"/>
      <c r="BJ121" s="734"/>
      <c r="BK121" s="734"/>
      <c r="BL121" s="734"/>
      <c r="BM121" s="734"/>
      <c r="BN121" s="734"/>
      <c r="BO121" s="734"/>
      <c r="BP121" s="735"/>
      <c r="BQ121" s="800">
        <v>13619332</v>
      </c>
      <c r="BR121" s="801"/>
      <c r="BS121" s="801"/>
      <c r="BT121" s="801"/>
      <c r="BU121" s="801"/>
      <c r="BV121" s="801">
        <v>12486618</v>
      </c>
      <c r="BW121" s="801"/>
      <c r="BX121" s="801"/>
      <c r="BY121" s="801"/>
      <c r="BZ121" s="801"/>
      <c r="CA121" s="801">
        <v>13300797</v>
      </c>
      <c r="CB121" s="801"/>
      <c r="CC121" s="801"/>
      <c r="CD121" s="801"/>
      <c r="CE121" s="801"/>
      <c r="CF121" s="865">
        <v>3.5</v>
      </c>
      <c r="CG121" s="866"/>
      <c r="CH121" s="866"/>
      <c r="CI121" s="866"/>
      <c r="CJ121" s="866"/>
      <c r="CK121" s="859"/>
      <c r="CL121" s="841"/>
      <c r="CM121" s="841"/>
      <c r="CN121" s="841"/>
      <c r="CO121" s="842"/>
      <c r="CP121" s="822" t="s">
        <v>458</v>
      </c>
      <c r="CQ121" s="823"/>
      <c r="CR121" s="823"/>
      <c r="CS121" s="823"/>
      <c r="CT121" s="823"/>
      <c r="CU121" s="823"/>
      <c r="CV121" s="823"/>
      <c r="CW121" s="823"/>
      <c r="CX121" s="823"/>
      <c r="CY121" s="823"/>
      <c r="CZ121" s="823"/>
      <c r="DA121" s="823"/>
      <c r="DB121" s="823"/>
      <c r="DC121" s="823"/>
      <c r="DD121" s="823"/>
      <c r="DE121" s="823"/>
      <c r="DF121" s="824"/>
      <c r="DG121" s="800">
        <v>393989</v>
      </c>
      <c r="DH121" s="801"/>
      <c r="DI121" s="801"/>
      <c r="DJ121" s="801"/>
      <c r="DK121" s="801"/>
      <c r="DL121" s="801">
        <v>289223</v>
      </c>
      <c r="DM121" s="801"/>
      <c r="DN121" s="801"/>
      <c r="DO121" s="801"/>
      <c r="DP121" s="801"/>
      <c r="DQ121" s="801">
        <v>196495</v>
      </c>
      <c r="DR121" s="801"/>
      <c r="DS121" s="801"/>
      <c r="DT121" s="801"/>
      <c r="DU121" s="801"/>
      <c r="DV121" s="778">
        <v>0.1</v>
      </c>
      <c r="DW121" s="778"/>
      <c r="DX121" s="778"/>
      <c r="DY121" s="778"/>
      <c r="DZ121" s="779"/>
    </row>
    <row r="122" spans="1:130" s="235" customFormat="1" ht="26.25" customHeight="1" x14ac:dyDescent="0.2">
      <c r="A122" s="804"/>
      <c r="B122" s="805"/>
      <c r="C122" s="808" t="s">
        <v>437</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583547</v>
      </c>
      <c r="AB122" s="764"/>
      <c r="AC122" s="764"/>
      <c r="AD122" s="764"/>
      <c r="AE122" s="765"/>
      <c r="AF122" s="766">
        <v>611590</v>
      </c>
      <c r="AG122" s="764"/>
      <c r="AH122" s="764"/>
      <c r="AI122" s="764"/>
      <c r="AJ122" s="765"/>
      <c r="AK122" s="766">
        <v>570791</v>
      </c>
      <c r="AL122" s="764"/>
      <c r="AM122" s="764"/>
      <c r="AN122" s="764"/>
      <c r="AO122" s="765"/>
      <c r="AP122" s="811">
        <v>0.1</v>
      </c>
      <c r="AQ122" s="812"/>
      <c r="AR122" s="812"/>
      <c r="AS122" s="812"/>
      <c r="AT122" s="813"/>
      <c r="AU122" s="875"/>
      <c r="AV122" s="876"/>
      <c r="AW122" s="876"/>
      <c r="AX122" s="876"/>
      <c r="AY122" s="877"/>
      <c r="AZ122" s="869" t="s">
        <v>459</v>
      </c>
      <c r="BA122" s="870"/>
      <c r="BB122" s="870"/>
      <c r="BC122" s="870"/>
      <c r="BD122" s="870"/>
      <c r="BE122" s="870"/>
      <c r="BF122" s="870"/>
      <c r="BG122" s="870"/>
      <c r="BH122" s="870"/>
      <c r="BI122" s="870"/>
      <c r="BJ122" s="870"/>
      <c r="BK122" s="870"/>
      <c r="BL122" s="870"/>
      <c r="BM122" s="870"/>
      <c r="BN122" s="870"/>
      <c r="BO122" s="870"/>
      <c r="BP122" s="871"/>
      <c r="BQ122" s="852">
        <v>816773971</v>
      </c>
      <c r="BR122" s="832"/>
      <c r="BS122" s="832"/>
      <c r="BT122" s="832"/>
      <c r="BU122" s="832"/>
      <c r="BV122" s="832">
        <v>826540704</v>
      </c>
      <c r="BW122" s="832"/>
      <c r="BX122" s="832"/>
      <c r="BY122" s="832"/>
      <c r="BZ122" s="832"/>
      <c r="CA122" s="832">
        <v>827698902</v>
      </c>
      <c r="CB122" s="832"/>
      <c r="CC122" s="832"/>
      <c r="CD122" s="832"/>
      <c r="CE122" s="832"/>
      <c r="CF122" s="833">
        <v>216.3</v>
      </c>
      <c r="CG122" s="834"/>
      <c r="CH122" s="834"/>
      <c r="CI122" s="834"/>
      <c r="CJ122" s="834"/>
      <c r="CK122" s="859"/>
      <c r="CL122" s="841"/>
      <c r="CM122" s="841"/>
      <c r="CN122" s="841"/>
      <c r="CO122" s="842"/>
      <c r="CP122" s="822" t="s">
        <v>395</v>
      </c>
      <c r="CQ122" s="823"/>
      <c r="CR122" s="823"/>
      <c r="CS122" s="823"/>
      <c r="CT122" s="823"/>
      <c r="CU122" s="823"/>
      <c r="CV122" s="823"/>
      <c r="CW122" s="823"/>
      <c r="CX122" s="823"/>
      <c r="CY122" s="823"/>
      <c r="CZ122" s="823"/>
      <c r="DA122" s="823"/>
      <c r="DB122" s="823"/>
      <c r="DC122" s="823"/>
      <c r="DD122" s="823"/>
      <c r="DE122" s="823"/>
      <c r="DF122" s="824"/>
      <c r="DG122" s="800">
        <v>17000</v>
      </c>
      <c r="DH122" s="801"/>
      <c r="DI122" s="801"/>
      <c r="DJ122" s="801"/>
      <c r="DK122" s="801"/>
      <c r="DL122" s="801">
        <v>9890</v>
      </c>
      <c r="DM122" s="801"/>
      <c r="DN122" s="801"/>
      <c r="DO122" s="801"/>
      <c r="DP122" s="801"/>
      <c r="DQ122" s="801">
        <v>23100</v>
      </c>
      <c r="DR122" s="801"/>
      <c r="DS122" s="801"/>
      <c r="DT122" s="801"/>
      <c r="DU122" s="801"/>
      <c r="DV122" s="778">
        <v>0</v>
      </c>
      <c r="DW122" s="778"/>
      <c r="DX122" s="778"/>
      <c r="DY122" s="778"/>
      <c r="DZ122" s="779"/>
    </row>
    <row r="123" spans="1:130" s="235" customFormat="1" ht="26.25" customHeight="1" x14ac:dyDescent="0.2">
      <c r="A123" s="804"/>
      <c r="B123" s="805"/>
      <c r="C123" s="808" t="s">
        <v>443</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365</v>
      </c>
      <c r="AB123" s="764"/>
      <c r="AC123" s="764"/>
      <c r="AD123" s="764"/>
      <c r="AE123" s="765"/>
      <c r="AF123" s="766" t="s">
        <v>119</v>
      </c>
      <c r="AG123" s="764"/>
      <c r="AH123" s="764"/>
      <c r="AI123" s="764"/>
      <c r="AJ123" s="765"/>
      <c r="AK123" s="766" t="s">
        <v>365</v>
      </c>
      <c r="AL123" s="764"/>
      <c r="AM123" s="764"/>
      <c r="AN123" s="764"/>
      <c r="AO123" s="765"/>
      <c r="AP123" s="811" t="s">
        <v>365</v>
      </c>
      <c r="AQ123" s="812"/>
      <c r="AR123" s="812"/>
      <c r="AS123" s="812"/>
      <c r="AT123" s="813"/>
      <c r="AU123" s="878"/>
      <c r="AV123" s="879"/>
      <c r="AW123" s="879"/>
      <c r="AX123" s="879"/>
      <c r="AY123" s="879"/>
      <c r="AZ123" s="266" t="s">
        <v>154</v>
      </c>
      <c r="BA123" s="266"/>
      <c r="BB123" s="266"/>
      <c r="BC123" s="266"/>
      <c r="BD123" s="266"/>
      <c r="BE123" s="266"/>
      <c r="BF123" s="266"/>
      <c r="BG123" s="266"/>
      <c r="BH123" s="266"/>
      <c r="BI123" s="266"/>
      <c r="BJ123" s="266"/>
      <c r="BK123" s="266"/>
      <c r="BL123" s="266"/>
      <c r="BM123" s="266"/>
      <c r="BN123" s="266"/>
      <c r="BO123" s="867" t="s">
        <v>460</v>
      </c>
      <c r="BP123" s="868"/>
      <c r="BQ123" s="819">
        <v>964097344</v>
      </c>
      <c r="BR123" s="820"/>
      <c r="BS123" s="820"/>
      <c r="BT123" s="820"/>
      <c r="BU123" s="820"/>
      <c r="BV123" s="820">
        <v>960785701</v>
      </c>
      <c r="BW123" s="820"/>
      <c r="BX123" s="820"/>
      <c r="BY123" s="820"/>
      <c r="BZ123" s="820"/>
      <c r="CA123" s="820">
        <v>957371541</v>
      </c>
      <c r="CB123" s="820"/>
      <c r="CC123" s="820"/>
      <c r="CD123" s="820"/>
      <c r="CE123" s="820"/>
      <c r="CF123" s="730"/>
      <c r="CG123" s="731"/>
      <c r="CH123" s="731"/>
      <c r="CI123" s="731"/>
      <c r="CJ123" s="821"/>
      <c r="CK123" s="859"/>
      <c r="CL123" s="841"/>
      <c r="CM123" s="841"/>
      <c r="CN123" s="841"/>
      <c r="CO123" s="842"/>
      <c r="CP123" s="822" t="s">
        <v>391</v>
      </c>
      <c r="CQ123" s="823"/>
      <c r="CR123" s="823"/>
      <c r="CS123" s="823"/>
      <c r="CT123" s="823"/>
      <c r="CU123" s="823"/>
      <c r="CV123" s="823"/>
      <c r="CW123" s="823"/>
      <c r="CX123" s="823"/>
      <c r="CY123" s="823"/>
      <c r="CZ123" s="823"/>
      <c r="DA123" s="823"/>
      <c r="DB123" s="823"/>
      <c r="DC123" s="823"/>
      <c r="DD123" s="823"/>
      <c r="DE123" s="823"/>
      <c r="DF123" s="824"/>
      <c r="DG123" s="800">
        <v>3278</v>
      </c>
      <c r="DH123" s="801"/>
      <c r="DI123" s="801"/>
      <c r="DJ123" s="801"/>
      <c r="DK123" s="801"/>
      <c r="DL123" s="801">
        <v>7504</v>
      </c>
      <c r="DM123" s="801"/>
      <c r="DN123" s="801"/>
      <c r="DO123" s="801"/>
      <c r="DP123" s="801"/>
      <c r="DQ123" s="801">
        <v>10940</v>
      </c>
      <c r="DR123" s="801"/>
      <c r="DS123" s="801"/>
      <c r="DT123" s="801"/>
      <c r="DU123" s="801"/>
      <c r="DV123" s="778">
        <v>0</v>
      </c>
      <c r="DW123" s="778"/>
      <c r="DX123" s="778"/>
      <c r="DY123" s="778"/>
      <c r="DZ123" s="779"/>
    </row>
    <row r="124" spans="1:130" s="235" customFormat="1" ht="26.25" customHeight="1" thickBot="1" x14ac:dyDescent="0.25">
      <c r="A124" s="804"/>
      <c r="B124" s="805"/>
      <c r="C124" s="808" t="s">
        <v>446</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119</v>
      </c>
      <c r="AB124" s="764"/>
      <c r="AC124" s="764"/>
      <c r="AD124" s="764"/>
      <c r="AE124" s="765"/>
      <c r="AF124" s="766" t="s">
        <v>119</v>
      </c>
      <c r="AG124" s="764"/>
      <c r="AH124" s="764"/>
      <c r="AI124" s="764"/>
      <c r="AJ124" s="765"/>
      <c r="AK124" s="766" t="s">
        <v>119</v>
      </c>
      <c r="AL124" s="764"/>
      <c r="AM124" s="764"/>
      <c r="AN124" s="764"/>
      <c r="AO124" s="765"/>
      <c r="AP124" s="811" t="s">
        <v>119</v>
      </c>
      <c r="AQ124" s="812"/>
      <c r="AR124" s="812"/>
      <c r="AS124" s="812"/>
      <c r="AT124" s="813"/>
      <c r="AU124" s="814" t="s">
        <v>461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99.6</v>
      </c>
      <c r="BR124" s="818"/>
      <c r="BS124" s="818"/>
      <c r="BT124" s="818"/>
      <c r="BU124" s="818"/>
      <c r="BV124" s="818">
        <v>103.4</v>
      </c>
      <c r="BW124" s="818"/>
      <c r="BX124" s="818"/>
      <c r="BY124" s="818"/>
      <c r="BZ124" s="818"/>
      <c r="CA124" s="818">
        <v>109.1</v>
      </c>
      <c r="CB124" s="818"/>
      <c r="CC124" s="818"/>
      <c r="CD124" s="818"/>
      <c r="CE124" s="818"/>
      <c r="CF124" s="708"/>
      <c r="CG124" s="709"/>
      <c r="CH124" s="709"/>
      <c r="CI124" s="709"/>
      <c r="CJ124" s="848"/>
      <c r="CK124" s="860"/>
      <c r="CL124" s="860"/>
      <c r="CM124" s="860"/>
      <c r="CN124" s="860"/>
      <c r="CO124" s="861"/>
      <c r="CP124" s="849" t="s">
        <v>462</v>
      </c>
      <c r="CQ124" s="850"/>
      <c r="CR124" s="850"/>
      <c r="CS124" s="850"/>
      <c r="CT124" s="850"/>
      <c r="CU124" s="850"/>
      <c r="CV124" s="850"/>
      <c r="CW124" s="850"/>
      <c r="CX124" s="850"/>
      <c r="CY124" s="850"/>
      <c r="CZ124" s="850"/>
      <c r="DA124" s="850"/>
      <c r="DB124" s="850"/>
      <c r="DC124" s="850"/>
      <c r="DD124" s="850"/>
      <c r="DE124" s="850"/>
      <c r="DF124" s="851"/>
      <c r="DG124" s="852">
        <v>3220083</v>
      </c>
      <c r="DH124" s="832"/>
      <c r="DI124" s="832"/>
      <c r="DJ124" s="832"/>
      <c r="DK124" s="832"/>
      <c r="DL124" s="832">
        <v>5167424</v>
      </c>
      <c r="DM124" s="832"/>
      <c r="DN124" s="832"/>
      <c r="DO124" s="832"/>
      <c r="DP124" s="832"/>
      <c r="DQ124" s="832">
        <v>12034</v>
      </c>
      <c r="DR124" s="832"/>
      <c r="DS124" s="832"/>
      <c r="DT124" s="832"/>
      <c r="DU124" s="832"/>
      <c r="DV124" s="835">
        <v>0</v>
      </c>
      <c r="DW124" s="835"/>
      <c r="DX124" s="835"/>
      <c r="DY124" s="835"/>
      <c r="DZ124" s="836"/>
    </row>
    <row r="125" spans="1:130" s="235" customFormat="1" ht="26.25" customHeight="1" x14ac:dyDescent="0.2">
      <c r="A125" s="804"/>
      <c r="B125" s="805"/>
      <c r="C125" s="808" t="s">
        <v>448</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119</v>
      </c>
      <c r="AB125" s="764"/>
      <c r="AC125" s="764"/>
      <c r="AD125" s="764"/>
      <c r="AE125" s="765"/>
      <c r="AF125" s="766" t="s">
        <v>449</v>
      </c>
      <c r="AG125" s="764"/>
      <c r="AH125" s="764"/>
      <c r="AI125" s="764"/>
      <c r="AJ125" s="765"/>
      <c r="AK125" s="766" t="s">
        <v>119</v>
      </c>
      <c r="AL125" s="764"/>
      <c r="AM125" s="764"/>
      <c r="AN125" s="764"/>
      <c r="AO125" s="765"/>
      <c r="AP125" s="811" t="s">
        <v>119</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463</v>
      </c>
      <c r="CL125" s="838"/>
      <c r="CM125" s="838"/>
      <c r="CN125" s="838"/>
      <c r="CO125" s="839"/>
      <c r="CP125" s="846" t="s">
        <v>464</v>
      </c>
      <c r="CQ125" s="792"/>
      <c r="CR125" s="792"/>
      <c r="CS125" s="792"/>
      <c r="CT125" s="792"/>
      <c r="CU125" s="792"/>
      <c r="CV125" s="792"/>
      <c r="CW125" s="792"/>
      <c r="CX125" s="792"/>
      <c r="CY125" s="792"/>
      <c r="CZ125" s="792"/>
      <c r="DA125" s="792"/>
      <c r="DB125" s="792"/>
      <c r="DC125" s="792"/>
      <c r="DD125" s="792"/>
      <c r="DE125" s="792"/>
      <c r="DF125" s="793"/>
      <c r="DG125" s="847" t="s">
        <v>119</v>
      </c>
      <c r="DH125" s="829"/>
      <c r="DI125" s="829"/>
      <c r="DJ125" s="829"/>
      <c r="DK125" s="829"/>
      <c r="DL125" s="829" t="s">
        <v>119</v>
      </c>
      <c r="DM125" s="829"/>
      <c r="DN125" s="829"/>
      <c r="DO125" s="829"/>
      <c r="DP125" s="829"/>
      <c r="DQ125" s="829">
        <v>1676580</v>
      </c>
      <c r="DR125" s="829"/>
      <c r="DS125" s="829"/>
      <c r="DT125" s="829"/>
      <c r="DU125" s="829"/>
      <c r="DV125" s="830">
        <v>0.4</v>
      </c>
      <c r="DW125" s="830"/>
      <c r="DX125" s="830"/>
      <c r="DY125" s="830"/>
      <c r="DZ125" s="831"/>
    </row>
    <row r="126" spans="1:130" s="235" customFormat="1" ht="26.25" customHeight="1" thickBot="1" x14ac:dyDescent="0.25">
      <c r="A126" s="804"/>
      <c r="B126" s="805"/>
      <c r="C126" s="808" t="s">
        <v>451</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119</v>
      </c>
      <c r="AB126" s="764"/>
      <c r="AC126" s="764"/>
      <c r="AD126" s="764"/>
      <c r="AE126" s="765"/>
      <c r="AF126" s="766" t="s">
        <v>119</v>
      </c>
      <c r="AG126" s="764"/>
      <c r="AH126" s="764"/>
      <c r="AI126" s="764"/>
      <c r="AJ126" s="765"/>
      <c r="AK126" s="766" t="s">
        <v>119</v>
      </c>
      <c r="AL126" s="764"/>
      <c r="AM126" s="764"/>
      <c r="AN126" s="764"/>
      <c r="AO126" s="765"/>
      <c r="AP126" s="811" t="s">
        <v>119</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465</v>
      </c>
      <c r="CQ126" s="734"/>
      <c r="CR126" s="734"/>
      <c r="CS126" s="734"/>
      <c r="CT126" s="734"/>
      <c r="CU126" s="734"/>
      <c r="CV126" s="734"/>
      <c r="CW126" s="734"/>
      <c r="CX126" s="734"/>
      <c r="CY126" s="734"/>
      <c r="CZ126" s="734"/>
      <c r="DA126" s="734"/>
      <c r="DB126" s="734"/>
      <c r="DC126" s="734"/>
      <c r="DD126" s="734"/>
      <c r="DE126" s="734"/>
      <c r="DF126" s="735"/>
      <c r="DG126" s="800" t="s">
        <v>466</v>
      </c>
      <c r="DH126" s="801"/>
      <c r="DI126" s="801"/>
      <c r="DJ126" s="801"/>
      <c r="DK126" s="801"/>
      <c r="DL126" s="801" t="s">
        <v>119</v>
      </c>
      <c r="DM126" s="801"/>
      <c r="DN126" s="801"/>
      <c r="DO126" s="801"/>
      <c r="DP126" s="801"/>
      <c r="DQ126" s="801" t="s">
        <v>119</v>
      </c>
      <c r="DR126" s="801"/>
      <c r="DS126" s="801"/>
      <c r="DT126" s="801"/>
      <c r="DU126" s="801"/>
      <c r="DV126" s="778" t="s">
        <v>365</v>
      </c>
      <c r="DW126" s="778"/>
      <c r="DX126" s="778"/>
      <c r="DY126" s="778"/>
      <c r="DZ126" s="779"/>
    </row>
    <row r="127" spans="1:130" s="235" customFormat="1" ht="26.25" customHeight="1" x14ac:dyDescent="0.2">
      <c r="A127" s="806"/>
      <c r="B127" s="807"/>
      <c r="C127" s="825" t="s">
        <v>467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63032</v>
      </c>
      <c r="AB127" s="764"/>
      <c r="AC127" s="764"/>
      <c r="AD127" s="764"/>
      <c r="AE127" s="765"/>
      <c r="AF127" s="766">
        <v>71209</v>
      </c>
      <c r="AG127" s="764"/>
      <c r="AH127" s="764"/>
      <c r="AI127" s="764"/>
      <c r="AJ127" s="765"/>
      <c r="AK127" s="766">
        <v>84743</v>
      </c>
      <c r="AL127" s="764"/>
      <c r="AM127" s="764"/>
      <c r="AN127" s="764"/>
      <c r="AO127" s="765"/>
      <c r="AP127" s="811">
        <v>0</v>
      </c>
      <c r="AQ127" s="812"/>
      <c r="AR127" s="812"/>
      <c r="AS127" s="812"/>
      <c r="AT127" s="813"/>
      <c r="AU127" s="271"/>
      <c r="AV127" s="271"/>
      <c r="AW127" s="271"/>
      <c r="AX127" s="828" t="s">
        <v>468</v>
      </c>
      <c r="AY127" s="796"/>
      <c r="AZ127" s="796"/>
      <c r="BA127" s="796"/>
      <c r="BB127" s="796"/>
      <c r="BC127" s="796"/>
      <c r="BD127" s="796"/>
      <c r="BE127" s="797"/>
      <c r="BF127" s="795" t="s">
        <v>469</v>
      </c>
      <c r="BG127" s="796"/>
      <c r="BH127" s="796"/>
      <c r="BI127" s="796"/>
      <c r="BJ127" s="796"/>
      <c r="BK127" s="796"/>
      <c r="BL127" s="797"/>
      <c r="BM127" s="795" t="s">
        <v>470</v>
      </c>
      <c r="BN127" s="796"/>
      <c r="BO127" s="796"/>
      <c r="BP127" s="796"/>
      <c r="BQ127" s="796"/>
      <c r="BR127" s="796"/>
      <c r="BS127" s="797"/>
      <c r="BT127" s="795" t="s">
        <v>471</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472</v>
      </c>
      <c r="CQ127" s="734"/>
      <c r="CR127" s="734"/>
      <c r="CS127" s="734"/>
      <c r="CT127" s="734"/>
      <c r="CU127" s="734"/>
      <c r="CV127" s="734"/>
      <c r="CW127" s="734"/>
      <c r="CX127" s="734"/>
      <c r="CY127" s="734"/>
      <c r="CZ127" s="734"/>
      <c r="DA127" s="734"/>
      <c r="DB127" s="734"/>
      <c r="DC127" s="734"/>
      <c r="DD127" s="734"/>
      <c r="DE127" s="734"/>
      <c r="DF127" s="735"/>
      <c r="DG127" s="800">
        <v>186817</v>
      </c>
      <c r="DH127" s="801"/>
      <c r="DI127" s="801"/>
      <c r="DJ127" s="801"/>
      <c r="DK127" s="801"/>
      <c r="DL127" s="801">
        <v>493232</v>
      </c>
      <c r="DM127" s="801"/>
      <c r="DN127" s="801"/>
      <c r="DO127" s="801"/>
      <c r="DP127" s="801"/>
      <c r="DQ127" s="801">
        <v>380010</v>
      </c>
      <c r="DR127" s="801"/>
      <c r="DS127" s="801"/>
      <c r="DT127" s="801"/>
      <c r="DU127" s="801"/>
      <c r="DV127" s="778">
        <v>0.1</v>
      </c>
      <c r="DW127" s="778"/>
      <c r="DX127" s="778"/>
      <c r="DY127" s="778"/>
      <c r="DZ127" s="779"/>
    </row>
    <row r="128" spans="1:130" s="235" customFormat="1" ht="26.25" customHeight="1" thickBot="1" x14ac:dyDescent="0.25">
      <c r="A128" s="780" t="s">
        <v>473</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474</v>
      </c>
      <c r="X128" s="782"/>
      <c r="Y128" s="782"/>
      <c r="Z128" s="783"/>
      <c r="AA128" s="784">
        <v>2943385</v>
      </c>
      <c r="AB128" s="785"/>
      <c r="AC128" s="785"/>
      <c r="AD128" s="785"/>
      <c r="AE128" s="786"/>
      <c r="AF128" s="787">
        <v>3422346</v>
      </c>
      <c r="AG128" s="785"/>
      <c r="AH128" s="785"/>
      <c r="AI128" s="785"/>
      <c r="AJ128" s="786"/>
      <c r="AK128" s="787">
        <v>2903908</v>
      </c>
      <c r="AL128" s="785"/>
      <c r="AM128" s="785"/>
      <c r="AN128" s="785"/>
      <c r="AO128" s="786"/>
      <c r="AP128" s="788"/>
      <c r="AQ128" s="789"/>
      <c r="AR128" s="789"/>
      <c r="AS128" s="789"/>
      <c r="AT128" s="790"/>
      <c r="AU128" s="271"/>
      <c r="AV128" s="271"/>
      <c r="AW128" s="271"/>
      <c r="AX128" s="791" t="s">
        <v>475</v>
      </c>
      <c r="AY128" s="792"/>
      <c r="AZ128" s="792"/>
      <c r="BA128" s="792"/>
      <c r="BB128" s="792"/>
      <c r="BC128" s="792"/>
      <c r="BD128" s="792"/>
      <c r="BE128" s="793"/>
      <c r="BF128" s="770" t="s">
        <v>365</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476</v>
      </c>
      <c r="CQ128" s="712"/>
      <c r="CR128" s="712"/>
      <c r="CS128" s="712"/>
      <c r="CT128" s="712"/>
      <c r="CU128" s="712"/>
      <c r="CV128" s="712"/>
      <c r="CW128" s="712"/>
      <c r="CX128" s="712"/>
      <c r="CY128" s="712"/>
      <c r="CZ128" s="712"/>
      <c r="DA128" s="712"/>
      <c r="DB128" s="712"/>
      <c r="DC128" s="712"/>
      <c r="DD128" s="712"/>
      <c r="DE128" s="712"/>
      <c r="DF128" s="713"/>
      <c r="DG128" s="774">
        <v>1151693</v>
      </c>
      <c r="DH128" s="775"/>
      <c r="DI128" s="775"/>
      <c r="DJ128" s="775"/>
      <c r="DK128" s="775"/>
      <c r="DL128" s="775">
        <v>1164542</v>
      </c>
      <c r="DM128" s="775"/>
      <c r="DN128" s="775"/>
      <c r="DO128" s="775"/>
      <c r="DP128" s="775"/>
      <c r="DQ128" s="775">
        <v>6297612</v>
      </c>
      <c r="DR128" s="775"/>
      <c r="DS128" s="775"/>
      <c r="DT128" s="775"/>
      <c r="DU128" s="775"/>
      <c r="DV128" s="776">
        <v>1.6</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477</v>
      </c>
      <c r="X129" s="761"/>
      <c r="Y129" s="761"/>
      <c r="Z129" s="762"/>
      <c r="AA129" s="763">
        <v>442050781</v>
      </c>
      <c r="AB129" s="764"/>
      <c r="AC129" s="764"/>
      <c r="AD129" s="764"/>
      <c r="AE129" s="765"/>
      <c r="AF129" s="766">
        <v>443212765</v>
      </c>
      <c r="AG129" s="764"/>
      <c r="AH129" s="764"/>
      <c r="AI129" s="764"/>
      <c r="AJ129" s="765"/>
      <c r="AK129" s="766">
        <v>445950367</v>
      </c>
      <c r="AL129" s="764"/>
      <c r="AM129" s="764"/>
      <c r="AN129" s="764"/>
      <c r="AO129" s="765"/>
      <c r="AP129" s="767"/>
      <c r="AQ129" s="768"/>
      <c r="AR129" s="768"/>
      <c r="AS129" s="768"/>
      <c r="AT129" s="769"/>
      <c r="AU129" s="273"/>
      <c r="AV129" s="273"/>
      <c r="AW129" s="273"/>
      <c r="AX129" s="733" t="s">
        <v>478</v>
      </c>
      <c r="AY129" s="734"/>
      <c r="AZ129" s="734"/>
      <c r="BA129" s="734"/>
      <c r="BB129" s="734"/>
      <c r="BC129" s="734"/>
      <c r="BD129" s="734"/>
      <c r="BE129" s="735"/>
      <c r="BF129" s="753" t="s">
        <v>119</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479</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480</v>
      </c>
      <c r="X130" s="761"/>
      <c r="Y130" s="761"/>
      <c r="Z130" s="762"/>
      <c r="AA130" s="763">
        <v>64821523</v>
      </c>
      <c r="AB130" s="764"/>
      <c r="AC130" s="764"/>
      <c r="AD130" s="764"/>
      <c r="AE130" s="765"/>
      <c r="AF130" s="766">
        <v>65648543</v>
      </c>
      <c r="AG130" s="764"/>
      <c r="AH130" s="764"/>
      <c r="AI130" s="764"/>
      <c r="AJ130" s="765"/>
      <c r="AK130" s="766">
        <v>63313505</v>
      </c>
      <c r="AL130" s="764"/>
      <c r="AM130" s="764"/>
      <c r="AN130" s="764"/>
      <c r="AO130" s="765"/>
      <c r="AP130" s="767"/>
      <c r="AQ130" s="768"/>
      <c r="AR130" s="768"/>
      <c r="AS130" s="768"/>
      <c r="AT130" s="769"/>
      <c r="AU130" s="273"/>
      <c r="AV130" s="273"/>
      <c r="AW130" s="273"/>
      <c r="AX130" s="733" t="s">
        <v>481</v>
      </c>
      <c r="AY130" s="734"/>
      <c r="AZ130" s="734"/>
      <c r="BA130" s="734"/>
      <c r="BB130" s="734"/>
      <c r="BC130" s="734"/>
      <c r="BD130" s="734"/>
      <c r="BE130" s="735"/>
      <c r="BF130" s="736">
        <v>9.6999999999999993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482</v>
      </c>
      <c r="X131" s="744"/>
      <c r="Y131" s="744"/>
      <c r="Z131" s="745"/>
      <c r="AA131" s="746">
        <v>377229258</v>
      </c>
      <c r="AB131" s="747"/>
      <c r="AC131" s="747"/>
      <c r="AD131" s="747"/>
      <c r="AE131" s="748"/>
      <c r="AF131" s="749">
        <v>377564222</v>
      </c>
      <c r="AG131" s="747"/>
      <c r="AH131" s="747"/>
      <c r="AI131" s="747"/>
      <c r="AJ131" s="748"/>
      <c r="AK131" s="749">
        <v>382636862</v>
      </c>
      <c r="AL131" s="747"/>
      <c r="AM131" s="747"/>
      <c r="AN131" s="747"/>
      <c r="AO131" s="748"/>
      <c r="AP131" s="750"/>
      <c r="AQ131" s="751"/>
      <c r="AR131" s="751"/>
      <c r="AS131" s="751"/>
      <c r="AT131" s="752"/>
      <c r="AU131" s="273"/>
      <c r="AV131" s="273"/>
      <c r="AW131" s="273"/>
      <c r="AX131" s="711" t="s">
        <v>483</v>
      </c>
      <c r="AY131" s="712"/>
      <c r="AZ131" s="712"/>
      <c r="BA131" s="712"/>
      <c r="BB131" s="712"/>
      <c r="BC131" s="712"/>
      <c r="BD131" s="712"/>
      <c r="BE131" s="713"/>
      <c r="BF131" s="714">
        <v>109.1</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484</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485</v>
      </c>
      <c r="W132" s="724"/>
      <c r="X132" s="724"/>
      <c r="Y132" s="724"/>
      <c r="Z132" s="725"/>
      <c r="AA132" s="726">
        <v>9.6994000929999995</v>
      </c>
      <c r="AB132" s="727"/>
      <c r="AC132" s="727"/>
      <c r="AD132" s="727"/>
      <c r="AE132" s="728"/>
      <c r="AF132" s="729">
        <v>9.6823615350000001</v>
      </c>
      <c r="AG132" s="727"/>
      <c r="AH132" s="727"/>
      <c r="AI132" s="727"/>
      <c r="AJ132" s="728"/>
      <c r="AK132" s="729">
        <v>9.7522274269999993</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486</v>
      </c>
      <c r="W133" s="703"/>
      <c r="X133" s="703"/>
      <c r="Y133" s="703"/>
      <c r="Z133" s="704"/>
      <c r="AA133" s="705">
        <v>10.1</v>
      </c>
      <c r="AB133" s="706"/>
      <c r="AC133" s="706"/>
      <c r="AD133" s="706"/>
      <c r="AE133" s="707"/>
      <c r="AF133" s="705">
        <v>9.8000000000000007</v>
      </c>
      <c r="AG133" s="706"/>
      <c r="AH133" s="706"/>
      <c r="AI133" s="706"/>
      <c r="AJ133" s="707"/>
      <c r="AK133" s="705">
        <v>9.6999999999999993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5ujPU8goGoYMDJ6a7w5OCrKyV02YhhEFdmEbWAzCDzbepJ0YdM9FdejQ0+3URs2NPBa8eXhw68WCE77bmzTcgA==" saltValue="F/hvh4Bha1eIALV/o8z0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58" zoomScaleNormal="85" zoomScaleSheetLayoutView="100" workbookViewId="0">
      <selection activeCell="CR28" sqref="CR28"/>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487</v>
      </c>
    </row>
  </sheetData>
  <sheetProtection algorithmName="SHA-512" hashValue="jNwGYWCgBrFmzwuyjiC8xb3qvgV664p86/FLeTAHWwxDnKTxi4iBA1Ffe6LFM59BBVQhBg+CYVHbvScVMbz6Bw==" saltValue="7Lk/vjlvTwRAxhztX+YJ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7"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488</v>
      </c>
    </row>
  </sheetData>
  <sheetProtection algorithmName="SHA-512" hashValue="mxFO7b3b8WC8UhEJgmZqvbJg3kdbF1vwHPK7JBwRAg6Q+NraDusrwr237G4eXTZyXIbvgNuoihnb+AjJsJrOzg==" saltValue="hGkmkrRiDTszMvoFWyeH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54"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490</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491</v>
      </c>
      <c r="AP7" s="294"/>
      <c r="AQ7" s="295" t="s">
        <v>492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493</v>
      </c>
      <c r="AQ8" s="301" t="s">
        <v>494</v>
      </c>
      <c r="AR8" s="302" t="s">
        <v>495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496</v>
      </c>
      <c r="AL9" s="1145"/>
      <c r="AM9" s="1145"/>
      <c r="AN9" s="1146"/>
      <c r="AO9" s="303">
        <v>220857018</v>
      </c>
      <c r="AP9" s="303">
        <v>112947</v>
      </c>
      <c r="AQ9" s="304">
        <v>84919</v>
      </c>
      <c r="AR9" s="305">
        <v>33</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497</v>
      </c>
      <c r="AL10" s="1145"/>
      <c r="AM10" s="1145"/>
      <c r="AN10" s="1146"/>
      <c r="AO10" s="303">
        <v>893019</v>
      </c>
      <c r="AP10" s="303">
        <v>457</v>
      </c>
      <c r="AQ10" s="304">
        <v>594</v>
      </c>
      <c r="AR10" s="305">
        <v>-23.1</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498</v>
      </c>
      <c r="AL11" s="1145"/>
      <c r="AM11" s="1145"/>
      <c r="AN11" s="1146"/>
      <c r="AO11" s="303" t="s">
        <v>499</v>
      </c>
      <c r="AP11" s="303" t="s">
        <v>499</v>
      </c>
      <c r="AQ11" s="304" t="s">
        <v>499</v>
      </c>
      <c r="AR11" s="305" t="s">
        <v>499</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500</v>
      </c>
      <c r="AL12" s="1145"/>
      <c r="AM12" s="1145"/>
      <c r="AN12" s="1146"/>
      <c r="AO12" s="303">
        <v>56695</v>
      </c>
      <c r="AP12" s="303">
        <v>29</v>
      </c>
      <c r="AQ12" s="304">
        <v>8</v>
      </c>
      <c r="AR12" s="305">
        <v>262.5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501</v>
      </c>
      <c r="AL13" s="1145"/>
      <c r="AM13" s="1145"/>
      <c r="AN13" s="1146"/>
      <c r="AO13" s="303">
        <v>2358252</v>
      </c>
      <c r="AP13" s="303">
        <v>1206</v>
      </c>
      <c r="AQ13" s="304">
        <v>1144</v>
      </c>
      <c r="AR13" s="305">
        <v>5.4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502</v>
      </c>
      <c r="AL14" s="1145"/>
      <c r="AM14" s="1145"/>
      <c r="AN14" s="1146"/>
      <c r="AO14" s="303">
        <v>-20461719</v>
      </c>
      <c r="AP14" s="303">
        <v>-10464</v>
      </c>
      <c r="AQ14" s="304">
        <v>-7039</v>
      </c>
      <c r="AR14" s="305">
        <v>48.7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154</v>
      </c>
      <c r="AL15" s="1142"/>
      <c r="AM15" s="1142"/>
      <c r="AN15" s="1143"/>
      <c r="AO15" s="303">
        <v>203703265</v>
      </c>
      <c r="AP15" s="303">
        <v>104175</v>
      </c>
      <c r="AQ15" s="304">
        <v>79626</v>
      </c>
      <c r="AR15" s="305">
        <v>30.8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504</v>
      </c>
      <c r="AP20" s="314" t="s">
        <v>505</v>
      </c>
      <c r="AQ20" s="315" t="s">
        <v>506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507</v>
      </c>
      <c r="AL21" s="1148"/>
      <c r="AM21" s="1148"/>
      <c r="AN21" s="1149"/>
      <c r="AO21" s="318">
        <v>1189.83</v>
      </c>
      <c r="AP21" s="319">
        <v>918.11</v>
      </c>
      <c r="AQ21" s="320">
        <v>271.72000000000003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508</v>
      </c>
      <c r="AL22" s="1148"/>
      <c r="AM22" s="1148"/>
      <c r="AN22" s="1149"/>
      <c r="AO22" s="323">
        <v>100.3</v>
      </c>
      <c r="AP22" s="324">
        <v>100.6</v>
      </c>
      <c r="AQ22" s="325">
        <v>-0.3</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511</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491</v>
      </c>
      <c r="AP30" s="294"/>
      <c r="AQ30" s="295" t="s">
        <v>492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493</v>
      </c>
      <c r="AQ31" s="301" t="s">
        <v>494</v>
      </c>
      <c r="AR31" s="302" t="s">
        <v>495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512</v>
      </c>
      <c r="AL32" s="1139"/>
      <c r="AM32" s="1139"/>
      <c r="AN32" s="1140"/>
      <c r="AO32" s="303">
        <v>96910054</v>
      </c>
      <c r="AP32" s="303">
        <v>49560</v>
      </c>
      <c r="AQ32" s="304">
        <v>25939</v>
      </c>
      <c r="AR32" s="305">
        <v>91.1</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513</v>
      </c>
      <c r="AL33" s="1139"/>
      <c r="AM33" s="1139"/>
      <c r="AN33" s="1140"/>
      <c r="AO33" s="303" t="s">
        <v>499</v>
      </c>
      <c r="AP33" s="303" t="s">
        <v>499</v>
      </c>
      <c r="AQ33" s="304">
        <v>1693</v>
      </c>
      <c r="AR33" s="305" t="s">
        <v>499</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514</v>
      </c>
      <c r="AL34" s="1139"/>
      <c r="AM34" s="1139"/>
      <c r="AN34" s="1140"/>
      <c r="AO34" s="303">
        <v>4372267</v>
      </c>
      <c r="AP34" s="303">
        <v>2236</v>
      </c>
      <c r="AQ34" s="304">
        <v>19271</v>
      </c>
      <c r="AR34" s="305">
        <v>-88.4</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515</v>
      </c>
      <c r="AL35" s="1139"/>
      <c r="AM35" s="1139"/>
      <c r="AN35" s="1140"/>
      <c r="AO35" s="303">
        <v>1124034</v>
      </c>
      <c r="AP35" s="303">
        <v>575</v>
      </c>
      <c r="AQ35" s="304">
        <v>905</v>
      </c>
      <c r="AR35" s="305">
        <v>-36.5</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516</v>
      </c>
      <c r="AL36" s="1139"/>
      <c r="AM36" s="1139"/>
      <c r="AN36" s="1140"/>
      <c r="AO36" s="303" t="s">
        <v>499</v>
      </c>
      <c r="AP36" s="303" t="s">
        <v>499</v>
      </c>
      <c r="AQ36" s="304">
        <v>52</v>
      </c>
      <c r="AR36" s="305" t="s">
        <v>499</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517</v>
      </c>
      <c r="AL37" s="1139"/>
      <c r="AM37" s="1139"/>
      <c r="AN37" s="1140"/>
      <c r="AO37" s="303">
        <v>1122043</v>
      </c>
      <c r="AP37" s="303">
        <v>574</v>
      </c>
      <c r="AQ37" s="304">
        <v>426</v>
      </c>
      <c r="AR37" s="305">
        <v>34.700000000000003</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5" t="s">
        <v>518</v>
      </c>
      <c r="AL38" s="1136"/>
      <c r="AM38" s="1136"/>
      <c r="AN38" s="1137"/>
      <c r="AO38" s="333">
        <v>4632</v>
      </c>
      <c r="AP38" s="333">
        <v>2</v>
      </c>
      <c r="AQ38" s="334">
        <v>1</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5" t="s">
        <v>519</v>
      </c>
      <c r="AL39" s="1136"/>
      <c r="AM39" s="1136"/>
      <c r="AN39" s="1137"/>
      <c r="AO39" s="303">
        <v>-2903908</v>
      </c>
      <c r="AP39" s="303">
        <v>-1485</v>
      </c>
      <c r="AQ39" s="304">
        <v>-1801</v>
      </c>
      <c r="AR39" s="305">
        <v>-17.5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520</v>
      </c>
      <c r="AL40" s="1139"/>
      <c r="AM40" s="1139"/>
      <c r="AN40" s="1140"/>
      <c r="AO40" s="303">
        <v>-63313505</v>
      </c>
      <c r="AP40" s="303">
        <v>-32379</v>
      </c>
      <c r="AQ40" s="304">
        <v>-27953</v>
      </c>
      <c r="AR40" s="305">
        <v>15.8</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521</v>
      </c>
      <c r="AL41" s="1142"/>
      <c r="AM41" s="1142"/>
      <c r="AN41" s="1143"/>
      <c r="AO41" s="303">
        <v>37315617</v>
      </c>
      <c r="AP41" s="303">
        <v>19083</v>
      </c>
      <c r="AQ41" s="304">
        <v>18534</v>
      </c>
      <c r="AR41" s="305">
        <v>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3" t="s">
        <v>491</v>
      </c>
      <c r="AN49" s="1130" t="s">
        <v>524</v>
      </c>
      <c r="AO49" s="1131"/>
      <c r="AP49" s="1131"/>
      <c r="AQ49" s="1131"/>
      <c r="AR49" s="1132"/>
      <c r="AU49" s="341"/>
      <c r="AV49" s="342"/>
      <c r="AW49" s="1133"/>
      <c r="AX49" s="1130"/>
      <c r="AY49" s="1131"/>
      <c r="AZ49" s="1131"/>
      <c r="BA49" s="1131"/>
      <c r="BB49" s="1132"/>
      <c r="BC49" s="290"/>
      <c r="BD49" s="288"/>
      <c r="BE49" s="341"/>
      <c r="BF49" s="342"/>
      <c r="BG49" s="1133"/>
      <c r="BH49" s="1130"/>
      <c r="BI49" s="1131"/>
      <c r="BJ49" s="1131"/>
      <c r="BK49" s="1131"/>
      <c r="BL49" s="1132"/>
      <c r="BM49" s="290"/>
      <c r="BN49" s="288"/>
      <c r="BO49" s="341"/>
      <c r="BP49" s="342"/>
      <c r="BQ49" s="1133"/>
      <c r="BR49" s="1130"/>
      <c r="BS49" s="1131"/>
      <c r="BT49" s="1131"/>
      <c r="BU49" s="1131"/>
      <c r="BV49" s="1132"/>
      <c r="BW49" s="290"/>
      <c r="BX49" s="288"/>
      <c r="BY49" s="341"/>
      <c r="BZ49" s="342"/>
      <c r="CA49" s="1133"/>
      <c r="CB49" s="1130"/>
      <c r="CC49" s="1131"/>
      <c r="CD49" s="1131"/>
      <c r="CE49" s="1131"/>
      <c r="CF49" s="1132"/>
      <c r="CG49" s="290"/>
      <c r="CH49" s="288"/>
      <c r="CI49" s="341"/>
      <c r="CJ49" s="342"/>
      <c r="CK49" s="1133"/>
      <c r="CL49" s="1130"/>
      <c r="CM49" s="1131"/>
      <c r="CN49" s="1131"/>
      <c r="CO49" s="1131"/>
      <c r="CP49" s="1132"/>
      <c r="CQ49" s="290"/>
      <c r="CR49" s="288"/>
      <c r="CS49" s="341"/>
      <c r="CT49" s="342"/>
      <c r="CU49" s="1133"/>
      <c r="CV49" s="1130"/>
      <c r="CW49" s="1131"/>
      <c r="CX49" s="1131"/>
      <c r="CY49" s="1131"/>
      <c r="CZ49" s="1132"/>
      <c r="DA49" s="290"/>
      <c r="DB49" s="288"/>
      <c r="DC49" s="341"/>
      <c r="DD49" s="342"/>
      <c r="DE49" s="1133"/>
      <c r="DF49" s="1130"/>
      <c r="DG49" s="1131"/>
      <c r="DH49" s="1131"/>
      <c r="DI49" s="1131"/>
      <c r="DJ49" s="1132"/>
      <c r="DK49" s="290"/>
      <c r="DL49" s="288"/>
      <c r="DM49" s="341"/>
      <c r="DN49" s="342"/>
      <c r="DO49" s="1133"/>
      <c r="DP49" s="1130"/>
      <c r="DQ49" s="1131"/>
      <c r="DR49" s="1131"/>
      <c r="DS49" s="1131"/>
      <c r="DT49" s="1132"/>
      <c r="DU49" s="290"/>
      <c r="DV49" s="288"/>
      <c r="DW49" s="341"/>
      <c r="DX49" s="342"/>
      <c r="DY49" s="1133"/>
      <c r="DZ49" s="1130"/>
      <c r="EA49" s="1131"/>
      <c r="EB49" s="1131"/>
      <c r="EC49" s="1131"/>
      <c r="ED49" s="1132"/>
      <c r="EE49" s="290"/>
      <c r="EF49" s="288"/>
      <c r="EG49" s="341"/>
      <c r="EH49" s="342"/>
      <c r="EI49" s="1133"/>
      <c r="EJ49" s="1130"/>
      <c r="EK49" s="1131"/>
      <c r="EL49" s="1131"/>
      <c r="EM49" s="1131"/>
      <c r="EN49" s="1132"/>
      <c r="EO49" s="290"/>
      <c r="EP49" s="288"/>
      <c r="EQ49" s="341"/>
      <c r="ER49" s="342"/>
      <c r="ES49" s="1133"/>
      <c r="ET49" s="1130"/>
      <c r="EU49" s="1131"/>
      <c r="EV49" s="1131"/>
      <c r="EW49" s="1131"/>
      <c r="EX49" s="1132"/>
      <c r="EY49" s="290"/>
      <c r="EZ49" s="288"/>
      <c r="FA49" s="341"/>
      <c r="FB49" s="342"/>
      <c r="FC49" s="1133"/>
      <c r="FD49" s="1130"/>
      <c r="FE49" s="1131"/>
      <c r="FF49" s="1131"/>
      <c r="FG49" s="1131"/>
      <c r="FH49" s="1132"/>
      <c r="FI49" s="290"/>
      <c r="FJ49" s="288"/>
      <c r="FK49" s="341"/>
      <c r="FL49" s="342"/>
      <c r="FM49" s="1133"/>
      <c r="FN49" s="1130"/>
      <c r="FO49" s="1131"/>
      <c r="FP49" s="1131"/>
      <c r="FQ49" s="1131"/>
      <c r="FR49" s="1132"/>
      <c r="FS49" s="290"/>
      <c r="FT49" s="288"/>
      <c r="FU49" s="341"/>
      <c r="FV49" s="342"/>
      <c r="FW49" s="1133"/>
      <c r="FX49" s="1130"/>
      <c r="FY49" s="1131"/>
      <c r="FZ49" s="1131"/>
      <c r="GA49" s="1131"/>
      <c r="GB49" s="1132"/>
      <c r="GC49" s="290"/>
      <c r="GD49" s="288"/>
      <c r="GE49" s="341"/>
      <c r="GF49" s="342"/>
      <c r="GG49" s="1133"/>
      <c r="GH49" s="1130"/>
      <c r="GI49" s="1131"/>
      <c r="GJ49" s="1131"/>
      <c r="GK49" s="1131"/>
      <c r="GL49" s="1132"/>
      <c r="GM49" s="290"/>
      <c r="GN49" s="288"/>
      <c r="GO49" s="341"/>
      <c r="GP49" s="342"/>
      <c r="GQ49" s="1133"/>
      <c r="GR49" s="1130"/>
      <c r="GS49" s="1131"/>
      <c r="GT49" s="1131"/>
      <c r="GU49" s="1131"/>
      <c r="GV49" s="1132"/>
      <c r="GW49" s="290"/>
      <c r="GX49" s="288"/>
      <c r="GY49" s="341"/>
      <c r="GZ49" s="342"/>
      <c r="HA49" s="1133"/>
      <c r="HB49" s="1130"/>
      <c r="HC49" s="1131"/>
      <c r="HD49" s="1131"/>
      <c r="HE49" s="1131"/>
      <c r="HF49" s="1132"/>
      <c r="HG49" s="290"/>
      <c r="HH49" s="288"/>
      <c r="HI49" s="341"/>
      <c r="HJ49" s="342"/>
      <c r="HK49" s="1133"/>
      <c r="HL49" s="1130"/>
      <c r="HM49" s="1131"/>
      <c r="HN49" s="1131"/>
      <c r="HO49" s="1131"/>
      <c r="HP49" s="1132"/>
      <c r="HQ49" s="290"/>
      <c r="HR49" s="288"/>
      <c r="HS49" s="341"/>
      <c r="HT49" s="342"/>
      <c r="HU49" s="1133"/>
      <c r="HV49" s="1130"/>
      <c r="HW49" s="1131"/>
      <c r="HX49" s="1131"/>
      <c r="HY49" s="1131"/>
      <c r="HZ49" s="1132"/>
      <c r="IA49" s="290"/>
      <c r="IB49" s="288"/>
      <c r="IC49" s="341"/>
      <c r="ID49" s="342"/>
      <c r="IE49" s="1133"/>
      <c r="IF49" s="1130"/>
      <c r="IG49" s="1131"/>
      <c r="IH49" s="1131"/>
      <c r="II49" s="1131"/>
      <c r="IJ49" s="1132"/>
      <c r="IK49" s="290"/>
      <c r="IL49" s="288"/>
      <c r="IM49" s="341"/>
      <c r="IN49" s="342"/>
      <c r="IO49" s="1133"/>
      <c r="IP49" s="1130"/>
      <c r="IQ49" s="1131"/>
      <c r="IR49" s="1131"/>
      <c r="IS49" s="1131"/>
      <c r="IT49" s="1132"/>
      <c r="IU49" s="290"/>
      <c r="IV49" s="288"/>
      <c r="IW49" s="341"/>
      <c r="IX49" s="342"/>
      <c r="IY49" s="1133"/>
      <c r="IZ49" s="1130"/>
      <c r="JA49" s="1131"/>
      <c r="JB49" s="1131"/>
      <c r="JC49" s="1131"/>
      <c r="JD49" s="1132"/>
      <c r="JE49" s="290"/>
      <c r="JF49" s="288"/>
      <c r="JG49" s="341"/>
      <c r="JH49" s="342"/>
      <c r="JI49" s="1133"/>
      <c r="JJ49" s="1130"/>
      <c r="JK49" s="1131"/>
      <c r="JL49" s="1131"/>
      <c r="JM49" s="1131"/>
      <c r="JN49" s="1132"/>
      <c r="JO49" s="290"/>
      <c r="JP49" s="288"/>
      <c r="JQ49" s="341"/>
      <c r="JR49" s="342"/>
      <c r="JS49" s="1133"/>
      <c r="JT49" s="1130"/>
      <c r="JU49" s="1131"/>
      <c r="JV49" s="1131"/>
      <c r="JW49" s="1131"/>
      <c r="JX49" s="1132"/>
      <c r="JY49" s="290"/>
      <c r="JZ49" s="288"/>
      <c r="KA49" s="341"/>
      <c r="KB49" s="342"/>
      <c r="KC49" s="1133"/>
      <c r="KD49" s="1130"/>
      <c r="KE49" s="1131"/>
      <c r="KF49" s="1131"/>
      <c r="KG49" s="1131"/>
      <c r="KH49" s="1132"/>
      <c r="KI49" s="290"/>
      <c r="KJ49" s="288"/>
      <c r="KK49" s="341"/>
      <c r="KL49" s="342"/>
      <c r="KM49" s="1133"/>
      <c r="KN49" s="1130"/>
      <c r="KO49" s="1131"/>
      <c r="KP49" s="1131"/>
      <c r="KQ49" s="1131"/>
      <c r="KR49" s="1132"/>
      <c r="KS49" s="290"/>
      <c r="KT49" s="288"/>
      <c r="KU49" s="341"/>
      <c r="KV49" s="342"/>
      <c r="KW49" s="1133"/>
      <c r="KX49" s="1130"/>
      <c r="KY49" s="1131"/>
      <c r="KZ49" s="1131"/>
      <c r="LA49" s="1131"/>
      <c r="LB49" s="1132"/>
      <c r="LC49" s="290"/>
      <c r="LD49" s="288"/>
      <c r="LE49" s="341"/>
      <c r="LF49" s="342"/>
      <c r="LG49" s="1133"/>
      <c r="LH49" s="1130"/>
      <c r="LI49" s="1131"/>
      <c r="LJ49" s="1131"/>
      <c r="LK49" s="1131"/>
      <c r="LL49" s="1132"/>
      <c r="LM49" s="290"/>
      <c r="LN49" s="288"/>
      <c r="LO49" s="341"/>
      <c r="LP49" s="342"/>
      <c r="LQ49" s="1133"/>
      <c r="LR49" s="1130"/>
      <c r="LS49" s="1131"/>
      <c r="LT49" s="1131"/>
      <c r="LU49" s="1131"/>
      <c r="LV49" s="1132"/>
      <c r="LW49" s="290"/>
      <c r="LX49" s="288"/>
      <c r="LY49" s="341"/>
      <c r="LZ49" s="342"/>
      <c r="MA49" s="1133"/>
      <c r="MB49" s="1130"/>
      <c r="MC49" s="1131"/>
      <c r="MD49" s="1131"/>
      <c r="ME49" s="1131"/>
      <c r="MF49" s="1132"/>
      <c r="MG49" s="290"/>
      <c r="MH49" s="288"/>
      <c r="MI49" s="341"/>
      <c r="MJ49" s="342"/>
      <c r="MK49" s="1133"/>
      <c r="ML49" s="1130"/>
      <c r="MM49" s="1131"/>
      <c r="MN49" s="1131"/>
      <c r="MO49" s="1131"/>
      <c r="MP49" s="1132"/>
      <c r="MQ49" s="290"/>
      <c r="MR49" s="288"/>
      <c r="MS49" s="341"/>
      <c r="MT49" s="342"/>
      <c r="MU49" s="1133"/>
      <c r="MV49" s="1130"/>
      <c r="MW49" s="1131"/>
      <c r="MX49" s="1131"/>
      <c r="MY49" s="1131"/>
      <c r="MZ49" s="1132"/>
      <c r="NA49" s="290"/>
      <c r="NB49" s="288"/>
      <c r="NC49" s="341"/>
      <c r="ND49" s="342"/>
      <c r="NE49" s="1133"/>
      <c r="NF49" s="1130"/>
      <c r="NG49" s="1131"/>
      <c r="NH49" s="1131"/>
      <c r="NI49" s="1131"/>
      <c r="NJ49" s="1132"/>
      <c r="NK49" s="290"/>
      <c r="NL49" s="288"/>
      <c r="NM49" s="341"/>
      <c r="NN49" s="342"/>
      <c r="NO49" s="1133"/>
      <c r="NP49" s="1130"/>
      <c r="NQ49" s="1131"/>
      <c r="NR49" s="1131"/>
      <c r="NS49" s="1131"/>
      <c r="NT49" s="1132"/>
      <c r="NU49" s="290"/>
      <c r="NV49" s="288"/>
      <c r="NW49" s="341"/>
      <c r="NX49" s="342"/>
      <c r="NY49" s="1133"/>
      <c r="NZ49" s="1130"/>
      <c r="OA49" s="1131"/>
      <c r="OB49" s="1131"/>
      <c r="OC49" s="1131"/>
      <c r="OD49" s="1132"/>
      <c r="OE49" s="290"/>
      <c r="OF49" s="288"/>
      <c r="OG49" s="341"/>
      <c r="OH49" s="342"/>
      <c r="OI49" s="1133"/>
      <c r="OJ49" s="1130"/>
      <c r="OK49" s="1131"/>
      <c r="OL49" s="1131"/>
      <c r="OM49" s="1131"/>
      <c r="ON49" s="1132"/>
      <c r="OO49" s="290"/>
      <c r="OP49" s="288"/>
      <c r="OQ49" s="341"/>
      <c r="OR49" s="342"/>
      <c r="OS49" s="1133"/>
      <c r="OT49" s="1130"/>
      <c r="OU49" s="1131"/>
      <c r="OV49" s="1131"/>
      <c r="OW49" s="1131"/>
      <c r="OX49" s="1132"/>
      <c r="OY49" s="290"/>
      <c r="OZ49" s="288"/>
      <c r="PA49" s="341"/>
      <c r="PB49" s="342"/>
      <c r="PC49" s="1133"/>
      <c r="PD49" s="1130"/>
      <c r="PE49" s="1131"/>
      <c r="PF49" s="1131"/>
      <c r="PG49" s="1131"/>
      <c r="PH49" s="1132"/>
      <c r="PI49" s="290"/>
      <c r="PJ49" s="288"/>
      <c r="PK49" s="341"/>
      <c r="PL49" s="342"/>
      <c r="PM49" s="1133"/>
      <c r="PN49" s="1130"/>
      <c r="PO49" s="1131"/>
      <c r="PP49" s="1131"/>
      <c r="PQ49" s="1131"/>
      <c r="PR49" s="1132"/>
      <c r="PS49" s="290"/>
      <c r="PT49" s="288"/>
      <c r="PU49" s="341"/>
      <c r="PV49" s="342"/>
      <c r="PW49" s="1133"/>
      <c r="PX49" s="1130"/>
      <c r="PY49" s="1131"/>
      <c r="PZ49" s="1131"/>
      <c r="QA49" s="1131"/>
      <c r="QB49" s="1132"/>
      <c r="QC49" s="290"/>
      <c r="QD49" s="288"/>
      <c r="QE49" s="341"/>
      <c r="QF49" s="342"/>
      <c r="QG49" s="1133"/>
      <c r="QH49" s="1130"/>
      <c r="QI49" s="1131"/>
      <c r="QJ49" s="1131"/>
      <c r="QK49" s="1131"/>
      <c r="QL49" s="1132"/>
      <c r="QM49" s="290"/>
      <c r="QN49" s="288"/>
      <c r="QO49" s="341"/>
      <c r="QP49" s="342"/>
      <c r="QQ49" s="1133"/>
      <c r="QR49" s="1130"/>
      <c r="QS49" s="1131"/>
      <c r="QT49" s="1131"/>
      <c r="QU49" s="1131"/>
      <c r="QV49" s="1132"/>
      <c r="QW49" s="290"/>
      <c r="QX49" s="288"/>
      <c r="QY49" s="341"/>
      <c r="QZ49" s="342"/>
      <c r="RA49" s="1133"/>
      <c r="RB49" s="1130"/>
      <c r="RC49" s="1131"/>
      <c r="RD49" s="1131"/>
      <c r="RE49" s="1131"/>
      <c r="RF49" s="1132"/>
      <c r="RG49" s="290"/>
      <c r="RH49" s="288"/>
      <c r="RI49" s="341"/>
      <c r="RJ49" s="342"/>
      <c r="RK49" s="1133"/>
      <c r="RL49" s="1130"/>
      <c r="RM49" s="1131"/>
      <c r="RN49" s="1131"/>
      <c r="RO49" s="1131"/>
      <c r="RP49" s="1132"/>
      <c r="RQ49" s="290"/>
      <c r="RR49" s="288"/>
      <c r="RS49" s="341"/>
      <c r="RT49" s="342"/>
      <c r="RU49" s="1133"/>
      <c r="RV49" s="1130"/>
      <c r="RW49" s="1131"/>
      <c r="RX49" s="1131"/>
      <c r="RY49" s="1131"/>
      <c r="RZ49" s="1132"/>
      <c r="SA49" s="290"/>
      <c r="SB49" s="288"/>
      <c r="SC49" s="341"/>
      <c r="SD49" s="342"/>
      <c r="SE49" s="1133"/>
      <c r="SF49" s="1130"/>
      <c r="SG49" s="1131"/>
      <c r="SH49" s="1131"/>
      <c r="SI49" s="1131"/>
      <c r="SJ49" s="1132"/>
      <c r="SK49" s="290"/>
      <c r="SL49" s="288"/>
      <c r="SM49" s="341"/>
      <c r="SN49" s="342"/>
      <c r="SO49" s="1133"/>
      <c r="SP49" s="1130"/>
      <c r="SQ49" s="1131"/>
      <c r="SR49" s="1131"/>
      <c r="SS49" s="1131"/>
      <c r="ST49" s="1132"/>
      <c r="SU49" s="290"/>
      <c r="SV49" s="288"/>
      <c r="SW49" s="341"/>
      <c r="SX49" s="342"/>
      <c r="SY49" s="1133"/>
      <c r="SZ49" s="1130"/>
      <c r="TA49" s="1131"/>
      <c r="TB49" s="1131"/>
      <c r="TC49" s="1131"/>
      <c r="TD49" s="1132"/>
      <c r="TE49" s="290"/>
      <c r="TF49" s="288"/>
      <c r="TG49" s="341"/>
      <c r="TH49" s="342"/>
      <c r="TI49" s="1133"/>
      <c r="TJ49" s="1130"/>
      <c r="TK49" s="1131"/>
      <c r="TL49" s="1131"/>
      <c r="TM49" s="1131"/>
      <c r="TN49" s="1132"/>
      <c r="TO49" s="290"/>
      <c r="TP49" s="288"/>
      <c r="TQ49" s="341"/>
      <c r="TR49" s="342"/>
      <c r="TS49" s="1133"/>
      <c r="TT49" s="1130"/>
      <c r="TU49" s="1131"/>
      <c r="TV49" s="1131"/>
      <c r="TW49" s="1131"/>
      <c r="TX49" s="1132"/>
      <c r="TY49" s="290"/>
      <c r="TZ49" s="288"/>
      <c r="UA49" s="341"/>
      <c r="UB49" s="342"/>
      <c r="UC49" s="1133"/>
      <c r="UD49" s="1130"/>
      <c r="UE49" s="1131"/>
      <c r="UF49" s="1131"/>
      <c r="UG49" s="1131"/>
      <c r="UH49" s="1132"/>
      <c r="UI49" s="290"/>
      <c r="UJ49" s="288"/>
      <c r="UK49" s="341"/>
      <c r="UL49" s="342"/>
      <c r="UM49" s="1133"/>
      <c r="UN49" s="1130"/>
      <c r="UO49" s="1131"/>
      <c r="UP49" s="1131"/>
      <c r="UQ49" s="1131"/>
      <c r="UR49" s="1132"/>
      <c r="US49" s="290"/>
      <c r="UT49" s="288"/>
      <c r="UU49" s="341"/>
      <c r="UV49" s="342"/>
      <c r="UW49" s="1133"/>
      <c r="UX49" s="1130"/>
      <c r="UY49" s="1131"/>
      <c r="UZ49" s="1131"/>
      <c r="VA49" s="1131"/>
      <c r="VB49" s="1132"/>
      <c r="VC49" s="290"/>
      <c r="VD49" s="288"/>
      <c r="VE49" s="341"/>
      <c r="VF49" s="342"/>
      <c r="VG49" s="1133"/>
      <c r="VH49" s="1130"/>
      <c r="VI49" s="1131"/>
      <c r="VJ49" s="1131"/>
      <c r="VK49" s="1131"/>
      <c r="VL49" s="1132"/>
      <c r="VM49" s="290"/>
      <c r="VN49" s="288"/>
      <c r="VO49" s="341"/>
      <c r="VP49" s="342"/>
      <c r="VQ49" s="1133"/>
      <c r="VR49" s="1130"/>
      <c r="VS49" s="1131"/>
      <c r="VT49" s="1131"/>
      <c r="VU49" s="1131"/>
      <c r="VV49" s="1132"/>
      <c r="VW49" s="290"/>
      <c r="VX49" s="288"/>
      <c r="VY49" s="341"/>
      <c r="VZ49" s="342"/>
      <c r="WA49" s="1133"/>
      <c r="WB49" s="1130"/>
      <c r="WC49" s="1131"/>
      <c r="WD49" s="1131"/>
      <c r="WE49" s="1131"/>
      <c r="WF49" s="1132"/>
      <c r="WG49" s="290"/>
      <c r="WH49" s="288"/>
      <c r="WI49" s="341"/>
      <c r="WJ49" s="342"/>
      <c r="WK49" s="1133"/>
      <c r="WL49" s="1130"/>
      <c r="WM49" s="1131"/>
      <c r="WN49" s="1131"/>
      <c r="WO49" s="1131"/>
      <c r="WP49" s="1132"/>
      <c r="WQ49" s="290"/>
      <c r="WR49" s="288"/>
      <c r="WS49" s="341"/>
      <c r="WT49" s="342"/>
      <c r="WU49" s="1133"/>
      <c r="WV49" s="1130"/>
      <c r="WW49" s="1131"/>
      <c r="WX49" s="1131"/>
      <c r="WY49" s="1131"/>
      <c r="WZ49" s="1132"/>
      <c r="XA49" s="290"/>
      <c r="XB49" s="288"/>
      <c r="XC49" s="341"/>
      <c r="XD49" s="342"/>
      <c r="XE49" s="1133"/>
      <c r="XF49" s="1130"/>
      <c r="XG49" s="1131"/>
      <c r="XH49" s="1131"/>
      <c r="XI49" s="1131"/>
      <c r="XJ49" s="1132"/>
      <c r="XK49" s="290"/>
      <c r="XL49" s="288"/>
      <c r="XM49" s="341"/>
      <c r="XN49" s="342"/>
      <c r="XO49" s="1133"/>
      <c r="XP49" s="1130"/>
      <c r="XQ49" s="1131"/>
      <c r="XR49" s="1131"/>
      <c r="XS49" s="1131"/>
      <c r="XT49" s="1132"/>
      <c r="XU49" s="290"/>
      <c r="XV49" s="288"/>
      <c r="XW49" s="341"/>
      <c r="XX49" s="342"/>
      <c r="XY49" s="1133"/>
      <c r="XZ49" s="1130"/>
      <c r="YA49" s="1131"/>
      <c r="YB49" s="1131"/>
      <c r="YC49" s="1131"/>
      <c r="YD49" s="1132"/>
      <c r="YE49" s="290"/>
      <c r="YF49" s="288"/>
      <c r="YG49" s="341"/>
      <c r="YH49" s="342"/>
      <c r="YI49" s="1133"/>
      <c r="YJ49" s="1130"/>
      <c r="YK49" s="1131"/>
      <c r="YL49" s="1131"/>
      <c r="YM49" s="1131"/>
      <c r="YN49" s="1132"/>
      <c r="YO49" s="290"/>
      <c r="YP49" s="288"/>
      <c r="YQ49" s="341"/>
      <c r="YR49" s="342"/>
      <c r="YS49" s="1133"/>
      <c r="YT49" s="1130"/>
      <c r="YU49" s="1131"/>
      <c r="YV49" s="1131"/>
      <c r="YW49" s="1131"/>
      <c r="YX49" s="1132"/>
      <c r="YY49" s="290"/>
      <c r="YZ49" s="288"/>
      <c r="ZA49" s="341"/>
      <c r="ZB49" s="342"/>
      <c r="ZC49" s="1133"/>
      <c r="ZD49" s="1130"/>
      <c r="ZE49" s="1131"/>
      <c r="ZF49" s="1131"/>
      <c r="ZG49" s="1131"/>
      <c r="ZH49" s="1132"/>
      <c r="ZI49" s="290"/>
      <c r="ZJ49" s="288"/>
      <c r="ZK49" s="341"/>
      <c r="ZL49" s="342"/>
      <c r="ZM49" s="1133"/>
      <c r="ZN49" s="1130"/>
      <c r="ZO49" s="1131"/>
      <c r="ZP49" s="1131"/>
      <c r="ZQ49" s="1131"/>
      <c r="ZR49" s="1132"/>
      <c r="ZS49" s="290"/>
      <c r="ZT49" s="288"/>
      <c r="ZU49" s="341"/>
      <c r="ZV49" s="342"/>
      <c r="ZW49" s="1133"/>
      <c r="ZX49" s="1130"/>
      <c r="ZY49" s="1131"/>
      <c r="ZZ49" s="1131"/>
      <c r="AAA49" s="1131"/>
      <c r="AAB49" s="1132"/>
      <c r="AAC49" s="290"/>
      <c r="AAD49" s="288"/>
      <c r="AAE49" s="341"/>
      <c r="AAF49" s="342"/>
      <c r="AAG49" s="1133"/>
      <c r="AAH49" s="1130"/>
      <c r="AAI49" s="1131"/>
      <c r="AAJ49" s="1131"/>
      <c r="AAK49" s="1131"/>
      <c r="AAL49" s="1132"/>
      <c r="AAM49" s="290"/>
      <c r="AAN49" s="288"/>
      <c r="AAO49" s="341"/>
      <c r="AAP49" s="342"/>
      <c r="AAQ49" s="1133"/>
      <c r="AAR49" s="1130"/>
      <c r="AAS49" s="1131"/>
      <c r="AAT49" s="1131"/>
      <c r="AAU49" s="1131"/>
      <c r="AAV49" s="1132"/>
      <c r="AAW49" s="290"/>
      <c r="AAX49" s="288"/>
      <c r="AAY49" s="341"/>
      <c r="AAZ49" s="342"/>
      <c r="ABA49" s="1133"/>
      <c r="ABB49" s="1130"/>
      <c r="ABC49" s="1131"/>
      <c r="ABD49" s="1131"/>
      <c r="ABE49" s="1131"/>
      <c r="ABF49" s="1132"/>
      <c r="ABG49" s="290"/>
      <c r="ABH49" s="288"/>
      <c r="ABI49" s="341"/>
      <c r="ABJ49" s="342"/>
      <c r="ABK49" s="1133"/>
      <c r="ABL49" s="1130"/>
      <c r="ABM49" s="1131"/>
      <c r="ABN49" s="1131"/>
      <c r="ABO49" s="1131"/>
      <c r="ABP49" s="1132"/>
      <c r="ABQ49" s="290"/>
      <c r="ABR49" s="288"/>
      <c r="ABS49" s="341"/>
      <c r="ABT49" s="342"/>
      <c r="ABU49" s="1133"/>
      <c r="ABV49" s="1130"/>
      <c r="ABW49" s="1131"/>
      <c r="ABX49" s="1131"/>
      <c r="ABY49" s="1131"/>
      <c r="ABZ49" s="1132"/>
      <c r="ACA49" s="290"/>
      <c r="ACB49" s="288"/>
      <c r="ACC49" s="341"/>
      <c r="ACD49" s="342"/>
      <c r="ACE49" s="1133"/>
      <c r="ACF49" s="1130"/>
      <c r="ACG49" s="1131"/>
      <c r="ACH49" s="1131"/>
      <c r="ACI49" s="1131"/>
      <c r="ACJ49" s="1132"/>
      <c r="ACK49" s="290"/>
      <c r="ACL49" s="288"/>
      <c r="ACM49" s="341"/>
      <c r="ACN49" s="342"/>
      <c r="ACO49" s="1133"/>
      <c r="ACP49" s="1130"/>
      <c r="ACQ49" s="1131"/>
      <c r="ACR49" s="1131"/>
      <c r="ACS49" s="1131"/>
      <c r="ACT49" s="1132"/>
      <c r="ACU49" s="290"/>
      <c r="ACV49" s="288"/>
      <c r="ACW49" s="341"/>
      <c r="ACX49" s="342"/>
      <c r="ACY49" s="1133"/>
      <c r="ACZ49" s="1130"/>
      <c r="ADA49" s="1131"/>
      <c r="ADB49" s="1131"/>
      <c r="ADC49" s="1131"/>
      <c r="ADD49" s="1132"/>
      <c r="ADE49" s="290"/>
      <c r="ADF49" s="288"/>
      <c r="ADG49" s="341"/>
      <c r="ADH49" s="342"/>
      <c r="ADI49" s="1133"/>
      <c r="ADJ49" s="1130"/>
      <c r="ADK49" s="1131"/>
      <c r="ADL49" s="1131"/>
      <c r="ADM49" s="1131"/>
      <c r="ADN49" s="1132"/>
      <c r="ADO49" s="290"/>
      <c r="ADP49" s="288"/>
      <c r="ADQ49" s="341"/>
      <c r="ADR49" s="342"/>
      <c r="ADS49" s="1133"/>
      <c r="ADT49" s="1130"/>
      <c r="ADU49" s="1131"/>
      <c r="ADV49" s="1131"/>
      <c r="ADW49" s="1131"/>
      <c r="ADX49" s="1132"/>
      <c r="ADY49" s="290"/>
      <c r="ADZ49" s="288"/>
      <c r="AEA49" s="341"/>
      <c r="AEB49" s="342"/>
      <c r="AEC49" s="1133"/>
      <c r="AED49" s="1130"/>
      <c r="AEE49" s="1131"/>
      <c r="AEF49" s="1131"/>
      <c r="AEG49" s="1131"/>
      <c r="AEH49" s="1132"/>
      <c r="AEI49" s="290"/>
      <c r="AEJ49" s="288"/>
      <c r="AEK49" s="341"/>
      <c r="AEL49" s="342"/>
      <c r="AEM49" s="1133"/>
      <c r="AEN49" s="1130"/>
      <c r="AEO49" s="1131"/>
      <c r="AEP49" s="1131"/>
      <c r="AEQ49" s="1131"/>
      <c r="AER49" s="1132"/>
      <c r="AES49" s="290"/>
      <c r="AET49" s="288"/>
      <c r="AEU49" s="341"/>
      <c r="AEV49" s="342"/>
      <c r="AEW49" s="1133"/>
      <c r="AEX49" s="1130"/>
      <c r="AEY49" s="1131"/>
      <c r="AEZ49" s="1131"/>
      <c r="AFA49" s="1131"/>
      <c r="AFB49" s="1132"/>
      <c r="AFC49" s="290"/>
      <c r="AFD49" s="288"/>
      <c r="AFE49" s="341"/>
      <c r="AFF49" s="342"/>
      <c r="AFG49" s="1133"/>
      <c r="AFH49" s="1130"/>
      <c r="AFI49" s="1131"/>
      <c r="AFJ49" s="1131"/>
      <c r="AFK49" s="1131"/>
      <c r="AFL49" s="1132"/>
      <c r="AFM49" s="290"/>
      <c r="AFN49" s="288"/>
      <c r="AFO49" s="341"/>
      <c r="AFP49" s="342"/>
      <c r="AFQ49" s="1133"/>
      <c r="AFR49" s="1130"/>
      <c r="AFS49" s="1131"/>
      <c r="AFT49" s="1131"/>
      <c r="AFU49" s="1131"/>
      <c r="AFV49" s="1132"/>
      <c r="AFW49" s="290"/>
      <c r="AFX49" s="288"/>
      <c r="AFY49" s="341"/>
      <c r="AFZ49" s="342"/>
      <c r="AGA49" s="1133"/>
      <c r="AGB49" s="1130"/>
      <c r="AGC49" s="1131"/>
      <c r="AGD49" s="1131"/>
      <c r="AGE49" s="1131"/>
      <c r="AGF49" s="1132"/>
      <c r="AGG49" s="290"/>
      <c r="AGH49" s="288"/>
      <c r="AGI49" s="341"/>
      <c r="AGJ49" s="342"/>
      <c r="AGK49" s="1133"/>
      <c r="AGL49" s="1130"/>
      <c r="AGM49" s="1131"/>
      <c r="AGN49" s="1131"/>
      <c r="AGO49" s="1131"/>
      <c r="AGP49" s="1132"/>
      <c r="AGQ49" s="290"/>
      <c r="AGR49" s="288"/>
      <c r="AGS49" s="341"/>
      <c r="AGT49" s="342"/>
      <c r="AGU49" s="1133"/>
      <c r="AGV49" s="1130"/>
      <c r="AGW49" s="1131"/>
      <c r="AGX49" s="1131"/>
      <c r="AGY49" s="1131"/>
      <c r="AGZ49" s="1132"/>
      <c r="AHA49" s="290"/>
      <c r="AHB49" s="288"/>
      <c r="AHC49" s="341"/>
      <c r="AHD49" s="342"/>
      <c r="AHE49" s="1133"/>
      <c r="AHF49" s="1130"/>
      <c r="AHG49" s="1131"/>
      <c r="AHH49" s="1131"/>
      <c r="AHI49" s="1131"/>
      <c r="AHJ49" s="1132"/>
      <c r="AHK49" s="290"/>
      <c r="AHL49" s="288"/>
      <c r="AHM49" s="341"/>
      <c r="AHN49" s="342"/>
      <c r="AHO49" s="1133"/>
      <c r="AHP49" s="1130"/>
      <c r="AHQ49" s="1131"/>
      <c r="AHR49" s="1131"/>
      <c r="AHS49" s="1131"/>
      <c r="AHT49" s="1132"/>
      <c r="AHU49" s="290"/>
      <c r="AHV49" s="288"/>
      <c r="AHW49" s="341"/>
      <c r="AHX49" s="342"/>
      <c r="AHY49" s="1133"/>
      <c r="AHZ49" s="1130"/>
      <c r="AIA49" s="1131"/>
      <c r="AIB49" s="1131"/>
      <c r="AIC49" s="1131"/>
      <c r="AID49" s="1132"/>
      <c r="AIE49" s="290"/>
      <c r="AIF49" s="288"/>
      <c r="AIG49" s="341"/>
      <c r="AIH49" s="342"/>
      <c r="AII49" s="1133"/>
      <c r="AIJ49" s="1130"/>
      <c r="AIK49" s="1131"/>
      <c r="AIL49" s="1131"/>
      <c r="AIM49" s="1131"/>
      <c r="AIN49" s="1132"/>
      <c r="AIO49" s="290"/>
      <c r="AIP49" s="288"/>
      <c r="AIQ49" s="341"/>
      <c r="AIR49" s="342"/>
      <c r="AIS49" s="1133"/>
      <c r="AIT49" s="1130"/>
      <c r="AIU49" s="1131"/>
      <c r="AIV49" s="1131"/>
      <c r="AIW49" s="1131"/>
      <c r="AIX49" s="1132"/>
      <c r="AIY49" s="290"/>
      <c r="AIZ49" s="288"/>
      <c r="AJA49" s="341"/>
      <c r="AJB49" s="342"/>
      <c r="AJC49" s="1133"/>
      <c r="AJD49" s="1130"/>
      <c r="AJE49" s="1131"/>
      <c r="AJF49" s="1131"/>
      <c r="AJG49" s="1131"/>
      <c r="AJH49" s="1132"/>
      <c r="AJI49" s="290"/>
      <c r="AJJ49" s="288"/>
      <c r="AJK49" s="341"/>
      <c r="AJL49" s="342"/>
      <c r="AJM49" s="1133"/>
      <c r="AJN49" s="1130"/>
      <c r="AJO49" s="1131"/>
      <c r="AJP49" s="1131"/>
      <c r="AJQ49" s="1131"/>
      <c r="AJR49" s="1132"/>
      <c r="AJS49" s="290"/>
      <c r="AJT49" s="288"/>
      <c r="AJU49" s="341"/>
      <c r="AJV49" s="342"/>
      <c r="AJW49" s="1133"/>
      <c r="AJX49" s="1130"/>
      <c r="AJY49" s="1131"/>
      <c r="AJZ49" s="1131"/>
      <c r="AKA49" s="1131"/>
      <c r="AKB49" s="1132"/>
      <c r="AKC49" s="290"/>
      <c r="AKD49" s="288"/>
      <c r="AKE49" s="341"/>
      <c r="AKF49" s="342"/>
      <c r="AKG49" s="1133"/>
      <c r="AKH49" s="1130"/>
      <c r="AKI49" s="1131"/>
      <c r="AKJ49" s="1131"/>
      <c r="AKK49" s="1131"/>
      <c r="AKL49" s="1132"/>
      <c r="AKM49" s="290"/>
      <c r="AKN49" s="288"/>
      <c r="AKO49" s="341"/>
      <c r="AKP49" s="342"/>
      <c r="AKQ49" s="1133"/>
      <c r="AKR49" s="1130"/>
      <c r="AKS49" s="1131"/>
      <c r="AKT49" s="1131"/>
      <c r="AKU49" s="1131"/>
      <c r="AKV49" s="1132"/>
      <c r="AKW49" s="290"/>
      <c r="AKX49" s="288"/>
      <c r="AKY49" s="341"/>
      <c r="AKZ49" s="342"/>
      <c r="ALA49" s="1133"/>
      <c r="ALB49" s="1130"/>
      <c r="ALC49" s="1131"/>
      <c r="ALD49" s="1131"/>
      <c r="ALE49" s="1131"/>
      <c r="ALF49" s="1132"/>
      <c r="ALG49" s="290"/>
      <c r="ALH49" s="288"/>
      <c r="ALI49" s="341"/>
      <c r="ALJ49" s="342"/>
      <c r="ALK49" s="1133"/>
      <c r="ALL49" s="1130"/>
      <c r="ALM49" s="1131"/>
      <c r="ALN49" s="1131"/>
      <c r="ALO49" s="1131"/>
      <c r="ALP49" s="1132"/>
      <c r="ALQ49" s="290"/>
      <c r="ALR49" s="288"/>
      <c r="ALS49" s="341"/>
      <c r="ALT49" s="342"/>
      <c r="ALU49" s="1133"/>
      <c r="ALV49" s="1130"/>
      <c r="ALW49" s="1131"/>
      <c r="ALX49" s="1131"/>
      <c r="ALY49" s="1131"/>
      <c r="ALZ49" s="1132"/>
      <c r="AMA49" s="290"/>
      <c r="AMB49" s="288"/>
      <c r="AMC49" s="341"/>
      <c r="AMD49" s="342"/>
      <c r="AME49" s="1133"/>
      <c r="AMF49" s="1130"/>
      <c r="AMG49" s="1131"/>
      <c r="AMH49" s="1131"/>
      <c r="AMI49" s="1131"/>
      <c r="AMJ49" s="1132"/>
      <c r="AMK49" s="290"/>
      <c r="AML49" s="288"/>
      <c r="AMM49" s="341"/>
      <c r="AMN49" s="342"/>
      <c r="AMO49" s="1133"/>
      <c r="AMP49" s="1130"/>
      <c r="AMQ49" s="1131"/>
      <c r="AMR49" s="1131"/>
      <c r="AMS49" s="1131"/>
      <c r="AMT49" s="1132"/>
      <c r="AMU49" s="290"/>
      <c r="AMV49" s="288"/>
      <c r="AMW49" s="341"/>
      <c r="AMX49" s="342"/>
      <c r="AMY49" s="1133"/>
      <c r="AMZ49" s="1130"/>
      <c r="ANA49" s="1131"/>
      <c r="ANB49" s="1131"/>
      <c r="ANC49" s="1131"/>
      <c r="AND49" s="1132"/>
      <c r="ANE49" s="290"/>
      <c r="ANF49" s="288"/>
      <c r="ANG49" s="341"/>
      <c r="ANH49" s="342"/>
      <c r="ANI49" s="1133"/>
      <c r="ANJ49" s="1130"/>
      <c r="ANK49" s="1131"/>
      <c r="ANL49" s="1131"/>
      <c r="ANM49" s="1131"/>
      <c r="ANN49" s="1132"/>
      <c r="ANO49" s="290"/>
      <c r="ANP49" s="288"/>
      <c r="ANQ49" s="341"/>
      <c r="ANR49" s="342"/>
      <c r="ANS49" s="1133"/>
      <c r="ANT49" s="1130"/>
      <c r="ANU49" s="1131"/>
      <c r="ANV49" s="1131"/>
      <c r="ANW49" s="1131"/>
      <c r="ANX49" s="1132"/>
      <c r="ANY49" s="290"/>
      <c r="ANZ49" s="288"/>
      <c r="AOA49" s="341"/>
      <c r="AOB49" s="342"/>
      <c r="AOC49" s="1133"/>
      <c r="AOD49" s="1130"/>
      <c r="AOE49" s="1131"/>
      <c r="AOF49" s="1131"/>
      <c r="AOG49" s="1131"/>
      <c r="AOH49" s="1132"/>
      <c r="AOI49" s="290"/>
      <c r="AOJ49" s="288"/>
      <c r="AOK49" s="341"/>
      <c r="AOL49" s="342"/>
      <c r="AOM49" s="1133"/>
      <c r="AON49" s="1130"/>
      <c r="AOO49" s="1131"/>
      <c r="AOP49" s="1131"/>
      <c r="AOQ49" s="1131"/>
      <c r="AOR49" s="1132"/>
      <c r="AOS49" s="290"/>
      <c r="AOT49" s="288"/>
      <c r="AOU49" s="341"/>
      <c r="AOV49" s="342"/>
      <c r="AOW49" s="1133"/>
      <c r="AOX49" s="1130"/>
      <c r="AOY49" s="1131"/>
      <c r="AOZ49" s="1131"/>
      <c r="APA49" s="1131"/>
      <c r="APB49" s="1132"/>
      <c r="APC49" s="290"/>
      <c r="APD49" s="288"/>
      <c r="APE49" s="341"/>
      <c r="APF49" s="342"/>
      <c r="APG49" s="1133"/>
      <c r="APH49" s="1130"/>
      <c r="API49" s="1131"/>
      <c r="APJ49" s="1131"/>
      <c r="APK49" s="1131"/>
      <c r="APL49" s="1132"/>
      <c r="APM49" s="290"/>
      <c r="APN49" s="288"/>
      <c r="APO49" s="341"/>
      <c r="APP49" s="342"/>
      <c r="APQ49" s="1133"/>
      <c r="APR49" s="1130"/>
      <c r="APS49" s="1131"/>
      <c r="APT49" s="1131"/>
      <c r="APU49" s="1131"/>
      <c r="APV49" s="1132"/>
      <c r="APW49" s="290"/>
      <c r="APX49" s="288"/>
      <c r="APY49" s="341"/>
      <c r="APZ49" s="342"/>
      <c r="AQA49" s="1133"/>
      <c r="AQB49" s="1130"/>
      <c r="AQC49" s="1131"/>
      <c r="AQD49" s="1131"/>
      <c r="AQE49" s="1131"/>
      <c r="AQF49" s="1132"/>
      <c r="AQG49" s="290"/>
      <c r="AQH49" s="288"/>
      <c r="AQI49" s="341"/>
      <c r="AQJ49" s="342"/>
      <c r="AQK49" s="1133"/>
      <c r="AQL49" s="1130"/>
      <c r="AQM49" s="1131"/>
      <c r="AQN49" s="1131"/>
      <c r="AQO49" s="1131"/>
      <c r="AQP49" s="1132"/>
      <c r="AQQ49" s="290"/>
      <c r="AQR49" s="288"/>
      <c r="AQS49" s="341"/>
      <c r="AQT49" s="342"/>
      <c r="AQU49" s="1133"/>
      <c r="AQV49" s="1130"/>
      <c r="AQW49" s="1131"/>
      <c r="AQX49" s="1131"/>
      <c r="AQY49" s="1131"/>
      <c r="AQZ49" s="1132"/>
      <c r="ARA49" s="290"/>
      <c r="ARB49" s="288"/>
      <c r="ARC49" s="341"/>
      <c r="ARD49" s="342"/>
      <c r="ARE49" s="1133"/>
      <c r="ARF49" s="1130"/>
      <c r="ARG49" s="1131"/>
      <c r="ARH49" s="1131"/>
      <c r="ARI49" s="1131"/>
      <c r="ARJ49" s="1132"/>
      <c r="ARK49" s="290"/>
      <c r="ARL49" s="288"/>
      <c r="ARM49" s="341"/>
      <c r="ARN49" s="342"/>
      <c r="ARO49" s="1133"/>
      <c r="ARP49" s="1130"/>
      <c r="ARQ49" s="1131"/>
      <c r="ARR49" s="1131"/>
      <c r="ARS49" s="1131"/>
      <c r="ART49" s="1132"/>
      <c r="ARU49" s="290"/>
      <c r="ARV49" s="288"/>
      <c r="ARW49" s="341"/>
      <c r="ARX49" s="342"/>
      <c r="ARY49" s="1133"/>
      <c r="ARZ49" s="1130"/>
      <c r="ASA49" s="1131"/>
      <c r="ASB49" s="1131"/>
      <c r="ASC49" s="1131"/>
      <c r="ASD49" s="1132"/>
      <c r="ASE49" s="290"/>
      <c r="ASF49" s="288"/>
      <c r="ASG49" s="341"/>
      <c r="ASH49" s="342"/>
      <c r="ASI49" s="1133"/>
      <c r="ASJ49" s="1130"/>
      <c r="ASK49" s="1131"/>
      <c r="ASL49" s="1131"/>
      <c r="ASM49" s="1131"/>
      <c r="ASN49" s="1132"/>
      <c r="ASO49" s="290"/>
      <c r="ASP49" s="288"/>
      <c r="ASQ49" s="341"/>
      <c r="ASR49" s="342"/>
      <c r="ASS49" s="1133"/>
      <c r="AST49" s="1130"/>
      <c r="ASU49" s="1131"/>
      <c r="ASV49" s="1131"/>
      <c r="ASW49" s="1131"/>
      <c r="ASX49" s="1132"/>
      <c r="ASY49" s="290"/>
      <c r="ASZ49" s="288"/>
      <c r="ATA49" s="341"/>
      <c r="ATB49" s="342"/>
      <c r="ATC49" s="1133"/>
      <c r="ATD49" s="1130"/>
      <c r="ATE49" s="1131"/>
      <c r="ATF49" s="1131"/>
      <c r="ATG49" s="1131"/>
      <c r="ATH49" s="1132"/>
      <c r="ATI49" s="290"/>
      <c r="ATJ49" s="288"/>
      <c r="ATK49" s="341"/>
      <c r="ATL49" s="342"/>
      <c r="ATM49" s="1133"/>
      <c r="ATN49" s="1130"/>
      <c r="ATO49" s="1131"/>
      <c r="ATP49" s="1131"/>
      <c r="ATQ49" s="1131"/>
      <c r="ATR49" s="1132"/>
      <c r="ATS49" s="290"/>
      <c r="ATT49" s="288"/>
      <c r="ATU49" s="341"/>
      <c r="ATV49" s="342"/>
      <c r="ATW49" s="1133"/>
      <c r="ATX49" s="1130"/>
      <c r="ATY49" s="1131"/>
      <c r="ATZ49" s="1131"/>
      <c r="AUA49" s="1131"/>
      <c r="AUB49" s="1132"/>
      <c r="AUC49" s="290"/>
      <c r="AUD49" s="288"/>
      <c r="AUE49" s="341"/>
      <c r="AUF49" s="342"/>
      <c r="AUG49" s="1133"/>
      <c r="AUH49" s="1130"/>
      <c r="AUI49" s="1131"/>
      <c r="AUJ49" s="1131"/>
      <c r="AUK49" s="1131"/>
      <c r="AUL49" s="1132"/>
      <c r="AUM49" s="290"/>
      <c r="AUN49" s="288"/>
      <c r="AUO49" s="341"/>
      <c r="AUP49" s="342"/>
      <c r="AUQ49" s="1133"/>
      <c r="AUR49" s="1130"/>
      <c r="AUS49" s="1131"/>
      <c r="AUT49" s="1131"/>
      <c r="AUU49" s="1131"/>
      <c r="AUV49" s="1132"/>
      <c r="AUW49" s="290"/>
      <c r="AUX49" s="288"/>
      <c r="AUY49" s="341"/>
      <c r="AUZ49" s="342"/>
      <c r="AVA49" s="1133"/>
      <c r="AVB49" s="1130"/>
      <c r="AVC49" s="1131"/>
      <c r="AVD49" s="1131"/>
      <c r="AVE49" s="1131"/>
      <c r="AVF49" s="1132"/>
      <c r="AVG49" s="290"/>
      <c r="AVH49" s="288"/>
      <c r="AVI49" s="341"/>
      <c r="AVJ49" s="342"/>
      <c r="AVK49" s="1133"/>
      <c r="AVL49" s="1130"/>
      <c r="AVM49" s="1131"/>
      <c r="AVN49" s="1131"/>
      <c r="AVO49" s="1131"/>
      <c r="AVP49" s="1132"/>
      <c r="AVQ49" s="290"/>
      <c r="AVR49" s="288"/>
      <c r="AVS49" s="341"/>
      <c r="AVT49" s="342"/>
      <c r="AVU49" s="1133"/>
      <c r="AVV49" s="1130"/>
      <c r="AVW49" s="1131"/>
      <c r="AVX49" s="1131"/>
      <c r="AVY49" s="1131"/>
      <c r="AVZ49" s="1132"/>
      <c r="AWA49" s="290"/>
      <c r="AWB49" s="288"/>
      <c r="AWC49" s="341"/>
      <c r="AWD49" s="342"/>
      <c r="AWE49" s="1133"/>
      <c r="AWF49" s="1130"/>
      <c r="AWG49" s="1131"/>
      <c r="AWH49" s="1131"/>
      <c r="AWI49" s="1131"/>
      <c r="AWJ49" s="1132"/>
      <c r="AWK49" s="290"/>
      <c r="AWL49" s="288"/>
      <c r="AWM49" s="341"/>
      <c r="AWN49" s="342"/>
      <c r="AWO49" s="1133"/>
      <c r="AWP49" s="1130"/>
      <c r="AWQ49" s="1131"/>
      <c r="AWR49" s="1131"/>
      <c r="AWS49" s="1131"/>
      <c r="AWT49" s="1132"/>
      <c r="AWU49" s="290"/>
      <c r="AWV49" s="288"/>
      <c r="AWW49" s="341"/>
      <c r="AWX49" s="342"/>
      <c r="AWY49" s="1133"/>
      <c r="AWZ49" s="1130"/>
      <c r="AXA49" s="1131"/>
      <c r="AXB49" s="1131"/>
      <c r="AXC49" s="1131"/>
      <c r="AXD49" s="1132"/>
      <c r="AXE49" s="290"/>
      <c r="AXF49" s="288"/>
      <c r="AXG49" s="341"/>
      <c r="AXH49" s="342"/>
      <c r="AXI49" s="1133"/>
      <c r="AXJ49" s="1130"/>
      <c r="AXK49" s="1131"/>
      <c r="AXL49" s="1131"/>
      <c r="AXM49" s="1131"/>
      <c r="AXN49" s="1132"/>
      <c r="AXO49" s="290"/>
      <c r="AXP49" s="288"/>
      <c r="AXQ49" s="341"/>
      <c r="AXR49" s="342"/>
      <c r="AXS49" s="1133"/>
      <c r="AXT49" s="1130"/>
      <c r="AXU49" s="1131"/>
      <c r="AXV49" s="1131"/>
      <c r="AXW49" s="1131"/>
      <c r="AXX49" s="1132"/>
      <c r="AXY49" s="290"/>
      <c r="AXZ49" s="288"/>
      <c r="AYA49" s="341"/>
      <c r="AYB49" s="342"/>
      <c r="AYC49" s="1133"/>
      <c r="AYD49" s="1130"/>
      <c r="AYE49" s="1131"/>
      <c r="AYF49" s="1131"/>
      <c r="AYG49" s="1131"/>
      <c r="AYH49" s="1132"/>
      <c r="AYI49" s="290"/>
      <c r="AYJ49" s="288"/>
      <c r="AYK49" s="341"/>
      <c r="AYL49" s="342"/>
      <c r="AYM49" s="1133"/>
      <c r="AYN49" s="1130"/>
      <c r="AYO49" s="1131"/>
      <c r="AYP49" s="1131"/>
      <c r="AYQ49" s="1131"/>
      <c r="AYR49" s="1132"/>
      <c r="AYS49" s="290"/>
      <c r="AYT49" s="288"/>
      <c r="AYU49" s="341"/>
      <c r="AYV49" s="342"/>
      <c r="AYW49" s="1133"/>
      <c r="AYX49" s="1130"/>
      <c r="AYY49" s="1131"/>
      <c r="AYZ49" s="1131"/>
      <c r="AZA49" s="1131"/>
      <c r="AZB49" s="1132"/>
      <c r="AZC49" s="290"/>
      <c r="AZD49" s="288"/>
      <c r="AZE49" s="341"/>
      <c r="AZF49" s="342"/>
      <c r="AZG49" s="1133"/>
      <c r="AZH49" s="1130"/>
      <c r="AZI49" s="1131"/>
      <c r="AZJ49" s="1131"/>
      <c r="AZK49" s="1131"/>
      <c r="AZL49" s="1132"/>
      <c r="AZM49" s="290"/>
      <c r="AZN49" s="288"/>
      <c r="AZO49" s="341"/>
      <c r="AZP49" s="342"/>
      <c r="AZQ49" s="1133"/>
      <c r="AZR49" s="1130"/>
      <c r="AZS49" s="1131"/>
      <c r="AZT49" s="1131"/>
      <c r="AZU49" s="1131"/>
      <c r="AZV49" s="1132"/>
      <c r="AZW49" s="290"/>
      <c r="AZX49" s="288"/>
      <c r="AZY49" s="341"/>
      <c r="AZZ49" s="342"/>
      <c r="BAA49" s="1133"/>
      <c r="BAB49" s="1130"/>
      <c r="BAC49" s="1131"/>
      <c r="BAD49" s="1131"/>
      <c r="BAE49" s="1131"/>
      <c r="BAF49" s="1132"/>
      <c r="BAG49" s="290"/>
      <c r="BAH49" s="288"/>
      <c r="BAI49" s="341"/>
      <c r="BAJ49" s="342"/>
      <c r="BAK49" s="1133"/>
      <c r="BAL49" s="1130"/>
      <c r="BAM49" s="1131"/>
      <c r="BAN49" s="1131"/>
      <c r="BAO49" s="1131"/>
      <c r="BAP49" s="1132"/>
      <c r="BAQ49" s="290"/>
      <c r="BAR49" s="288"/>
      <c r="BAS49" s="341"/>
      <c r="BAT49" s="342"/>
      <c r="BAU49" s="1133"/>
      <c r="BAV49" s="1130"/>
      <c r="BAW49" s="1131"/>
      <c r="BAX49" s="1131"/>
      <c r="BAY49" s="1131"/>
      <c r="BAZ49" s="1132"/>
      <c r="BBA49" s="290"/>
      <c r="BBB49" s="288"/>
      <c r="BBC49" s="341"/>
      <c r="BBD49" s="342"/>
      <c r="BBE49" s="1133"/>
      <c r="BBF49" s="1130"/>
      <c r="BBG49" s="1131"/>
      <c r="BBH49" s="1131"/>
      <c r="BBI49" s="1131"/>
      <c r="BBJ49" s="1132"/>
      <c r="BBK49" s="290"/>
      <c r="BBL49" s="288"/>
      <c r="BBM49" s="341"/>
      <c r="BBN49" s="342"/>
      <c r="BBO49" s="1133"/>
      <c r="BBP49" s="1130"/>
      <c r="BBQ49" s="1131"/>
      <c r="BBR49" s="1131"/>
      <c r="BBS49" s="1131"/>
      <c r="BBT49" s="1132"/>
      <c r="BBU49" s="290"/>
      <c r="BBV49" s="288"/>
      <c r="BBW49" s="341"/>
      <c r="BBX49" s="342"/>
      <c r="BBY49" s="1133"/>
      <c r="BBZ49" s="1130"/>
      <c r="BCA49" s="1131"/>
      <c r="BCB49" s="1131"/>
      <c r="BCC49" s="1131"/>
      <c r="BCD49" s="1132"/>
      <c r="BCE49" s="290"/>
      <c r="BCF49" s="288"/>
      <c r="BCG49" s="341"/>
      <c r="BCH49" s="342"/>
      <c r="BCI49" s="1133"/>
      <c r="BCJ49" s="1130"/>
      <c r="BCK49" s="1131"/>
      <c r="BCL49" s="1131"/>
      <c r="BCM49" s="1131"/>
      <c r="BCN49" s="1132"/>
      <c r="BCO49" s="290"/>
      <c r="BCP49" s="288"/>
      <c r="BCQ49" s="341"/>
      <c r="BCR49" s="342"/>
      <c r="BCS49" s="1133"/>
      <c r="BCT49" s="1130"/>
      <c r="BCU49" s="1131"/>
      <c r="BCV49" s="1131"/>
      <c r="BCW49" s="1131"/>
      <c r="BCX49" s="1132"/>
      <c r="BCY49" s="290"/>
      <c r="BCZ49" s="288"/>
      <c r="BDA49" s="341"/>
      <c r="BDB49" s="342"/>
      <c r="BDC49" s="1133"/>
      <c r="BDD49" s="1130"/>
      <c r="BDE49" s="1131"/>
      <c r="BDF49" s="1131"/>
      <c r="BDG49" s="1131"/>
      <c r="BDH49" s="1132"/>
      <c r="BDI49" s="290"/>
      <c r="BDJ49" s="288"/>
      <c r="BDK49" s="341"/>
      <c r="BDL49" s="342"/>
      <c r="BDM49" s="1133"/>
      <c r="BDN49" s="1130"/>
      <c r="BDO49" s="1131"/>
      <c r="BDP49" s="1131"/>
      <c r="BDQ49" s="1131"/>
      <c r="BDR49" s="1132"/>
      <c r="BDS49" s="290"/>
      <c r="BDT49" s="288"/>
      <c r="BDU49" s="341"/>
      <c r="BDV49" s="342"/>
      <c r="BDW49" s="1133"/>
      <c r="BDX49" s="1130"/>
      <c r="BDY49" s="1131"/>
      <c r="BDZ49" s="1131"/>
      <c r="BEA49" s="1131"/>
      <c r="BEB49" s="1132"/>
      <c r="BEC49" s="290"/>
      <c r="BED49" s="288"/>
      <c r="BEE49" s="341"/>
      <c r="BEF49" s="342"/>
      <c r="BEG49" s="1133"/>
      <c r="BEH49" s="1130"/>
      <c r="BEI49" s="1131"/>
      <c r="BEJ49" s="1131"/>
      <c r="BEK49" s="1131"/>
      <c r="BEL49" s="1132"/>
      <c r="BEM49" s="290"/>
      <c r="BEN49" s="288"/>
      <c r="BEO49" s="341"/>
      <c r="BEP49" s="342"/>
      <c r="BEQ49" s="1133"/>
      <c r="BER49" s="1130"/>
      <c r="BES49" s="1131"/>
      <c r="BET49" s="1131"/>
      <c r="BEU49" s="1131"/>
      <c r="BEV49" s="1132"/>
      <c r="BEW49" s="290"/>
      <c r="BEX49" s="288"/>
      <c r="BEY49" s="341"/>
      <c r="BEZ49" s="342"/>
      <c r="BFA49" s="1133"/>
      <c r="BFB49" s="1130"/>
      <c r="BFC49" s="1131"/>
      <c r="BFD49" s="1131"/>
      <c r="BFE49" s="1131"/>
      <c r="BFF49" s="1132"/>
      <c r="BFG49" s="290"/>
      <c r="BFH49" s="288"/>
      <c r="BFI49" s="341"/>
      <c r="BFJ49" s="342"/>
      <c r="BFK49" s="1133"/>
      <c r="BFL49" s="1130"/>
      <c r="BFM49" s="1131"/>
      <c r="BFN49" s="1131"/>
      <c r="BFO49" s="1131"/>
      <c r="BFP49" s="1132"/>
      <c r="BFQ49" s="290"/>
      <c r="BFR49" s="288"/>
      <c r="BFS49" s="341"/>
      <c r="BFT49" s="342"/>
      <c r="BFU49" s="1133"/>
      <c r="BFV49" s="1130"/>
      <c r="BFW49" s="1131"/>
      <c r="BFX49" s="1131"/>
      <c r="BFY49" s="1131"/>
      <c r="BFZ49" s="1132"/>
      <c r="BGA49" s="290"/>
      <c r="BGB49" s="288"/>
      <c r="BGC49" s="341"/>
      <c r="BGD49" s="342"/>
      <c r="BGE49" s="1133"/>
      <c r="BGF49" s="1130"/>
      <c r="BGG49" s="1131"/>
      <c r="BGH49" s="1131"/>
      <c r="BGI49" s="1131"/>
      <c r="BGJ49" s="1132"/>
      <c r="BGK49" s="290"/>
      <c r="BGL49" s="288"/>
      <c r="BGM49" s="341"/>
      <c r="BGN49" s="342"/>
      <c r="BGO49" s="1133"/>
      <c r="BGP49" s="1130"/>
      <c r="BGQ49" s="1131"/>
      <c r="BGR49" s="1131"/>
      <c r="BGS49" s="1131"/>
      <c r="BGT49" s="1132"/>
      <c r="BGU49" s="290"/>
      <c r="BGV49" s="288"/>
      <c r="BGW49" s="341"/>
      <c r="BGX49" s="342"/>
      <c r="BGY49" s="1133"/>
      <c r="BGZ49" s="1130"/>
      <c r="BHA49" s="1131"/>
      <c r="BHB49" s="1131"/>
      <c r="BHC49" s="1131"/>
      <c r="BHD49" s="1132"/>
      <c r="BHE49" s="290"/>
      <c r="BHF49" s="288"/>
      <c r="BHG49" s="341"/>
      <c r="BHH49" s="342"/>
      <c r="BHI49" s="1133"/>
      <c r="BHJ49" s="1130"/>
      <c r="BHK49" s="1131"/>
      <c r="BHL49" s="1131"/>
      <c r="BHM49" s="1131"/>
      <c r="BHN49" s="1132"/>
      <c r="BHO49" s="290"/>
      <c r="BHP49" s="288"/>
      <c r="BHQ49" s="341"/>
      <c r="BHR49" s="342"/>
      <c r="BHS49" s="1133"/>
      <c r="BHT49" s="1130"/>
      <c r="BHU49" s="1131"/>
      <c r="BHV49" s="1131"/>
      <c r="BHW49" s="1131"/>
      <c r="BHX49" s="1132"/>
      <c r="BHY49" s="290"/>
      <c r="BHZ49" s="288"/>
      <c r="BIA49" s="341"/>
      <c r="BIB49" s="342"/>
      <c r="BIC49" s="1133"/>
      <c r="BID49" s="1130"/>
      <c r="BIE49" s="1131"/>
      <c r="BIF49" s="1131"/>
      <c r="BIG49" s="1131"/>
      <c r="BIH49" s="1132"/>
      <c r="BII49" s="290"/>
      <c r="BIJ49" s="288"/>
      <c r="BIK49" s="341"/>
      <c r="BIL49" s="342"/>
      <c r="BIM49" s="1133"/>
      <c r="BIN49" s="1130"/>
      <c r="BIO49" s="1131"/>
      <c r="BIP49" s="1131"/>
      <c r="BIQ49" s="1131"/>
      <c r="BIR49" s="1132"/>
      <c r="BIS49" s="290"/>
      <c r="BIT49" s="288"/>
      <c r="BIU49" s="341"/>
      <c r="BIV49" s="342"/>
      <c r="BIW49" s="1133"/>
      <c r="BIX49" s="1130"/>
      <c r="BIY49" s="1131"/>
      <c r="BIZ49" s="1131"/>
      <c r="BJA49" s="1131"/>
      <c r="BJB49" s="1132"/>
      <c r="BJC49" s="290"/>
      <c r="BJD49" s="288"/>
      <c r="BJE49" s="341"/>
      <c r="BJF49" s="342"/>
      <c r="BJG49" s="1133"/>
      <c r="BJH49" s="1130"/>
      <c r="BJI49" s="1131"/>
      <c r="BJJ49" s="1131"/>
      <c r="BJK49" s="1131"/>
      <c r="BJL49" s="1132"/>
      <c r="BJM49" s="290"/>
      <c r="BJN49" s="288"/>
      <c r="BJO49" s="341"/>
      <c r="BJP49" s="342"/>
      <c r="BJQ49" s="1133"/>
      <c r="BJR49" s="1130"/>
      <c r="BJS49" s="1131"/>
      <c r="BJT49" s="1131"/>
      <c r="BJU49" s="1131"/>
      <c r="BJV49" s="1132"/>
      <c r="BJW49" s="290"/>
      <c r="BJX49" s="288"/>
      <c r="BJY49" s="341"/>
      <c r="BJZ49" s="342"/>
      <c r="BKA49" s="1133"/>
      <c r="BKB49" s="1130"/>
      <c r="BKC49" s="1131"/>
      <c r="BKD49" s="1131"/>
      <c r="BKE49" s="1131"/>
      <c r="BKF49" s="1132"/>
      <c r="BKG49" s="290"/>
      <c r="BKH49" s="288"/>
      <c r="BKI49" s="341"/>
      <c r="BKJ49" s="342"/>
      <c r="BKK49" s="1133"/>
      <c r="BKL49" s="1130"/>
      <c r="BKM49" s="1131"/>
      <c r="BKN49" s="1131"/>
      <c r="BKO49" s="1131"/>
      <c r="BKP49" s="1132"/>
      <c r="BKQ49" s="290"/>
      <c r="BKR49" s="288"/>
      <c r="BKS49" s="341"/>
      <c r="BKT49" s="342"/>
      <c r="BKU49" s="1133"/>
      <c r="BKV49" s="1130"/>
      <c r="BKW49" s="1131"/>
      <c r="BKX49" s="1131"/>
      <c r="BKY49" s="1131"/>
      <c r="BKZ49" s="1132"/>
      <c r="BLA49" s="290"/>
      <c r="BLB49" s="288"/>
      <c r="BLC49" s="341"/>
      <c r="BLD49" s="342"/>
      <c r="BLE49" s="1133"/>
      <c r="BLF49" s="1130"/>
      <c r="BLG49" s="1131"/>
      <c r="BLH49" s="1131"/>
      <c r="BLI49" s="1131"/>
      <c r="BLJ49" s="1132"/>
      <c r="BLK49" s="290"/>
      <c r="BLL49" s="288"/>
      <c r="BLM49" s="341"/>
      <c r="BLN49" s="342"/>
      <c r="BLO49" s="1133"/>
      <c r="BLP49" s="1130"/>
      <c r="BLQ49" s="1131"/>
      <c r="BLR49" s="1131"/>
      <c r="BLS49" s="1131"/>
      <c r="BLT49" s="1132"/>
      <c r="BLU49" s="290"/>
      <c r="BLV49" s="288"/>
      <c r="BLW49" s="341"/>
      <c r="BLX49" s="342"/>
      <c r="BLY49" s="1133"/>
      <c r="BLZ49" s="1130"/>
      <c r="BMA49" s="1131"/>
      <c r="BMB49" s="1131"/>
      <c r="BMC49" s="1131"/>
      <c r="BMD49" s="1132"/>
      <c r="BME49" s="290"/>
      <c r="BMF49" s="288"/>
      <c r="BMG49" s="341"/>
      <c r="BMH49" s="342"/>
      <c r="BMI49" s="1133"/>
      <c r="BMJ49" s="1130"/>
      <c r="BMK49" s="1131"/>
      <c r="BML49" s="1131"/>
      <c r="BMM49" s="1131"/>
      <c r="BMN49" s="1132"/>
      <c r="BMO49" s="290"/>
      <c r="BMP49" s="288"/>
      <c r="BMQ49" s="341"/>
      <c r="BMR49" s="342"/>
      <c r="BMS49" s="1133"/>
      <c r="BMT49" s="1130"/>
      <c r="BMU49" s="1131"/>
      <c r="BMV49" s="1131"/>
      <c r="BMW49" s="1131"/>
      <c r="BMX49" s="1132"/>
      <c r="BMY49" s="290"/>
      <c r="BMZ49" s="288"/>
      <c r="BNA49" s="341"/>
      <c r="BNB49" s="342"/>
      <c r="BNC49" s="1133"/>
      <c r="BND49" s="1130"/>
      <c r="BNE49" s="1131"/>
      <c r="BNF49" s="1131"/>
      <c r="BNG49" s="1131"/>
      <c r="BNH49" s="1132"/>
      <c r="BNI49" s="290"/>
      <c r="BNJ49" s="288"/>
      <c r="BNK49" s="341"/>
      <c r="BNL49" s="342"/>
      <c r="BNM49" s="1133"/>
      <c r="BNN49" s="1130"/>
      <c r="BNO49" s="1131"/>
      <c r="BNP49" s="1131"/>
      <c r="BNQ49" s="1131"/>
      <c r="BNR49" s="1132"/>
      <c r="BNS49" s="290"/>
      <c r="BNT49" s="288"/>
      <c r="BNU49" s="341"/>
      <c r="BNV49" s="342"/>
      <c r="BNW49" s="1133"/>
      <c r="BNX49" s="1130"/>
      <c r="BNY49" s="1131"/>
      <c r="BNZ49" s="1131"/>
      <c r="BOA49" s="1131"/>
      <c r="BOB49" s="1132"/>
      <c r="BOC49" s="290"/>
      <c r="BOD49" s="288"/>
      <c r="BOE49" s="341"/>
      <c r="BOF49" s="342"/>
      <c r="BOG49" s="1133"/>
      <c r="BOH49" s="1130"/>
      <c r="BOI49" s="1131"/>
      <c r="BOJ49" s="1131"/>
      <c r="BOK49" s="1131"/>
      <c r="BOL49" s="1132"/>
      <c r="BOM49" s="290"/>
      <c r="BON49" s="288"/>
      <c r="BOO49" s="341"/>
      <c r="BOP49" s="342"/>
      <c r="BOQ49" s="1133"/>
      <c r="BOR49" s="1130"/>
      <c r="BOS49" s="1131"/>
      <c r="BOT49" s="1131"/>
      <c r="BOU49" s="1131"/>
      <c r="BOV49" s="1132"/>
      <c r="BOW49" s="290"/>
      <c r="BOX49" s="288"/>
      <c r="BOY49" s="341"/>
      <c r="BOZ49" s="342"/>
      <c r="BPA49" s="1133"/>
      <c r="BPB49" s="1130"/>
      <c r="BPC49" s="1131"/>
      <c r="BPD49" s="1131"/>
      <c r="BPE49" s="1131"/>
      <c r="BPF49" s="1132"/>
      <c r="BPG49" s="290"/>
      <c r="BPH49" s="288"/>
      <c r="BPI49" s="341"/>
      <c r="BPJ49" s="342"/>
      <c r="BPK49" s="1133"/>
      <c r="BPL49" s="1130"/>
      <c r="BPM49" s="1131"/>
      <c r="BPN49" s="1131"/>
      <c r="BPO49" s="1131"/>
      <c r="BPP49" s="1132"/>
      <c r="BPQ49" s="290"/>
      <c r="BPR49" s="288"/>
      <c r="BPS49" s="341"/>
      <c r="BPT49" s="342"/>
      <c r="BPU49" s="1133"/>
      <c r="BPV49" s="1130"/>
      <c r="BPW49" s="1131"/>
      <c r="BPX49" s="1131"/>
      <c r="BPY49" s="1131"/>
      <c r="BPZ49" s="1132"/>
      <c r="BQA49" s="290"/>
      <c r="BQB49" s="288"/>
      <c r="BQC49" s="341"/>
      <c r="BQD49" s="342"/>
      <c r="BQE49" s="1133"/>
      <c r="BQF49" s="1130"/>
      <c r="BQG49" s="1131"/>
      <c r="BQH49" s="1131"/>
      <c r="BQI49" s="1131"/>
      <c r="BQJ49" s="1132"/>
      <c r="BQK49" s="290"/>
      <c r="BQL49" s="288"/>
      <c r="BQM49" s="341"/>
      <c r="BQN49" s="342"/>
      <c r="BQO49" s="1133"/>
      <c r="BQP49" s="1130"/>
      <c r="BQQ49" s="1131"/>
      <c r="BQR49" s="1131"/>
      <c r="BQS49" s="1131"/>
      <c r="BQT49" s="1132"/>
      <c r="BQU49" s="290"/>
      <c r="BQV49" s="288"/>
      <c r="BQW49" s="341"/>
      <c r="BQX49" s="342"/>
      <c r="BQY49" s="1133"/>
      <c r="BQZ49" s="1130"/>
      <c r="BRA49" s="1131"/>
      <c r="BRB49" s="1131"/>
      <c r="BRC49" s="1131"/>
      <c r="BRD49" s="1132"/>
      <c r="BRE49" s="290"/>
      <c r="BRF49" s="288"/>
      <c r="BRG49" s="341"/>
      <c r="BRH49" s="342"/>
      <c r="BRI49" s="1133"/>
      <c r="BRJ49" s="1130"/>
      <c r="BRK49" s="1131"/>
      <c r="BRL49" s="1131"/>
      <c r="BRM49" s="1131"/>
      <c r="BRN49" s="1132"/>
      <c r="BRO49" s="290"/>
      <c r="BRP49" s="288"/>
      <c r="BRQ49" s="341"/>
      <c r="BRR49" s="342"/>
      <c r="BRS49" s="1133"/>
      <c r="BRT49" s="1130"/>
      <c r="BRU49" s="1131"/>
      <c r="BRV49" s="1131"/>
      <c r="BRW49" s="1131"/>
      <c r="BRX49" s="1132"/>
      <c r="BRY49" s="290"/>
      <c r="BRZ49" s="288"/>
      <c r="BSA49" s="341"/>
      <c r="BSB49" s="342"/>
      <c r="BSC49" s="1133"/>
      <c r="BSD49" s="1130"/>
      <c r="BSE49" s="1131"/>
      <c r="BSF49" s="1131"/>
      <c r="BSG49" s="1131"/>
      <c r="BSH49" s="1132"/>
      <c r="BSI49" s="290"/>
      <c r="BSJ49" s="288"/>
      <c r="BSK49" s="341"/>
      <c r="BSL49" s="342"/>
      <c r="BSM49" s="1133"/>
      <c r="BSN49" s="1130"/>
      <c r="BSO49" s="1131"/>
      <c r="BSP49" s="1131"/>
      <c r="BSQ49" s="1131"/>
      <c r="BSR49" s="1132"/>
      <c r="BSS49" s="290"/>
      <c r="BST49" s="288"/>
      <c r="BSU49" s="341"/>
      <c r="BSV49" s="342"/>
      <c r="BSW49" s="1133"/>
      <c r="BSX49" s="1130"/>
      <c r="BSY49" s="1131"/>
      <c r="BSZ49" s="1131"/>
      <c r="BTA49" s="1131"/>
      <c r="BTB49" s="1132"/>
      <c r="BTC49" s="290"/>
      <c r="BTD49" s="288"/>
      <c r="BTE49" s="341"/>
      <c r="BTF49" s="342"/>
      <c r="BTG49" s="1133"/>
      <c r="BTH49" s="1130"/>
      <c r="BTI49" s="1131"/>
      <c r="BTJ49" s="1131"/>
      <c r="BTK49" s="1131"/>
      <c r="BTL49" s="1132"/>
      <c r="BTM49" s="290"/>
      <c r="BTN49" s="288"/>
      <c r="BTO49" s="341"/>
      <c r="BTP49" s="342"/>
      <c r="BTQ49" s="1133"/>
      <c r="BTR49" s="1130"/>
      <c r="BTS49" s="1131"/>
      <c r="BTT49" s="1131"/>
      <c r="BTU49" s="1131"/>
      <c r="BTV49" s="1132"/>
      <c r="BTW49" s="290"/>
      <c r="BTX49" s="288"/>
      <c r="BTY49" s="341"/>
      <c r="BTZ49" s="342"/>
      <c r="BUA49" s="1133"/>
      <c r="BUB49" s="1130"/>
      <c r="BUC49" s="1131"/>
      <c r="BUD49" s="1131"/>
      <c r="BUE49" s="1131"/>
      <c r="BUF49" s="1132"/>
      <c r="BUG49" s="290"/>
      <c r="BUH49" s="288"/>
      <c r="BUI49" s="341"/>
      <c r="BUJ49" s="342"/>
      <c r="BUK49" s="1133"/>
      <c r="BUL49" s="1130"/>
      <c r="BUM49" s="1131"/>
      <c r="BUN49" s="1131"/>
      <c r="BUO49" s="1131"/>
      <c r="BUP49" s="1132"/>
      <c r="BUQ49" s="290"/>
      <c r="BUR49" s="288"/>
      <c r="BUS49" s="341"/>
      <c r="BUT49" s="342"/>
      <c r="BUU49" s="1133"/>
      <c r="BUV49" s="1130"/>
      <c r="BUW49" s="1131"/>
      <c r="BUX49" s="1131"/>
      <c r="BUY49" s="1131"/>
      <c r="BUZ49" s="1132"/>
      <c r="BVA49" s="290"/>
      <c r="BVB49" s="288"/>
      <c r="BVC49" s="341"/>
      <c r="BVD49" s="342"/>
      <c r="BVE49" s="1133"/>
      <c r="BVF49" s="1130"/>
      <c r="BVG49" s="1131"/>
      <c r="BVH49" s="1131"/>
      <c r="BVI49" s="1131"/>
      <c r="BVJ49" s="1132"/>
      <c r="BVK49" s="290"/>
      <c r="BVL49" s="288"/>
      <c r="BVM49" s="341"/>
      <c r="BVN49" s="342"/>
      <c r="BVO49" s="1133"/>
      <c r="BVP49" s="1130"/>
      <c r="BVQ49" s="1131"/>
      <c r="BVR49" s="1131"/>
      <c r="BVS49" s="1131"/>
      <c r="BVT49" s="1132"/>
      <c r="BVU49" s="290"/>
      <c r="BVV49" s="288"/>
      <c r="BVW49" s="341"/>
      <c r="BVX49" s="342"/>
      <c r="BVY49" s="1133"/>
      <c r="BVZ49" s="1130"/>
      <c r="BWA49" s="1131"/>
      <c r="BWB49" s="1131"/>
      <c r="BWC49" s="1131"/>
      <c r="BWD49" s="1132"/>
      <c r="BWE49" s="290"/>
      <c r="BWF49" s="288"/>
      <c r="BWG49" s="341"/>
      <c r="BWH49" s="342"/>
      <c r="BWI49" s="1133"/>
      <c r="BWJ49" s="1130"/>
      <c r="BWK49" s="1131"/>
      <c r="BWL49" s="1131"/>
      <c r="BWM49" s="1131"/>
      <c r="BWN49" s="1132"/>
      <c r="BWO49" s="290"/>
      <c r="BWP49" s="288"/>
      <c r="BWQ49" s="341"/>
      <c r="BWR49" s="342"/>
      <c r="BWS49" s="1133"/>
      <c r="BWT49" s="1130"/>
      <c r="BWU49" s="1131"/>
      <c r="BWV49" s="1131"/>
      <c r="BWW49" s="1131"/>
      <c r="BWX49" s="1132"/>
      <c r="BWY49" s="290"/>
      <c r="BWZ49" s="288"/>
      <c r="BXA49" s="341"/>
      <c r="BXB49" s="342"/>
      <c r="BXC49" s="1133"/>
      <c r="BXD49" s="1130"/>
      <c r="BXE49" s="1131"/>
      <c r="BXF49" s="1131"/>
      <c r="BXG49" s="1131"/>
      <c r="BXH49" s="1132"/>
      <c r="BXI49" s="290"/>
      <c r="BXJ49" s="288"/>
      <c r="BXK49" s="341"/>
      <c r="BXL49" s="342"/>
      <c r="BXM49" s="1133"/>
      <c r="BXN49" s="1130"/>
      <c r="BXO49" s="1131"/>
      <c r="BXP49" s="1131"/>
      <c r="BXQ49" s="1131"/>
      <c r="BXR49" s="1132"/>
      <c r="BXS49" s="290"/>
      <c r="BXT49" s="288"/>
      <c r="BXU49" s="341"/>
      <c r="BXV49" s="342"/>
      <c r="BXW49" s="1133"/>
      <c r="BXX49" s="1130"/>
      <c r="BXY49" s="1131"/>
      <c r="BXZ49" s="1131"/>
      <c r="BYA49" s="1131"/>
      <c r="BYB49" s="1132"/>
      <c r="BYC49" s="290"/>
      <c r="BYD49" s="288"/>
      <c r="BYE49" s="341"/>
      <c r="BYF49" s="342"/>
      <c r="BYG49" s="1133"/>
      <c r="BYH49" s="1130"/>
      <c r="BYI49" s="1131"/>
      <c r="BYJ49" s="1131"/>
      <c r="BYK49" s="1131"/>
      <c r="BYL49" s="1132"/>
      <c r="BYM49" s="290"/>
      <c r="BYN49" s="288"/>
      <c r="BYO49" s="341"/>
      <c r="BYP49" s="342"/>
      <c r="BYQ49" s="1133"/>
      <c r="BYR49" s="1130"/>
      <c r="BYS49" s="1131"/>
      <c r="BYT49" s="1131"/>
      <c r="BYU49" s="1131"/>
      <c r="BYV49" s="1132"/>
      <c r="BYW49" s="290"/>
      <c r="BYX49" s="288"/>
      <c r="BYY49" s="341"/>
      <c r="BYZ49" s="342"/>
      <c r="BZA49" s="1133"/>
      <c r="BZB49" s="1130"/>
      <c r="BZC49" s="1131"/>
      <c r="BZD49" s="1131"/>
      <c r="BZE49" s="1131"/>
      <c r="BZF49" s="1132"/>
      <c r="BZG49" s="290"/>
      <c r="BZH49" s="288"/>
      <c r="BZI49" s="341"/>
      <c r="BZJ49" s="342"/>
      <c r="BZK49" s="1133"/>
      <c r="BZL49" s="1130"/>
      <c r="BZM49" s="1131"/>
      <c r="BZN49" s="1131"/>
      <c r="BZO49" s="1131"/>
      <c r="BZP49" s="1132"/>
      <c r="BZQ49" s="290"/>
      <c r="BZR49" s="288"/>
      <c r="BZS49" s="341"/>
      <c r="BZT49" s="342"/>
      <c r="BZU49" s="1133"/>
      <c r="BZV49" s="1130"/>
      <c r="BZW49" s="1131"/>
      <c r="BZX49" s="1131"/>
      <c r="BZY49" s="1131"/>
      <c r="BZZ49" s="1132"/>
      <c r="CAA49" s="290"/>
      <c r="CAB49" s="288"/>
      <c r="CAC49" s="341"/>
      <c r="CAD49" s="342"/>
      <c r="CAE49" s="1133"/>
      <c r="CAF49" s="1130"/>
      <c r="CAG49" s="1131"/>
      <c r="CAH49" s="1131"/>
      <c r="CAI49" s="1131"/>
      <c r="CAJ49" s="1132"/>
      <c r="CAK49" s="290"/>
      <c r="CAL49" s="288"/>
      <c r="CAM49" s="341"/>
      <c r="CAN49" s="342"/>
      <c r="CAO49" s="1133"/>
      <c r="CAP49" s="1130"/>
      <c r="CAQ49" s="1131"/>
      <c r="CAR49" s="1131"/>
      <c r="CAS49" s="1131"/>
      <c r="CAT49" s="1132"/>
      <c r="CAU49" s="290"/>
      <c r="CAV49" s="288"/>
      <c r="CAW49" s="341"/>
      <c r="CAX49" s="342"/>
      <c r="CAY49" s="1133"/>
      <c r="CAZ49" s="1130"/>
      <c r="CBA49" s="1131"/>
      <c r="CBB49" s="1131"/>
      <c r="CBC49" s="1131"/>
      <c r="CBD49" s="1132"/>
      <c r="CBE49" s="290"/>
      <c r="CBF49" s="288"/>
      <c r="CBG49" s="341"/>
      <c r="CBH49" s="342"/>
      <c r="CBI49" s="1133"/>
      <c r="CBJ49" s="1130"/>
      <c r="CBK49" s="1131"/>
      <c r="CBL49" s="1131"/>
      <c r="CBM49" s="1131"/>
      <c r="CBN49" s="1132"/>
      <c r="CBO49" s="290"/>
      <c r="CBP49" s="288"/>
      <c r="CBQ49" s="341"/>
      <c r="CBR49" s="342"/>
      <c r="CBS49" s="1133"/>
      <c r="CBT49" s="1130"/>
      <c r="CBU49" s="1131"/>
      <c r="CBV49" s="1131"/>
      <c r="CBW49" s="1131"/>
      <c r="CBX49" s="1132"/>
      <c r="CBY49" s="290"/>
      <c r="CBZ49" s="288"/>
      <c r="CCA49" s="341"/>
      <c r="CCB49" s="342"/>
      <c r="CCC49" s="1133"/>
      <c r="CCD49" s="1130"/>
      <c r="CCE49" s="1131"/>
      <c r="CCF49" s="1131"/>
      <c r="CCG49" s="1131"/>
      <c r="CCH49" s="1132"/>
      <c r="CCI49" s="290"/>
      <c r="CCJ49" s="288"/>
      <c r="CCK49" s="341"/>
      <c r="CCL49" s="342"/>
      <c r="CCM49" s="1133"/>
      <c r="CCN49" s="1130"/>
      <c r="CCO49" s="1131"/>
      <c r="CCP49" s="1131"/>
      <c r="CCQ49" s="1131"/>
      <c r="CCR49" s="1132"/>
      <c r="CCS49" s="290"/>
      <c r="CCT49" s="288"/>
      <c r="CCU49" s="341"/>
      <c r="CCV49" s="342"/>
      <c r="CCW49" s="1133"/>
      <c r="CCX49" s="1130"/>
      <c r="CCY49" s="1131"/>
      <c r="CCZ49" s="1131"/>
      <c r="CDA49" s="1131"/>
      <c r="CDB49" s="1132"/>
      <c r="CDC49" s="290"/>
      <c r="CDD49" s="288"/>
      <c r="CDE49" s="341"/>
      <c r="CDF49" s="342"/>
      <c r="CDG49" s="1133"/>
      <c r="CDH49" s="1130"/>
      <c r="CDI49" s="1131"/>
      <c r="CDJ49" s="1131"/>
      <c r="CDK49" s="1131"/>
      <c r="CDL49" s="1132"/>
      <c r="CDM49" s="290"/>
      <c r="CDN49" s="288"/>
      <c r="CDO49" s="341"/>
      <c r="CDP49" s="342"/>
      <c r="CDQ49" s="1133"/>
      <c r="CDR49" s="1130"/>
      <c r="CDS49" s="1131"/>
      <c r="CDT49" s="1131"/>
      <c r="CDU49" s="1131"/>
      <c r="CDV49" s="1132"/>
      <c r="CDW49" s="290"/>
      <c r="CDX49" s="288"/>
      <c r="CDY49" s="341"/>
      <c r="CDZ49" s="342"/>
      <c r="CEA49" s="1133"/>
      <c r="CEB49" s="1130"/>
      <c r="CEC49" s="1131"/>
      <c r="CED49" s="1131"/>
      <c r="CEE49" s="1131"/>
      <c r="CEF49" s="1132"/>
      <c r="CEG49" s="290"/>
      <c r="CEH49" s="288"/>
      <c r="CEI49" s="341"/>
      <c r="CEJ49" s="342"/>
      <c r="CEK49" s="1133"/>
      <c r="CEL49" s="1130"/>
      <c r="CEM49" s="1131"/>
      <c r="CEN49" s="1131"/>
      <c r="CEO49" s="1131"/>
      <c r="CEP49" s="1132"/>
      <c r="CEQ49" s="290"/>
      <c r="CER49" s="288"/>
      <c r="CES49" s="341"/>
      <c r="CET49" s="342"/>
      <c r="CEU49" s="1133"/>
      <c r="CEV49" s="1130"/>
      <c r="CEW49" s="1131"/>
      <c r="CEX49" s="1131"/>
      <c r="CEY49" s="1131"/>
      <c r="CEZ49" s="1132"/>
      <c r="CFA49" s="290"/>
      <c r="CFB49" s="288"/>
      <c r="CFC49" s="341"/>
      <c r="CFD49" s="342"/>
      <c r="CFE49" s="1133"/>
      <c r="CFF49" s="1130"/>
      <c r="CFG49" s="1131"/>
      <c r="CFH49" s="1131"/>
      <c r="CFI49" s="1131"/>
      <c r="CFJ49" s="1132"/>
      <c r="CFK49" s="290"/>
      <c r="CFL49" s="288"/>
      <c r="CFM49" s="341"/>
      <c r="CFN49" s="342"/>
      <c r="CFO49" s="1133"/>
      <c r="CFP49" s="1130"/>
      <c r="CFQ49" s="1131"/>
      <c r="CFR49" s="1131"/>
      <c r="CFS49" s="1131"/>
      <c r="CFT49" s="1132"/>
      <c r="CFU49" s="290"/>
      <c r="CFV49" s="288"/>
      <c r="CFW49" s="341"/>
      <c r="CFX49" s="342"/>
      <c r="CFY49" s="1133"/>
      <c r="CFZ49" s="1130"/>
      <c r="CGA49" s="1131"/>
      <c r="CGB49" s="1131"/>
      <c r="CGC49" s="1131"/>
      <c r="CGD49" s="1132"/>
      <c r="CGE49" s="290"/>
      <c r="CGF49" s="288"/>
      <c r="CGG49" s="341"/>
      <c r="CGH49" s="342"/>
      <c r="CGI49" s="1133"/>
      <c r="CGJ49" s="1130"/>
      <c r="CGK49" s="1131"/>
      <c r="CGL49" s="1131"/>
      <c r="CGM49" s="1131"/>
      <c r="CGN49" s="1132"/>
      <c r="CGO49" s="290"/>
      <c r="CGP49" s="288"/>
      <c r="CGQ49" s="341"/>
      <c r="CGR49" s="342"/>
      <c r="CGS49" s="1133"/>
      <c r="CGT49" s="1130"/>
      <c r="CGU49" s="1131"/>
      <c r="CGV49" s="1131"/>
      <c r="CGW49" s="1131"/>
      <c r="CGX49" s="1132"/>
      <c r="CGY49" s="290"/>
      <c r="CGZ49" s="288"/>
      <c r="CHA49" s="341"/>
      <c r="CHB49" s="342"/>
      <c r="CHC49" s="1133"/>
      <c r="CHD49" s="1130"/>
      <c r="CHE49" s="1131"/>
      <c r="CHF49" s="1131"/>
      <c r="CHG49" s="1131"/>
      <c r="CHH49" s="1132"/>
      <c r="CHI49" s="290"/>
      <c r="CHJ49" s="288"/>
      <c r="CHK49" s="341"/>
      <c r="CHL49" s="342"/>
      <c r="CHM49" s="1133"/>
      <c r="CHN49" s="1130"/>
      <c r="CHO49" s="1131"/>
      <c r="CHP49" s="1131"/>
      <c r="CHQ49" s="1131"/>
      <c r="CHR49" s="1132"/>
      <c r="CHS49" s="290"/>
      <c r="CHT49" s="288"/>
      <c r="CHU49" s="341"/>
      <c r="CHV49" s="342"/>
      <c r="CHW49" s="1133"/>
      <c r="CHX49" s="1130"/>
      <c r="CHY49" s="1131"/>
      <c r="CHZ49" s="1131"/>
      <c r="CIA49" s="1131"/>
      <c r="CIB49" s="1132"/>
      <c r="CIC49" s="290"/>
      <c r="CID49" s="288"/>
      <c r="CIE49" s="341"/>
      <c r="CIF49" s="342"/>
      <c r="CIG49" s="1133"/>
      <c r="CIH49" s="1130"/>
      <c r="CII49" s="1131"/>
      <c r="CIJ49" s="1131"/>
      <c r="CIK49" s="1131"/>
      <c r="CIL49" s="1132"/>
      <c r="CIM49" s="290"/>
      <c r="CIN49" s="288"/>
      <c r="CIO49" s="341"/>
      <c r="CIP49" s="342"/>
      <c r="CIQ49" s="1133"/>
      <c r="CIR49" s="1130"/>
      <c r="CIS49" s="1131"/>
      <c r="CIT49" s="1131"/>
      <c r="CIU49" s="1131"/>
      <c r="CIV49" s="1132"/>
      <c r="CIW49" s="290"/>
      <c r="CIX49" s="288"/>
      <c r="CIY49" s="341"/>
      <c r="CIZ49" s="342"/>
      <c r="CJA49" s="1133"/>
      <c r="CJB49" s="1130"/>
      <c r="CJC49" s="1131"/>
      <c r="CJD49" s="1131"/>
      <c r="CJE49" s="1131"/>
      <c r="CJF49" s="1132"/>
      <c r="CJG49" s="290"/>
      <c r="CJH49" s="288"/>
      <c r="CJI49" s="341"/>
      <c r="CJJ49" s="342"/>
      <c r="CJK49" s="1133"/>
      <c r="CJL49" s="1130"/>
      <c r="CJM49" s="1131"/>
      <c r="CJN49" s="1131"/>
      <c r="CJO49" s="1131"/>
      <c r="CJP49" s="1132"/>
      <c r="CJQ49" s="290"/>
      <c r="CJR49" s="288"/>
      <c r="CJS49" s="341"/>
      <c r="CJT49" s="342"/>
      <c r="CJU49" s="1133"/>
      <c r="CJV49" s="1130"/>
      <c r="CJW49" s="1131"/>
      <c r="CJX49" s="1131"/>
      <c r="CJY49" s="1131"/>
      <c r="CJZ49" s="1132"/>
      <c r="CKA49" s="290"/>
      <c r="CKB49" s="288"/>
      <c r="CKC49" s="341"/>
      <c r="CKD49" s="342"/>
      <c r="CKE49" s="1133"/>
      <c r="CKF49" s="1130"/>
      <c r="CKG49" s="1131"/>
      <c r="CKH49" s="1131"/>
      <c r="CKI49" s="1131"/>
      <c r="CKJ49" s="1132"/>
      <c r="CKK49" s="290"/>
      <c r="CKL49" s="288"/>
      <c r="CKM49" s="341"/>
      <c r="CKN49" s="342"/>
      <c r="CKO49" s="1133"/>
      <c r="CKP49" s="1130"/>
      <c r="CKQ49" s="1131"/>
      <c r="CKR49" s="1131"/>
      <c r="CKS49" s="1131"/>
      <c r="CKT49" s="1132"/>
      <c r="CKU49" s="290"/>
      <c r="CKV49" s="288"/>
      <c r="CKW49" s="341"/>
      <c r="CKX49" s="342"/>
      <c r="CKY49" s="1133"/>
      <c r="CKZ49" s="1130"/>
      <c r="CLA49" s="1131"/>
      <c r="CLB49" s="1131"/>
      <c r="CLC49" s="1131"/>
      <c r="CLD49" s="1132"/>
      <c r="CLE49" s="290"/>
      <c r="CLF49" s="288"/>
      <c r="CLG49" s="341"/>
      <c r="CLH49" s="342"/>
      <c r="CLI49" s="1133"/>
      <c r="CLJ49" s="1130"/>
      <c r="CLK49" s="1131"/>
      <c r="CLL49" s="1131"/>
      <c r="CLM49" s="1131"/>
      <c r="CLN49" s="1132"/>
      <c r="CLO49" s="290"/>
      <c r="CLP49" s="288"/>
      <c r="CLQ49" s="341"/>
      <c r="CLR49" s="342"/>
      <c r="CLS49" s="1133"/>
      <c r="CLT49" s="1130"/>
      <c r="CLU49" s="1131"/>
      <c r="CLV49" s="1131"/>
      <c r="CLW49" s="1131"/>
      <c r="CLX49" s="1132"/>
      <c r="CLY49" s="290"/>
      <c r="CLZ49" s="288"/>
      <c r="CMA49" s="341"/>
      <c r="CMB49" s="342"/>
      <c r="CMC49" s="1133"/>
      <c r="CMD49" s="1130"/>
      <c r="CME49" s="1131"/>
      <c r="CMF49" s="1131"/>
      <c r="CMG49" s="1131"/>
      <c r="CMH49" s="1132"/>
      <c r="CMI49" s="290"/>
      <c r="CMJ49" s="288"/>
      <c r="CMK49" s="341"/>
      <c r="CML49" s="342"/>
      <c r="CMM49" s="1133"/>
      <c r="CMN49" s="1130"/>
      <c r="CMO49" s="1131"/>
      <c r="CMP49" s="1131"/>
      <c r="CMQ49" s="1131"/>
      <c r="CMR49" s="1132"/>
      <c r="CMS49" s="290"/>
      <c r="CMT49" s="288"/>
      <c r="CMU49" s="341"/>
      <c r="CMV49" s="342"/>
      <c r="CMW49" s="1133"/>
      <c r="CMX49" s="1130"/>
      <c r="CMY49" s="1131"/>
      <c r="CMZ49" s="1131"/>
      <c r="CNA49" s="1131"/>
      <c r="CNB49" s="1132"/>
      <c r="CNC49" s="290"/>
      <c r="CND49" s="288"/>
      <c r="CNE49" s="341"/>
      <c r="CNF49" s="342"/>
      <c r="CNG49" s="1133"/>
      <c r="CNH49" s="1130"/>
      <c r="CNI49" s="1131"/>
      <c r="CNJ49" s="1131"/>
      <c r="CNK49" s="1131"/>
      <c r="CNL49" s="1132"/>
      <c r="CNM49" s="290"/>
      <c r="CNN49" s="288"/>
      <c r="CNO49" s="341"/>
      <c r="CNP49" s="342"/>
      <c r="CNQ49" s="1133"/>
      <c r="CNR49" s="1130"/>
      <c r="CNS49" s="1131"/>
      <c r="CNT49" s="1131"/>
      <c r="CNU49" s="1131"/>
      <c r="CNV49" s="1132"/>
      <c r="CNW49" s="290"/>
      <c r="CNX49" s="288"/>
      <c r="CNY49" s="341"/>
      <c r="CNZ49" s="342"/>
      <c r="COA49" s="1133"/>
      <c r="COB49" s="1130"/>
      <c r="COC49" s="1131"/>
      <c r="COD49" s="1131"/>
      <c r="COE49" s="1131"/>
      <c r="COF49" s="1132"/>
      <c r="COG49" s="290"/>
      <c r="COH49" s="288"/>
      <c r="COI49" s="341"/>
      <c r="COJ49" s="342"/>
      <c r="COK49" s="1133"/>
      <c r="COL49" s="1130"/>
      <c r="COM49" s="1131"/>
      <c r="CON49" s="1131"/>
      <c r="COO49" s="1131"/>
      <c r="COP49" s="1132"/>
      <c r="COQ49" s="290"/>
      <c r="COR49" s="288"/>
      <c r="COS49" s="341"/>
      <c r="COT49" s="342"/>
      <c r="COU49" s="1133"/>
      <c r="COV49" s="1130"/>
      <c r="COW49" s="1131"/>
      <c r="COX49" s="1131"/>
      <c r="COY49" s="1131"/>
      <c r="COZ49" s="1132"/>
      <c r="CPA49" s="290"/>
      <c r="CPB49" s="288"/>
      <c r="CPC49" s="341"/>
      <c r="CPD49" s="342"/>
      <c r="CPE49" s="1133"/>
      <c r="CPF49" s="1130"/>
      <c r="CPG49" s="1131"/>
      <c r="CPH49" s="1131"/>
      <c r="CPI49" s="1131"/>
      <c r="CPJ49" s="1132"/>
      <c r="CPK49" s="290"/>
      <c r="CPL49" s="288"/>
      <c r="CPM49" s="341"/>
      <c r="CPN49" s="342"/>
      <c r="CPO49" s="1133"/>
      <c r="CPP49" s="1130"/>
      <c r="CPQ49" s="1131"/>
      <c r="CPR49" s="1131"/>
      <c r="CPS49" s="1131"/>
      <c r="CPT49" s="1132"/>
      <c r="CPU49" s="290"/>
      <c r="CPV49" s="288"/>
      <c r="CPW49" s="341"/>
      <c r="CPX49" s="342"/>
      <c r="CPY49" s="1133"/>
      <c r="CPZ49" s="1130"/>
      <c r="CQA49" s="1131"/>
      <c r="CQB49" s="1131"/>
      <c r="CQC49" s="1131"/>
      <c r="CQD49" s="1132"/>
      <c r="CQE49" s="290"/>
      <c r="CQF49" s="288"/>
      <c r="CQG49" s="341"/>
      <c r="CQH49" s="342"/>
      <c r="CQI49" s="1133"/>
      <c r="CQJ49" s="1130"/>
      <c r="CQK49" s="1131"/>
      <c r="CQL49" s="1131"/>
      <c r="CQM49" s="1131"/>
      <c r="CQN49" s="1132"/>
      <c r="CQO49" s="290"/>
      <c r="CQP49" s="288"/>
      <c r="CQQ49" s="341"/>
      <c r="CQR49" s="342"/>
      <c r="CQS49" s="1133"/>
      <c r="CQT49" s="1130"/>
      <c r="CQU49" s="1131"/>
      <c r="CQV49" s="1131"/>
      <c r="CQW49" s="1131"/>
      <c r="CQX49" s="1132"/>
      <c r="CQY49" s="290"/>
      <c r="CQZ49" s="288"/>
      <c r="CRA49" s="341"/>
      <c r="CRB49" s="342"/>
      <c r="CRC49" s="1133"/>
      <c r="CRD49" s="1130"/>
      <c r="CRE49" s="1131"/>
      <c r="CRF49" s="1131"/>
      <c r="CRG49" s="1131"/>
      <c r="CRH49" s="1132"/>
      <c r="CRI49" s="290"/>
      <c r="CRJ49" s="288"/>
      <c r="CRK49" s="341"/>
      <c r="CRL49" s="342"/>
      <c r="CRM49" s="1133"/>
      <c r="CRN49" s="1130"/>
      <c r="CRO49" s="1131"/>
      <c r="CRP49" s="1131"/>
      <c r="CRQ49" s="1131"/>
      <c r="CRR49" s="1132"/>
      <c r="CRS49" s="290"/>
      <c r="CRT49" s="288"/>
      <c r="CRU49" s="341"/>
      <c r="CRV49" s="342"/>
      <c r="CRW49" s="1133"/>
      <c r="CRX49" s="1130"/>
      <c r="CRY49" s="1131"/>
      <c r="CRZ49" s="1131"/>
      <c r="CSA49" s="1131"/>
      <c r="CSB49" s="1132"/>
      <c r="CSC49" s="290"/>
      <c r="CSD49" s="288"/>
      <c r="CSE49" s="341"/>
      <c r="CSF49" s="342"/>
      <c r="CSG49" s="1133"/>
      <c r="CSH49" s="1130"/>
      <c r="CSI49" s="1131"/>
      <c r="CSJ49" s="1131"/>
      <c r="CSK49" s="1131"/>
      <c r="CSL49" s="1132"/>
      <c r="CSM49" s="290"/>
      <c r="CSN49" s="288"/>
      <c r="CSO49" s="341"/>
      <c r="CSP49" s="342"/>
      <c r="CSQ49" s="1133"/>
      <c r="CSR49" s="1130"/>
      <c r="CSS49" s="1131"/>
      <c r="CST49" s="1131"/>
      <c r="CSU49" s="1131"/>
      <c r="CSV49" s="1132"/>
      <c r="CSW49" s="290"/>
      <c r="CSX49" s="288"/>
      <c r="CSY49" s="341"/>
      <c r="CSZ49" s="342"/>
      <c r="CTA49" s="1133"/>
      <c r="CTB49" s="1130"/>
      <c r="CTC49" s="1131"/>
      <c r="CTD49" s="1131"/>
      <c r="CTE49" s="1131"/>
      <c r="CTF49" s="1132"/>
      <c r="CTG49" s="290"/>
      <c r="CTH49" s="288"/>
      <c r="CTI49" s="341"/>
      <c r="CTJ49" s="342"/>
      <c r="CTK49" s="1133"/>
      <c r="CTL49" s="1130"/>
      <c r="CTM49" s="1131"/>
      <c r="CTN49" s="1131"/>
      <c r="CTO49" s="1131"/>
      <c r="CTP49" s="1132"/>
      <c r="CTQ49" s="290"/>
      <c r="CTR49" s="288"/>
      <c r="CTS49" s="341"/>
      <c r="CTT49" s="342"/>
      <c r="CTU49" s="1133"/>
      <c r="CTV49" s="1130"/>
      <c r="CTW49" s="1131"/>
      <c r="CTX49" s="1131"/>
      <c r="CTY49" s="1131"/>
      <c r="CTZ49" s="1132"/>
      <c r="CUA49" s="290"/>
      <c r="CUB49" s="288"/>
      <c r="CUC49" s="341"/>
      <c r="CUD49" s="342"/>
      <c r="CUE49" s="1133"/>
      <c r="CUF49" s="1130"/>
      <c r="CUG49" s="1131"/>
      <c r="CUH49" s="1131"/>
      <c r="CUI49" s="1131"/>
      <c r="CUJ49" s="1132"/>
      <c r="CUK49" s="290"/>
      <c r="CUL49" s="288"/>
      <c r="CUM49" s="341"/>
      <c r="CUN49" s="342"/>
      <c r="CUO49" s="1133"/>
      <c r="CUP49" s="1130"/>
      <c r="CUQ49" s="1131"/>
      <c r="CUR49" s="1131"/>
      <c r="CUS49" s="1131"/>
      <c r="CUT49" s="1132"/>
      <c r="CUU49" s="290"/>
      <c r="CUV49" s="288"/>
      <c r="CUW49" s="341"/>
      <c r="CUX49" s="342"/>
      <c r="CUY49" s="1133"/>
      <c r="CUZ49" s="1130"/>
      <c r="CVA49" s="1131"/>
      <c r="CVB49" s="1131"/>
      <c r="CVC49" s="1131"/>
      <c r="CVD49" s="1132"/>
      <c r="CVE49" s="290"/>
      <c r="CVF49" s="288"/>
      <c r="CVG49" s="341"/>
      <c r="CVH49" s="342"/>
      <c r="CVI49" s="1133"/>
      <c r="CVJ49" s="1130"/>
      <c r="CVK49" s="1131"/>
      <c r="CVL49" s="1131"/>
      <c r="CVM49" s="1131"/>
      <c r="CVN49" s="1132"/>
      <c r="CVO49" s="290"/>
      <c r="CVP49" s="288"/>
      <c r="CVQ49" s="341"/>
      <c r="CVR49" s="342"/>
      <c r="CVS49" s="1133"/>
      <c r="CVT49" s="1130"/>
      <c r="CVU49" s="1131"/>
      <c r="CVV49" s="1131"/>
      <c r="CVW49" s="1131"/>
      <c r="CVX49" s="1132"/>
      <c r="CVY49" s="290"/>
      <c r="CVZ49" s="288"/>
      <c r="CWA49" s="341"/>
      <c r="CWB49" s="342"/>
      <c r="CWC49" s="1133"/>
      <c r="CWD49" s="1130"/>
      <c r="CWE49" s="1131"/>
      <c r="CWF49" s="1131"/>
      <c r="CWG49" s="1131"/>
      <c r="CWH49" s="1132"/>
      <c r="CWI49" s="290"/>
      <c r="CWJ49" s="288"/>
      <c r="CWK49" s="341"/>
      <c r="CWL49" s="342"/>
      <c r="CWM49" s="1133"/>
      <c r="CWN49" s="1130"/>
      <c r="CWO49" s="1131"/>
      <c r="CWP49" s="1131"/>
      <c r="CWQ49" s="1131"/>
      <c r="CWR49" s="1132"/>
      <c r="CWS49" s="290"/>
      <c r="CWT49" s="288"/>
      <c r="CWU49" s="341"/>
      <c r="CWV49" s="342"/>
      <c r="CWW49" s="1133"/>
      <c r="CWX49" s="1130"/>
      <c r="CWY49" s="1131"/>
      <c r="CWZ49" s="1131"/>
      <c r="CXA49" s="1131"/>
      <c r="CXB49" s="1132"/>
      <c r="CXC49" s="290"/>
      <c r="CXD49" s="288"/>
      <c r="CXE49" s="341"/>
      <c r="CXF49" s="342"/>
      <c r="CXG49" s="1133"/>
      <c r="CXH49" s="1130"/>
      <c r="CXI49" s="1131"/>
      <c r="CXJ49" s="1131"/>
      <c r="CXK49" s="1131"/>
      <c r="CXL49" s="1132"/>
      <c r="CXM49" s="290"/>
      <c r="CXN49" s="288"/>
      <c r="CXO49" s="341"/>
      <c r="CXP49" s="342"/>
      <c r="CXQ49" s="1133"/>
      <c r="CXR49" s="1130"/>
      <c r="CXS49" s="1131"/>
      <c r="CXT49" s="1131"/>
      <c r="CXU49" s="1131"/>
      <c r="CXV49" s="1132"/>
      <c r="CXW49" s="290"/>
      <c r="CXX49" s="288"/>
      <c r="CXY49" s="341"/>
      <c r="CXZ49" s="342"/>
      <c r="CYA49" s="1133"/>
      <c r="CYB49" s="1130"/>
      <c r="CYC49" s="1131"/>
      <c r="CYD49" s="1131"/>
      <c r="CYE49" s="1131"/>
      <c r="CYF49" s="1132"/>
      <c r="CYG49" s="290"/>
      <c r="CYH49" s="288"/>
      <c r="CYI49" s="341"/>
      <c r="CYJ49" s="342"/>
      <c r="CYK49" s="1133"/>
      <c r="CYL49" s="1130"/>
      <c r="CYM49" s="1131"/>
      <c r="CYN49" s="1131"/>
      <c r="CYO49" s="1131"/>
      <c r="CYP49" s="1132"/>
      <c r="CYQ49" s="290"/>
      <c r="CYR49" s="288"/>
      <c r="CYS49" s="341"/>
      <c r="CYT49" s="342"/>
      <c r="CYU49" s="1133"/>
      <c r="CYV49" s="1130"/>
      <c r="CYW49" s="1131"/>
      <c r="CYX49" s="1131"/>
      <c r="CYY49" s="1131"/>
      <c r="CYZ49" s="1132"/>
      <c r="CZA49" s="290"/>
      <c r="CZB49" s="288"/>
      <c r="CZC49" s="341"/>
      <c r="CZD49" s="342"/>
      <c r="CZE49" s="1133"/>
      <c r="CZF49" s="1130"/>
      <c r="CZG49" s="1131"/>
      <c r="CZH49" s="1131"/>
      <c r="CZI49" s="1131"/>
      <c r="CZJ49" s="1132"/>
      <c r="CZK49" s="290"/>
      <c r="CZL49" s="288"/>
      <c r="CZM49" s="341"/>
      <c r="CZN49" s="342"/>
      <c r="CZO49" s="1133"/>
      <c r="CZP49" s="1130"/>
      <c r="CZQ49" s="1131"/>
      <c r="CZR49" s="1131"/>
      <c r="CZS49" s="1131"/>
      <c r="CZT49" s="1132"/>
      <c r="CZU49" s="290"/>
      <c r="CZV49" s="288"/>
      <c r="CZW49" s="341"/>
      <c r="CZX49" s="342"/>
      <c r="CZY49" s="1133"/>
      <c r="CZZ49" s="1130"/>
      <c r="DAA49" s="1131"/>
      <c r="DAB49" s="1131"/>
      <c r="DAC49" s="1131"/>
      <c r="DAD49" s="1132"/>
      <c r="DAE49" s="290"/>
      <c r="DAF49" s="288"/>
      <c r="DAG49" s="341"/>
      <c r="DAH49" s="342"/>
      <c r="DAI49" s="1133"/>
      <c r="DAJ49" s="1130"/>
      <c r="DAK49" s="1131"/>
      <c r="DAL49" s="1131"/>
      <c r="DAM49" s="1131"/>
      <c r="DAN49" s="1132"/>
      <c r="DAO49" s="290"/>
      <c r="DAP49" s="288"/>
      <c r="DAQ49" s="341"/>
      <c r="DAR49" s="342"/>
      <c r="DAS49" s="1133"/>
      <c r="DAT49" s="1130"/>
      <c r="DAU49" s="1131"/>
      <c r="DAV49" s="1131"/>
      <c r="DAW49" s="1131"/>
      <c r="DAX49" s="1132"/>
      <c r="DAY49" s="290"/>
      <c r="DAZ49" s="288"/>
      <c r="DBA49" s="341"/>
      <c r="DBB49" s="342"/>
      <c r="DBC49" s="1133"/>
      <c r="DBD49" s="1130"/>
      <c r="DBE49" s="1131"/>
      <c r="DBF49" s="1131"/>
      <c r="DBG49" s="1131"/>
      <c r="DBH49" s="1132"/>
      <c r="DBI49" s="290"/>
      <c r="DBJ49" s="288"/>
      <c r="DBK49" s="341"/>
      <c r="DBL49" s="342"/>
      <c r="DBM49" s="1133"/>
      <c r="DBN49" s="1130"/>
      <c r="DBO49" s="1131"/>
      <c r="DBP49" s="1131"/>
      <c r="DBQ49" s="1131"/>
      <c r="DBR49" s="1132"/>
      <c r="DBS49" s="290"/>
      <c r="DBT49" s="288"/>
      <c r="DBU49" s="341"/>
      <c r="DBV49" s="342"/>
      <c r="DBW49" s="1133"/>
      <c r="DBX49" s="1130"/>
      <c r="DBY49" s="1131"/>
      <c r="DBZ49" s="1131"/>
      <c r="DCA49" s="1131"/>
      <c r="DCB49" s="1132"/>
      <c r="DCC49" s="290"/>
      <c r="DCD49" s="288"/>
      <c r="DCE49" s="341"/>
      <c r="DCF49" s="342"/>
      <c r="DCG49" s="1133"/>
      <c r="DCH49" s="1130"/>
      <c r="DCI49" s="1131"/>
      <c r="DCJ49" s="1131"/>
      <c r="DCK49" s="1131"/>
      <c r="DCL49" s="1132"/>
      <c r="DCM49" s="290"/>
      <c r="DCN49" s="288"/>
      <c r="DCO49" s="341"/>
      <c r="DCP49" s="342"/>
      <c r="DCQ49" s="1133"/>
      <c r="DCR49" s="1130"/>
      <c r="DCS49" s="1131"/>
      <c r="DCT49" s="1131"/>
      <c r="DCU49" s="1131"/>
      <c r="DCV49" s="1132"/>
      <c r="DCW49" s="290"/>
      <c r="DCX49" s="288"/>
      <c r="DCY49" s="341"/>
      <c r="DCZ49" s="342"/>
      <c r="DDA49" s="1133"/>
      <c r="DDB49" s="1130"/>
      <c r="DDC49" s="1131"/>
      <c r="DDD49" s="1131"/>
      <c r="DDE49" s="1131"/>
      <c r="DDF49" s="1132"/>
      <c r="DDG49" s="290"/>
      <c r="DDH49" s="288"/>
      <c r="DDI49" s="341"/>
      <c r="DDJ49" s="342"/>
      <c r="DDK49" s="1133"/>
      <c r="DDL49" s="1130"/>
      <c r="DDM49" s="1131"/>
      <c r="DDN49" s="1131"/>
      <c r="DDO49" s="1131"/>
      <c r="DDP49" s="1132"/>
      <c r="DDQ49" s="290"/>
      <c r="DDR49" s="288"/>
      <c r="DDS49" s="341"/>
      <c r="DDT49" s="342"/>
      <c r="DDU49" s="1133"/>
      <c r="DDV49" s="1130"/>
      <c r="DDW49" s="1131"/>
      <c r="DDX49" s="1131"/>
      <c r="DDY49" s="1131"/>
      <c r="DDZ49" s="1132"/>
      <c r="DEA49" s="290"/>
      <c r="DEB49" s="288"/>
      <c r="DEC49" s="341"/>
      <c r="DED49" s="342"/>
      <c r="DEE49" s="1133"/>
      <c r="DEF49" s="1130"/>
      <c r="DEG49" s="1131"/>
      <c r="DEH49" s="1131"/>
      <c r="DEI49" s="1131"/>
      <c r="DEJ49" s="1132"/>
      <c r="DEK49" s="290"/>
      <c r="DEL49" s="288"/>
      <c r="DEM49" s="341"/>
      <c r="DEN49" s="342"/>
      <c r="DEO49" s="1133"/>
      <c r="DEP49" s="1130"/>
      <c r="DEQ49" s="1131"/>
      <c r="DER49" s="1131"/>
      <c r="DES49" s="1131"/>
      <c r="DET49" s="1132"/>
      <c r="DEU49" s="290"/>
      <c r="DEV49" s="288"/>
      <c r="DEW49" s="341"/>
      <c r="DEX49" s="342"/>
      <c r="DEY49" s="1133"/>
      <c r="DEZ49" s="1130"/>
      <c r="DFA49" s="1131"/>
      <c r="DFB49" s="1131"/>
      <c r="DFC49" s="1131"/>
      <c r="DFD49" s="1132"/>
      <c r="DFE49" s="290"/>
      <c r="DFF49" s="288"/>
      <c r="DFG49" s="341"/>
      <c r="DFH49" s="342"/>
      <c r="DFI49" s="1133"/>
      <c r="DFJ49" s="1130"/>
      <c r="DFK49" s="1131"/>
      <c r="DFL49" s="1131"/>
      <c r="DFM49" s="1131"/>
      <c r="DFN49" s="1132"/>
      <c r="DFO49" s="290"/>
      <c r="DFP49" s="288"/>
      <c r="DFQ49" s="341"/>
      <c r="DFR49" s="342"/>
      <c r="DFS49" s="1133"/>
      <c r="DFT49" s="1130"/>
      <c r="DFU49" s="1131"/>
      <c r="DFV49" s="1131"/>
      <c r="DFW49" s="1131"/>
      <c r="DFX49" s="1132"/>
      <c r="DFY49" s="290"/>
      <c r="DFZ49" s="288"/>
      <c r="DGA49" s="341"/>
      <c r="DGB49" s="342"/>
      <c r="DGC49" s="1133"/>
      <c r="DGD49" s="1130"/>
      <c r="DGE49" s="1131"/>
      <c r="DGF49" s="1131"/>
      <c r="DGG49" s="1131"/>
      <c r="DGH49" s="1132"/>
      <c r="DGI49" s="290"/>
      <c r="DGJ49" s="288"/>
      <c r="DGK49" s="341"/>
      <c r="DGL49" s="342"/>
      <c r="DGM49" s="1133"/>
      <c r="DGN49" s="1130"/>
      <c r="DGO49" s="1131"/>
      <c r="DGP49" s="1131"/>
      <c r="DGQ49" s="1131"/>
      <c r="DGR49" s="1132"/>
      <c r="DGS49" s="290"/>
      <c r="DGT49" s="288"/>
      <c r="DGU49" s="341"/>
      <c r="DGV49" s="342"/>
      <c r="DGW49" s="1133"/>
      <c r="DGX49" s="1130"/>
      <c r="DGY49" s="1131"/>
      <c r="DGZ49" s="1131"/>
      <c r="DHA49" s="1131"/>
      <c r="DHB49" s="1132"/>
      <c r="DHC49" s="290"/>
      <c r="DHD49" s="288"/>
      <c r="DHE49" s="341"/>
      <c r="DHF49" s="342"/>
      <c r="DHG49" s="1133"/>
      <c r="DHH49" s="1130"/>
      <c r="DHI49" s="1131"/>
      <c r="DHJ49" s="1131"/>
      <c r="DHK49" s="1131"/>
      <c r="DHL49" s="1132"/>
      <c r="DHM49" s="290"/>
      <c r="DHN49" s="288"/>
      <c r="DHO49" s="341"/>
      <c r="DHP49" s="342"/>
      <c r="DHQ49" s="1133"/>
      <c r="DHR49" s="1130"/>
      <c r="DHS49" s="1131"/>
      <c r="DHT49" s="1131"/>
      <c r="DHU49" s="1131"/>
      <c r="DHV49" s="1132"/>
      <c r="DHW49" s="290"/>
      <c r="DHX49" s="288"/>
      <c r="DHY49" s="341"/>
      <c r="DHZ49" s="342"/>
      <c r="DIA49" s="1133"/>
      <c r="DIB49" s="1130"/>
      <c r="DIC49" s="1131"/>
      <c r="DID49" s="1131"/>
      <c r="DIE49" s="1131"/>
      <c r="DIF49" s="1132"/>
      <c r="DIG49" s="290"/>
      <c r="DIH49" s="288"/>
      <c r="DII49" s="341"/>
      <c r="DIJ49" s="342"/>
      <c r="DIK49" s="1133"/>
      <c r="DIL49" s="1130"/>
      <c r="DIM49" s="1131"/>
      <c r="DIN49" s="1131"/>
      <c r="DIO49" s="1131"/>
      <c r="DIP49" s="1132"/>
      <c r="DIQ49" s="290"/>
      <c r="DIR49" s="288"/>
      <c r="DIS49" s="341"/>
      <c r="DIT49" s="342"/>
      <c r="DIU49" s="1133"/>
      <c r="DIV49" s="1130"/>
      <c r="DIW49" s="1131"/>
      <c r="DIX49" s="1131"/>
      <c r="DIY49" s="1131"/>
      <c r="DIZ49" s="1132"/>
      <c r="DJA49" s="290"/>
      <c r="DJB49" s="288"/>
      <c r="DJC49" s="341"/>
      <c r="DJD49" s="342"/>
      <c r="DJE49" s="1133"/>
      <c r="DJF49" s="1130"/>
      <c r="DJG49" s="1131"/>
      <c r="DJH49" s="1131"/>
      <c r="DJI49" s="1131"/>
      <c r="DJJ49" s="1132"/>
      <c r="DJK49" s="290"/>
      <c r="DJL49" s="288"/>
      <c r="DJM49" s="341"/>
      <c r="DJN49" s="342"/>
      <c r="DJO49" s="1133"/>
      <c r="DJP49" s="1130"/>
      <c r="DJQ49" s="1131"/>
      <c r="DJR49" s="1131"/>
      <c r="DJS49" s="1131"/>
      <c r="DJT49" s="1132"/>
      <c r="DJU49" s="290"/>
      <c r="DJV49" s="288"/>
      <c r="DJW49" s="341"/>
      <c r="DJX49" s="342"/>
      <c r="DJY49" s="1133"/>
      <c r="DJZ49" s="1130"/>
      <c r="DKA49" s="1131"/>
      <c r="DKB49" s="1131"/>
      <c r="DKC49" s="1131"/>
      <c r="DKD49" s="1132"/>
      <c r="DKE49" s="290"/>
      <c r="DKF49" s="288"/>
      <c r="DKG49" s="341"/>
      <c r="DKH49" s="342"/>
      <c r="DKI49" s="1133"/>
      <c r="DKJ49" s="1130"/>
      <c r="DKK49" s="1131"/>
      <c r="DKL49" s="1131"/>
      <c r="DKM49" s="1131"/>
      <c r="DKN49" s="1132"/>
      <c r="DKO49" s="290"/>
      <c r="DKP49" s="288"/>
      <c r="DKQ49" s="341"/>
      <c r="DKR49" s="342"/>
      <c r="DKS49" s="1133"/>
      <c r="DKT49" s="1130"/>
      <c r="DKU49" s="1131"/>
      <c r="DKV49" s="1131"/>
      <c r="DKW49" s="1131"/>
      <c r="DKX49" s="1132"/>
      <c r="DKY49" s="290"/>
      <c r="DKZ49" s="288"/>
      <c r="DLA49" s="341"/>
      <c r="DLB49" s="342"/>
      <c r="DLC49" s="1133"/>
      <c r="DLD49" s="1130"/>
      <c r="DLE49" s="1131"/>
      <c r="DLF49" s="1131"/>
      <c r="DLG49" s="1131"/>
      <c r="DLH49" s="1132"/>
      <c r="DLI49" s="290"/>
      <c r="DLJ49" s="288"/>
      <c r="DLK49" s="341"/>
      <c r="DLL49" s="342"/>
      <c r="DLM49" s="1133"/>
      <c r="DLN49" s="1130"/>
      <c r="DLO49" s="1131"/>
      <c r="DLP49" s="1131"/>
      <c r="DLQ49" s="1131"/>
      <c r="DLR49" s="1132"/>
      <c r="DLS49" s="290"/>
      <c r="DLT49" s="288"/>
      <c r="DLU49" s="341"/>
      <c r="DLV49" s="342"/>
      <c r="DLW49" s="1133"/>
      <c r="DLX49" s="1130"/>
      <c r="DLY49" s="1131"/>
      <c r="DLZ49" s="1131"/>
      <c r="DMA49" s="1131"/>
      <c r="DMB49" s="1132"/>
      <c r="DMC49" s="290"/>
      <c r="DMD49" s="288"/>
      <c r="DME49" s="341"/>
      <c r="DMF49" s="342"/>
      <c r="DMG49" s="1133"/>
      <c r="DMH49" s="1130"/>
      <c r="DMI49" s="1131"/>
      <c r="DMJ49" s="1131"/>
      <c r="DMK49" s="1131"/>
      <c r="DML49" s="1132"/>
      <c r="DMM49" s="290"/>
      <c r="DMN49" s="288"/>
      <c r="DMO49" s="341"/>
      <c r="DMP49" s="342"/>
      <c r="DMQ49" s="1133"/>
      <c r="DMR49" s="1130"/>
      <c r="DMS49" s="1131"/>
      <c r="DMT49" s="1131"/>
      <c r="DMU49" s="1131"/>
      <c r="DMV49" s="1132"/>
      <c r="DMW49" s="290"/>
      <c r="DMX49" s="288"/>
      <c r="DMY49" s="341"/>
      <c r="DMZ49" s="342"/>
      <c r="DNA49" s="1133"/>
      <c r="DNB49" s="1130"/>
      <c r="DNC49" s="1131"/>
      <c r="DND49" s="1131"/>
      <c r="DNE49" s="1131"/>
      <c r="DNF49" s="1132"/>
      <c r="DNG49" s="290"/>
      <c r="DNH49" s="288"/>
      <c r="DNI49" s="341"/>
      <c r="DNJ49" s="342"/>
      <c r="DNK49" s="1133"/>
      <c r="DNL49" s="1130"/>
      <c r="DNM49" s="1131"/>
      <c r="DNN49" s="1131"/>
      <c r="DNO49" s="1131"/>
      <c r="DNP49" s="1132"/>
      <c r="DNQ49" s="290"/>
      <c r="DNR49" s="288"/>
      <c r="DNS49" s="341"/>
      <c r="DNT49" s="342"/>
      <c r="DNU49" s="1133"/>
      <c r="DNV49" s="1130"/>
      <c r="DNW49" s="1131"/>
      <c r="DNX49" s="1131"/>
      <c r="DNY49" s="1131"/>
      <c r="DNZ49" s="1132"/>
      <c r="DOA49" s="290"/>
      <c r="DOB49" s="288"/>
      <c r="DOC49" s="341"/>
      <c r="DOD49" s="342"/>
      <c r="DOE49" s="1133"/>
      <c r="DOF49" s="1130"/>
      <c r="DOG49" s="1131"/>
      <c r="DOH49" s="1131"/>
      <c r="DOI49" s="1131"/>
      <c r="DOJ49" s="1132"/>
      <c r="DOK49" s="290"/>
      <c r="DOL49" s="288"/>
      <c r="DOM49" s="341"/>
      <c r="DON49" s="342"/>
      <c r="DOO49" s="1133"/>
      <c r="DOP49" s="1130"/>
      <c r="DOQ49" s="1131"/>
      <c r="DOR49" s="1131"/>
      <c r="DOS49" s="1131"/>
      <c r="DOT49" s="1132"/>
      <c r="DOU49" s="290"/>
      <c r="DOV49" s="288"/>
      <c r="DOW49" s="341"/>
      <c r="DOX49" s="342"/>
      <c r="DOY49" s="1133"/>
      <c r="DOZ49" s="1130"/>
      <c r="DPA49" s="1131"/>
      <c r="DPB49" s="1131"/>
      <c r="DPC49" s="1131"/>
      <c r="DPD49" s="1132"/>
      <c r="DPE49" s="290"/>
      <c r="DPF49" s="288"/>
      <c r="DPG49" s="341"/>
      <c r="DPH49" s="342"/>
      <c r="DPI49" s="1133"/>
      <c r="DPJ49" s="1130"/>
      <c r="DPK49" s="1131"/>
      <c r="DPL49" s="1131"/>
      <c r="DPM49" s="1131"/>
      <c r="DPN49" s="1132"/>
      <c r="DPO49" s="290"/>
      <c r="DPP49" s="288"/>
      <c r="DPQ49" s="341"/>
      <c r="DPR49" s="342"/>
      <c r="DPS49" s="1133"/>
      <c r="DPT49" s="1130"/>
      <c r="DPU49" s="1131"/>
      <c r="DPV49" s="1131"/>
      <c r="DPW49" s="1131"/>
      <c r="DPX49" s="1132"/>
      <c r="DPY49" s="290"/>
      <c r="DPZ49" s="288"/>
      <c r="DQA49" s="341"/>
      <c r="DQB49" s="342"/>
      <c r="DQC49" s="1133"/>
      <c r="DQD49" s="1130"/>
      <c r="DQE49" s="1131"/>
      <c r="DQF49" s="1131"/>
      <c r="DQG49" s="1131"/>
      <c r="DQH49" s="1132"/>
      <c r="DQI49" s="290"/>
      <c r="DQJ49" s="288"/>
      <c r="DQK49" s="341"/>
      <c r="DQL49" s="342"/>
      <c r="DQM49" s="1133"/>
      <c r="DQN49" s="1130"/>
      <c r="DQO49" s="1131"/>
      <c r="DQP49" s="1131"/>
      <c r="DQQ49" s="1131"/>
      <c r="DQR49" s="1132"/>
      <c r="DQS49" s="290"/>
      <c r="DQT49" s="288"/>
      <c r="DQU49" s="341"/>
      <c r="DQV49" s="342"/>
      <c r="DQW49" s="1133"/>
      <c r="DQX49" s="1130"/>
      <c r="DQY49" s="1131"/>
      <c r="DQZ49" s="1131"/>
      <c r="DRA49" s="1131"/>
      <c r="DRB49" s="1132"/>
      <c r="DRC49" s="290"/>
      <c r="DRD49" s="288"/>
      <c r="DRE49" s="341"/>
      <c r="DRF49" s="342"/>
      <c r="DRG49" s="1133"/>
      <c r="DRH49" s="1130"/>
      <c r="DRI49" s="1131"/>
      <c r="DRJ49" s="1131"/>
      <c r="DRK49" s="1131"/>
      <c r="DRL49" s="1132"/>
      <c r="DRM49" s="290"/>
      <c r="DRN49" s="288"/>
      <c r="DRO49" s="341"/>
      <c r="DRP49" s="342"/>
      <c r="DRQ49" s="1133"/>
      <c r="DRR49" s="1130"/>
      <c r="DRS49" s="1131"/>
      <c r="DRT49" s="1131"/>
      <c r="DRU49" s="1131"/>
      <c r="DRV49" s="1132"/>
      <c r="DRW49" s="290"/>
      <c r="DRX49" s="288"/>
      <c r="DRY49" s="341"/>
      <c r="DRZ49" s="342"/>
      <c r="DSA49" s="1133"/>
      <c r="DSB49" s="1130"/>
      <c r="DSC49" s="1131"/>
      <c r="DSD49" s="1131"/>
      <c r="DSE49" s="1131"/>
      <c r="DSF49" s="1132"/>
      <c r="DSG49" s="290"/>
      <c r="DSH49" s="288"/>
      <c r="DSI49" s="341"/>
      <c r="DSJ49" s="342"/>
      <c r="DSK49" s="1133"/>
      <c r="DSL49" s="1130"/>
      <c r="DSM49" s="1131"/>
      <c r="DSN49" s="1131"/>
      <c r="DSO49" s="1131"/>
      <c r="DSP49" s="1132"/>
      <c r="DSQ49" s="290"/>
      <c r="DSR49" s="288"/>
      <c r="DSS49" s="341"/>
      <c r="DST49" s="342"/>
      <c r="DSU49" s="1133"/>
      <c r="DSV49" s="1130"/>
      <c r="DSW49" s="1131"/>
      <c r="DSX49" s="1131"/>
      <c r="DSY49" s="1131"/>
      <c r="DSZ49" s="1132"/>
      <c r="DTA49" s="290"/>
      <c r="DTB49" s="288"/>
      <c r="DTC49" s="341"/>
      <c r="DTD49" s="342"/>
      <c r="DTE49" s="1133"/>
      <c r="DTF49" s="1130"/>
      <c r="DTG49" s="1131"/>
      <c r="DTH49" s="1131"/>
      <c r="DTI49" s="1131"/>
      <c r="DTJ49" s="1132"/>
      <c r="DTK49" s="290"/>
      <c r="DTL49" s="288"/>
      <c r="DTM49" s="341"/>
      <c r="DTN49" s="342"/>
      <c r="DTO49" s="1133"/>
      <c r="DTP49" s="1130"/>
      <c r="DTQ49" s="1131"/>
      <c r="DTR49" s="1131"/>
      <c r="DTS49" s="1131"/>
      <c r="DTT49" s="1132"/>
      <c r="DTU49" s="290"/>
      <c r="DTV49" s="288"/>
      <c r="DTW49" s="341"/>
      <c r="DTX49" s="342"/>
      <c r="DTY49" s="1133"/>
      <c r="DTZ49" s="1130"/>
      <c r="DUA49" s="1131"/>
      <c r="DUB49" s="1131"/>
      <c r="DUC49" s="1131"/>
      <c r="DUD49" s="1132"/>
      <c r="DUE49" s="290"/>
      <c r="DUF49" s="288"/>
      <c r="DUG49" s="341"/>
      <c r="DUH49" s="342"/>
      <c r="DUI49" s="1133"/>
      <c r="DUJ49" s="1130"/>
      <c r="DUK49" s="1131"/>
      <c r="DUL49" s="1131"/>
      <c r="DUM49" s="1131"/>
      <c r="DUN49" s="1132"/>
      <c r="DUO49" s="290"/>
      <c r="DUP49" s="288"/>
      <c r="DUQ49" s="341"/>
      <c r="DUR49" s="342"/>
      <c r="DUS49" s="1133"/>
      <c r="DUT49" s="1130"/>
      <c r="DUU49" s="1131"/>
      <c r="DUV49" s="1131"/>
      <c r="DUW49" s="1131"/>
      <c r="DUX49" s="1132"/>
      <c r="DUY49" s="290"/>
      <c r="DUZ49" s="288"/>
      <c r="DVA49" s="341"/>
      <c r="DVB49" s="342"/>
      <c r="DVC49" s="1133"/>
      <c r="DVD49" s="1130"/>
      <c r="DVE49" s="1131"/>
      <c r="DVF49" s="1131"/>
      <c r="DVG49" s="1131"/>
      <c r="DVH49" s="1132"/>
      <c r="DVI49" s="290"/>
      <c r="DVJ49" s="288"/>
      <c r="DVK49" s="341"/>
      <c r="DVL49" s="342"/>
      <c r="DVM49" s="1133"/>
      <c r="DVN49" s="1130"/>
      <c r="DVO49" s="1131"/>
      <c r="DVP49" s="1131"/>
      <c r="DVQ49" s="1131"/>
      <c r="DVR49" s="1132"/>
      <c r="DVS49" s="290"/>
      <c r="DVT49" s="288"/>
      <c r="DVU49" s="341"/>
      <c r="DVV49" s="342"/>
      <c r="DVW49" s="1133"/>
      <c r="DVX49" s="1130"/>
      <c r="DVY49" s="1131"/>
      <c r="DVZ49" s="1131"/>
      <c r="DWA49" s="1131"/>
      <c r="DWB49" s="1132"/>
      <c r="DWC49" s="290"/>
      <c r="DWD49" s="288"/>
      <c r="DWE49" s="341"/>
      <c r="DWF49" s="342"/>
      <c r="DWG49" s="1133"/>
      <c r="DWH49" s="1130"/>
      <c r="DWI49" s="1131"/>
      <c r="DWJ49" s="1131"/>
      <c r="DWK49" s="1131"/>
      <c r="DWL49" s="1132"/>
      <c r="DWM49" s="290"/>
      <c r="DWN49" s="288"/>
      <c r="DWO49" s="341"/>
      <c r="DWP49" s="342"/>
      <c r="DWQ49" s="1133"/>
      <c r="DWR49" s="1130"/>
      <c r="DWS49" s="1131"/>
      <c r="DWT49" s="1131"/>
      <c r="DWU49" s="1131"/>
      <c r="DWV49" s="1132"/>
      <c r="DWW49" s="290"/>
      <c r="DWX49" s="288"/>
      <c r="DWY49" s="341"/>
      <c r="DWZ49" s="342"/>
      <c r="DXA49" s="1133"/>
      <c r="DXB49" s="1130"/>
      <c r="DXC49" s="1131"/>
      <c r="DXD49" s="1131"/>
      <c r="DXE49" s="1131"/>
      <c r="DXF49" s="1132"/>
      <c r="DXG49" s="290"/>
      <c r="DXH49" s="288"/>
      <c r="DXI49" s="341"/>
      <c r="DXJ49" s="342"/>
      <c r="DXK49" s="1133"/>
      <c r="DXL49" s="1130"/>
      <c r="DXM49" s="1131"/>
      <c r="DXN49" s="1131"/>
      <c r="DXO49" s="1131"/>
      <c r="DXP49" s="1132"/>
      <c r="DXQ49" s="290"/>
      <c r="DXR49" s="288"/>
      <c r="DXS49" s="341"/>
      <c r="DXT49" s="342"/>
      <c r="DXU49" s="1133"/>
      <c r="DXV49" s="1130"/>
      <c r="DXW49" s="1131"/>
      <c r="DXX49" s="1131"/>
      <c r="DXY49" s="1131"/>
      <c r="DXZ49" s="1132"/>
      <c r="DYA49" s="290"/>
      <c r="DYB49" s="288"/>
      <c r="DYC49" s="341"/>
      <c r="DYD49" s="342"/>
      <c r="DYE49" s="1133"/>
      <c r="DYF49" s="1130"/>
      <c r="DYG49" s="1131"/>
      <c r="DYH49" s="1131"/>
      <c r="DYI49" s="1131"/>
      <c r="DYJ49" s="1132"/>
      <c r="DYK49" s="290"/>
      <c r="DYL49" s="288"/>
      <c r="DYM49" s="341"/>
      <c r="DYN49" s="342"/>
      <c r="DYO49" s="1133"/>
      <c r="DYP49" s="1130"/>
      <c r="DYQ49" s="1131"/>
      <c r="DYR49" s="1131"/>
      <c r="DYS49" s="1131"/>
      <c r="DYT49" s="1132"/>
      <c r="DYU49" s="290"/>
      <c r="DYV49" s="288"/>
      <c r="DYW49" s="341"/>
      <c r="DYX49" s="342"/>
      <c r="DYY49" s="1133"/>
      <c r="DYZ49" s="1130"/>
      <c r="DZA49" s="1131"/>
      <c r="DZB49" s="1131"/>
      <c r="DZC49" s="1131"/>
      <c r="DZD49" s="1132"/>
      <c r="DZE49" s="290"/>
      <c r="DZF49" s="288"/>
      <c r="DZG49" s="341"/>
      <c r="DZH49" s="342"/>
      <c r="DZI49" s="1133"/>
      <c r="DZJ49" s="1130"/>
      <c r="DZK49" s="1131"/>
      <c r="DZL49" s="1131"/>
      <c r="DZM49" s="1131"/>
      <c r="DZN49" s="1132"/>
      <c r="DZO49" s="290"/>
      <c r="DZP49" s="288"/>
      <c r="DZQ49" s="341"/>
      <c r="DZR49" s="342"/>
      <c r="DZS49" s="1133"/>
      <c r="DZT49" s="1130"/>
      <c r="DZU49" s="1131"/>
      <c r="DZV49" s="1131"/>
      <c r="DZW49" s="1131"/>
      <c r="DZX49" s="1132"/>
      <c r="DZY49" s="290"/>
      <c r="DZZ49" s="288"/>
      <c r="EAA49" s="341"/>
      <c r="EAB49" s="342"/>
      <c r="EAC49" s="1133"/>
      <c r="EAD49" s="1130"/>
      <c r="EAE49" s="1131"/>
      <c r="EAF49" s="1131"/>
      <c r="EAG49" s="1131"/>
      <c r="EAH49" s="1132"/>
      <c r="EAI49" s="290"/>
      <c r="EAJ49" s="288"/>
      <c r="EAK49" s="341"/>
      <c r="EAL49" s="342"/>
      <c r="EAM49" s="1133"/>
      <c r="EAN49" s="1130"/>
      <c r="EAO49" s="1131"/>
      <c r="EAP49" s="1131"/>
      <c r="EAQ49" s="1131"/>
      <c r="EAR49" s="1132"/>
      <c r="EAS49" s="290"/>
      <c r="EAT49" s="288"/>
      <c r="EAU49" s="341"/>
      <c r="EAV49" s="342"/>
      <c r="EAW49" s="1133"/>
      <c r="EAX49" s="1130"/>
      <c r="EAY49" s="1131"/>
      <c r="EAZ49" s="1131"/>
      <c r="EBA49" s="1131"/>
      <c r="EBB49" s="1132"/>
      <c r="EBC49" s="290"/>
      <c r="EBD49" s="288"/>
      <c r="EBE49" s="341"/>
      <c r="EBF49" s="342"/>
      <c r="EBG49" s="1133"/>
      <c r="EBH49" s="1130"/>
      <c r="EBI49" s="1131"/>
      <c r="EBJ49" s="1131"/>
      <c r="EBK49" s="1131"/>
      <c r="EBL49" s="1132"/>
      <c r="EBM49" s="290"/>
      <c r="EBN49" s="288"/>
      <c r="EBO49" s="341"/>
      <c r="EBP49" s="342"/>
      <c r="EBQ49" s="1133"/>
      <c r="EBR49" s="1130"/>
      <c r="EBS49" s="1131"/>
      <c r="EBT49" s="1131"/>
      <c r="EBU49" s="1131"/>
      <c r="EBV49" s="1132"/>
      <c r="EBW49" s="290"/>
      <c r="EBX49" s="288"/>
      <c r="EBY49" s="341"/>
      <c r="EBZ49" s="342"/>
      <c r="ECA49" s="1133"/>
      <c r="ECB49" s="1130"/>
      <c r="ECC49" s="1131"/>
      <c r="ECD49" s="1131"/>
      <c r="ECE49" s="1131"/>
      <c r="ECF49" s="1132"/>
      <c r="ECG49" s="290"/>
      <c r="ECH49" s="288"/>
      <c r="ECI49" s="341"/>
      <c r="ECJ49" s="342"/>
      <c r="ECK49" s="1133"/>
      <c r="ECL49" s="1130"/>
      <c r="ECM49" s="1131"/>
      <c r="ECN49" s="1131"/>
      <c r="ECO49" s="1131"/>
      <c r="ECP49" s="1132"/>
      <c r="ECQ49" s="290"/>
      <c r="ECR49" s="288"/>
      <c r="ECS49" s="341"/>
      <c r="ECT49" s="342"/>
      <c r="ECU49" s="1133"/>
      <c r="ECV49" s="1130"/>
      <c r="ECW49" s="1131"/>
      <c r="ECX49" s="1131"/>
      <c r="ECY49" s="1131"/>
      <c r="ECZ49" s="1132"/>
      <c r="EDA49" s="290"/>
      <c r="EDB49" s="288"/>
      <c r="EDC49" s="341"/>
      <c r="EDD49" s="342"/>
      <c r="EDE49" s="1133"/>
      <c r="EDF49" s="1130"/>
      <c r="EDG49" s="1131"/>
      <c r="EDH49" s="1131"/>
      <c r="EDI49" s="1131"/>
      <c r="EDJ49" s="1132"/>
      <c r="EDK49" s="290"/>
      <c r="EDL49" s="288"/>
      <c r="EDM49" s="341"/>
      <c r="EDN49" s="342"/>
      <c r="EDO49" s="1133"/>
      <c r="EDP49" s="1130"/>
      <c r="EDQ49" s="1131"/>
      <c r="EDR49" s="1131"/>
      <c r="EDS49" s="1131"/>
      <c r="EDT49" s="1132"/>
      <c r="EDU49" s="290"/>
      <c r="EDV49" s="288"/>
      <c r="EDW49" s="341"/>
      <c r="EDX49" s="342"/>
      <c r="EDY49" s="1133"/>
      <c r="EDZ49" s="1130"/>
      <c r="EEA49" s="1131"/>
      <c r="EEB49" s="1131"/>
      <c r="EEC49" s="1131"/>
      <c r="EED49" s="1132"/>
      <c r="EEE49" s="290"/>
      <c r="EEF49" s="288"/>
      <c r="EEG49" s="341"/>
      <c r="EEH49" s="342"/>
      <c r="EEI49" s="1133"/>
      <c r="EEJ49" s="1130"/>
      <c r="EEK49" s="1131"/>
      <c r="EEL49" s="1131"/>
      <c r="EEM49" s="1131"/>
      <c r="EEN49" s="1132"/>
      <c r="EEO49" s="290"/>
      <c r="EEP49" s="288"/>
      <c r="EEQ49" s="341"/>
      <c r="EER49" s="342"/>
      <c r="EES49" s="1133"/>
      <c r="EET49" s="1130"/>
      <c r="EEU49" s="1131"/>
      <c r="EEV49" s="1131"/>
      <c r="EEW49" s="1131"/>
      <c r="EEX49" s="1132"/>
      <c r="EEY49" s="290"/>
      <c r="EEZ49" s="288"/>
      <c r="EFA49" s="341"/>
      <c r="EFB49" s="342"/>
      <c r="EFC49" s="1133"/>
      <c r="EFD49" s="1130"/>
      <c r="EFE49" s="1131"/>
      <c r="EFF49" s="1131"/>
      <c r="EFG49" s="1131"/>
      <c r="EFH49" s="1132"/>
      <c r="EFI49" s="290"/>
      <c r="EFJ49" s="288"/>
      <c r="EFK49" s="341"/>
      <c r="EFL49" s="342"/>
      <c r="EFM49" s="1133"/>
      <c r="EFN49" s="1130"/>
      <c r="EFO49" s="1131"/>
      <c r="EFP49" s="1131"/>
      <c r="EFQ49" s="1131"/>
      <c r="EFR49" s="1132"/>
      <c r="EFS49" s="290"/>
      <c r="EFT49" s="288"/>
      <c r="EFU49" s="341"/>
      <c r="EFV49" s="342"/>
      <c r="EFW49" s="1133"/>
      <c r="EFX49" s="1130"/>
      <c r="EFY49" s="1131"/>
      <c r="EFZ49" s="1131"/>
      <c r="EGA49" s="1131"/>
      <c r="EGB49" s="1132"/>
      <c r="EGC49" s="290"/>
      <c r="EGD49" s="288"/>
      <c r="EGE49" s="341"/>
      <c r="EGF49" s="342"/>
      <c r="EGG49" s="1133"/>
      <c r="EGH49" s="1130"/>
      <c r="EGI49" s="1131"/>
      <c r="EGJ49" s="1131"/>
      <c r="EGK49" s="1131"/>
      <c r="EGL49" s="1132"/>
      <c r="EGM49" s="290"/>
      <c r="EGN49" s="288"/>
      <c r="EGO49" s="341"/>
      <c r="EGP49" s="342"/>
      <c r="EGQ49" s="1133"/>
      <c r="EGR49" s="1130"/>
      <c r="EGS49" s="1131"/>
      <c r="EGT49" s="1131"/>
      <c r="EGU49" s="1131"/>
      <c r="EGV49" s="1132"/>
      <c r="EGW49" s="290"/>
      <c r="EGX49" s="288"/>
      <c r="EGY49" s="341"/>
      <c r="EGZ49" s="342"/>
      <c r="EHA49" s="1133"/>
      <c r="EHB49" s="1130"/>
      <c r="EHC49" s="1131"/>
      <c r="EHD49" s="1131"/>
      <c r="EHE49" s="1131"/>
      <c r="EHF49" s="1132"/>
      <c r="EHG49" s="290"/>
      <c r="EHH49" s="288"/>
      <c r="EHI49" s="341"/>
      <c r="EHJ49" s="342"/>
      <c r="EHK49" s="1133"/>
      <c r="EHL49" s="1130"/>
      <c r="EHM49" s="1131"/>
      <c r="EHN49" s="1131"/>
      <c r="EHO49" s="1131"/>
      <c r="EHP49" s="1132"/>
      <c r="EHQ49" s="290"/>
      <c r="EHR49" s="288"/>
      <c r="EHS49" s="341"/>
      <c r="EHT49" s="342"/>
      <c r="EHU49" s="1133"/>
      <c r="EHV49" s="1130"/>
      <c r="EHW49" s="1131"/>
      <c r="EHX49" s="1131"/>
      <c r="EHY49" s="1131"/>
      <c r="EHZ49" s="1132"/>
      <c r="EIA49" s="290"/>
      <c r="EIB49" s="288"/>
      <c r="EIC49" s="341"/>
      <c r="EID49" s="342"/>
      <c r="EIE49" s="1133"/>
      <c r="EIF49" s="1130"/>
      <c r="EIG49" s="1131"/>
      <c r="EIH49" s="1131"/>
      <c r="EII49" s="1131"/>
      <c r="EIJ49" s="1132"/>
      <c r="EIK49" s="290"/>
      <c r="EIL49" s="288"/>
      <c r="EIM49" s="341"/>
      <c r="EIN49" s="342"/>
      <c r="EIO49" s="1133"/>
      <c r="EIP49" s="1130"/>
      <c r="EIQ49" s="1131"/>
      <c r="EIR49" s="1131"/>
      <c r="EIS49" s="1131"/>
      <c r="EIT49" s="1132"/>
      <c r="EIU49" s="290"/>
      <c r="EIV49" s="288"/>
      <c r="EIW49" s="341"/>
      <c r="EIX49" s="342"/>
      <c r="EIY49" s="1133"/>
      <c r="EIZ49" s="1130"/>
      <c r="EJA49" s="1131"/>
      <c r="EJB49" s="1131"/>
      <c r="EJC49" s="1131"/>
      <c r="EJD49" s="1132"/>
      <c r="EJE49" s="290"/>
      <c r="EJF49" s="288"/>
      <c r="EJG49" s="341"/>
      <c r="EJH49" s="342"/>
      <c r="EJI49" s="1133"/>
      <c r="EJJ49" s="1130"/>
      <c r="EJK49" s="1131"/>
      <c r="EJL49" s="1131"/>
      <c r="EJM49" s="1131"/>
      <c r="EJN49" s="1132"/>
      <c r="EJO49" s="290"/>
      <c r="EJP49" s="288"/>
      <c r="EJQ49" s="341"/>
      <c r="EJR49" s="342"/>
      <c r="EJS49" s="1133"/>
      <c r="EJT49" s="1130"/>
      <c r="EJU49" s="1131"/>
      <c r="EJV49" s="1131"/>
      <c r="EJW49" s="1131"/>
      <c r="EJX49" s="1132"/>
      <c r="EJY49" s="290"/>
      <c r="EJZ49" s="288"/>
      <c r="EKA49" s="341"/>
      <c r="EKB49" s="342"/>
      <c r="EKC49" s="1133"/>
      <c r="EKD49" s="1130"/>
      <c r="EKE49" s="1131"/>
      <c r="EKF49" s="1131"/>
      <c r="EKG49" s="1131"/>
      <c r="EKH49" s="1132"/>
      <c r="EKI49" s="290"/>
      <c r="EKJ49" s="288"/>
      <c r="EKK49" s="341"/>
      <c r="EKL49" s="342"/>
      <c r="EKM49" s="1133"/>
      <c r="EKN49" s="1130"/>
      <c r="EKO49" s="1131"/>
      <c r="EKP49" s="1131"/>
      <c r="EKQ49" s="1131"/>
      <c r="EKR49" s="1132"/>
      <c r="EKS49" s="290"/>
      <c r="EKT49" s="288"/>
      <c r="EKU49" s="341"/>
      <c r="EKV49" s="342"/>
      <c r="EKW49" s="1133"/>
      <c r="EKX49" s="1130"/>
      <c r="EKY49" s="1131"/>
      <c r="EKZ49" s="1131"/>
      <c r="ELA49" s="1131"/>
      <c r="ELB49" s="1132"/>
      <c r="ELC49" s="290"/>
      <c r="ELD49" s="288"/>
      <c r="ELE49" s="341"/>
      <c r="ELF49" s="342"/>
      <c r="ELG49" s="1133"/>
      <c r="ELH49" s="1130"/>
      <c r="ELI49" s="1131"/>
      <c r="ELJ49" s="1131"/>
      <c r="ELK49" s="1131"/>
      <c r="ELL49" s="1132"/>
      <c r="ELM49" s="290"/>
      <c r="ELN49" s="288"/>
      <c r="ELO49" s="341"/>
      <c r="ELP49" s="342"/>
      <c r="ELQ49" s="1133"/>
      <c r="ELR49" s="1130"/>
      <c r="ELS49" s="1131"/>
      <c r="ELT49" s="1131"/>
      <c r="ELU49" s="1131"/>
      <c r="ELV49" s="1132"/>
      <c r="ELW49" s="290"/>
      <c r="ELX49" s="288"/>
      <c r="ELY49" s="341"/>
      <c r="ELZ49" s="342"/>
      <c r="EMA49" s="1133"/>
      <c r="EMB49" s="1130"/>
      <c r="EMC49" s="1131"/>
      <c r="EMD49" s="1131"/>
      <c r="EME49" s="1131"/>
      <c r="EMF49" s="1132"/>
      <c r="EMG49" s="290"/>
      <c r="EMH49" s="288"/>
      <c r="EMI49" s="341"/>
      <c r="EMJ49" s="342"/>
      <c r="EMK49" s="1133"/>
      <c r="EML49" s="1130"/>
      <c r="EMM49" s="1131"/>
      <c r="EMN49" s="1131"/>
      <c r="EMO49" s="1131"/>
      <c r="EMP49" s="1132"/>
      <c r="EMQ49" s="290"/>
      <c r="EMR49" s="288"/>
      <c r="EMS49" s="341"/>
      <c r="EMT49" s="342"/>
      <c r="EMU49" s="1133"/>
      <c r="EMV49" s="1130"/>
      <c r="EMW49" s="1131"/>
      <c r="EMX49" s="1131"/>
      <c r="EMY49" s="1131"/>
      <c r="EMZ49" s="1132"/>
      <c r="ENA49" s="290"/>
      <c r="ENB49" s="288"/>
      <c r="ENC49" s="341"/>
      <c r="END49" s="342"/>
      <c r="ENE49" s="1133"/>
      <c r="ENF49" s="1130"/>
      <c r="ENG49" s="1131"/>
      <c r="ENH49" s="1131"/>
      <c r="ENI49" s="1131"/>
      <c r="ENJ49" s="1132"/>
      <c r="ENK49" s="290"/>
      <c r="ENL49" s="288"/>
      <c r="ENM49" s="341"/>
      <c r="ENN49" s="342"/>
      <c r="ENO49" s="1133"/>
      <c r="ENP49" s="1130"/>
      <c r="ENQ49" s="1131"/>
      <c r="ENR49" s="1131"/>
      <c r="ENS49" s="1131"/>
      <c r="ENT49" s="1132"/>
      <c r="ENU49" s="290"/>
      <c r="ENV49" s="288"/>
      <c r="ENW49" s="341"/>
      <c r="ENX49" s="342"/>
      <c r="ENY49" s="1133"/>
      <c r="ENZ49" s="1130"/>
      <c r="EOA49" s="1131"/>
      <c r="EOB49" s="1131"/>
      <c r="EOC49" s="1131"/>
      <c r="EOD49" s="1132"/>
      <c r="EOE49" s="290"/>
      <c r="EOF49" s="288"/>
      <c r="EOG49" s="341"/>
      <c r="EOH49" s="342"/>
      <c r="EOI49" s="1133"/>
      <c r="EOJ49" s="1130"/>
      <c r="EOK49" s="1131"/>
      <c r="EOL49" s="1131"/>
      <c r="EOM49" s="1131"/>
      <c r="EON49" s="1132"/>
      <c r="EOO49" s="290"/>
      <c r="EOP49" s="288"/>
      <c r="EOQ49" s="341"/>
      <c r="EOR49" s="342"/>
      <c r="EOS49" s="1133"/>
      <c r="EOT49" s="1130"/>
      <c r="EOU49" s="1131"/>
      <c r="EOV49" s="1131"/>
      <c r="EOW49" s="1131"/>
      <c r="EOX49" s="1132"/>
      <c r="EOY49" s="290"/>
      <c r="EOZ49" s="288"/>
      <c r="EPA49" s="341"/>
      <c r="EPB49" s="342"/>
      <c r="EPC49" s="1133"/>
      <c r="EPD49" s="1130"/>
      <c r="EPE49" s="1131"/>
      <c r="EPF49" s="1131"/>
      <c r="EPG49" s="1131"/>
      <c r="EPH49" s="1132"/>
      <c r="EPI49" s="290"/>
      <c r="EPJ49" s="288"/>
      <c r="EPK49" s="341"/>
      <c r="EPL49" s="342"/>
      <c r="EPM49" s="1133"/>
      <c r="EPN49" s="1130"/>
      <c r="EPO49" s="1131"/>
      <c r="EPP49" s="1131"/>
      <c r="EPQ49" s="1131"/>
      <c r="EPR49" s="1132"/>
      <c r="EPS49" s="290"/>
      <c r="EPT49" s="288"/>
      <c r="EPU49" s="341"/>
      <c r="EPV49" s="342"/>
      <c r="EPW49" s="1133"/>
      <c r="EPX49" s="1130"/>
      <c r="EPY49" s="1131"/>
      <c r="EPZ49" s="1131"/>
      <c r="EQA49" s="1131"/>
      <c r="EQB49" s="1132"/>
      <c r="EQC49" s="290"/>
      <c r="EQD49" s="288"/>
      <c r="EQE49" s="341"/>
      <c r="EQF49" s="342"/>
      <c r="EQG49" s="1133"/>
      <c r="EQH49" s="1130"/>
      <c r="EQI49" s="1131"/>
      <c r="EQJ49" s="1131"/>
      <c r="EQK49" s="1131"/>
      <c r="EQL49" s="1132"/>
      <c r="EQM49" s="290"/>
      <c r="EQN49" s="288"/>
      <c r="EQO49" s="341"/>
      <c r="EQP49" s="342"/>
      <c r="EQQ49" s="1133"/>
      <c r="EQR49" s="1130"/>
      <c r="EQS49" s="1131"/>
      <c r="EQT49" s="1131"/>
      <c r="EQU49" s="1131"/>
      <c r="EQV49" s="1132"/>
      <c r="EQW49" s="290"/>
      <c r="EQX49" s="288"/>
      <c r="EQY49" s="341"/>
      <c r="EQZ49" s="342"/>
      <c r="ERA49" s="1133"/>
      <c r="ERB49" s="1130"/>
      <c r="ERC49" s="1131"/>
      <c r="ERD49" s="1131"/>
      <c r="ERE49" s="1131"/>
      <c r="ERF49" s="1132"/>
      <c r="ERG49" s="290"/>
      <c r="ERH49" s="288"/>
      <c r="ERI49" s="341"/>
      <c r="ERJ49" s="342"/>
      <c r="ERK49" s="1133"/>
      <c r="ERL49" s="1130"/>
      <c r="ERM49" s="1131"/>
      <c r="ERN49" s="1131"/>
      <c r="ERO49" s="1131"/>
      <c r="ERP49" s="1132"/>
      <c r="ERQ49" s="290"/>
      <c r="ERR49" s="288"/>
      <c r="ERS49" s="341"/>
      <c r="ERT49" s="342"/>
      <c r="ERU49" s="1133"/>
      <c r="ERV49" s="1130"/>
      <c r="ERW49" s="1131"/>
      <c r="ERX49" s="1131"/>
      <c r="ERY49" s="1131"/>
      <c r="ERZ49" s="1132"/>
      <c r="ESA49" s="290"/>
      <c r="ESB49" s="288"/>
      <c r="ESC49" s="341"/>
      <c r="ESD49" s="342"/>
      <c r="ESE49" s="1133"/>
      <c r="ESF49" s="1130"/>
      <c r="ESG49" s="1131"/>
      <c r="ESH49" s="1131"/>
      <c r="ESI49" s="1131"/>
      <c r="ESJ49" s="1132"/>
      <c r="ESK49" s="290"/>
      <c r="ESL49" s="288"/>
      <c r="ESM49" s="341"/>
      <c r="ESN49" s="342"/>
      <c r="ESO49" s="1133"/>
      <c r="ESP49" s="1130"/>
      <c r="ESQ49" s="1131"/>
      <c r="ESR49" s="1131"/>
      <c r="ESS49" s="1131"/>
      <c r="EST49" s="1132"/>
      <c r="ESU49" s="290"/>
      <c r="ESV49" s="288"/>
      <c r="ESW49" s="341"/>
      <c r="ESX49" s="342"/>
      <c r="ESY49" s="1133"/>
      <c r="ESZ49" s="1130"/>
      <c r="ETA49" s="1131"/>
      <c r="ETB49" s="1131"/>
      <c r="ETC49" s="1131"/>
      <c r="ETD49" s="1132"/>
      <c r="ETE49" s="290"/>
      <c r="ETF49" s="288"/>
      <c r="ETG49" s="341"/>
      <c r="ETH49" s="342"/>
      <c r="ETI49" s="1133"/>
      <c r="ETJ49" s="1130"/>
      <c r="ETK49" s="1131"/>
      <c r="ETL49" s="1131"/>
      <c r="ETM49" s="1131"/>
      <c r="ETN49" s="1132"/>
      <c r="ETO49" s="290"/>
      <c r="ETP49" s="288"/>
      <c r="ETQ49" s="341"/>
      <c r="ETR49" s="342"/>
      <c r="ETS49" s="1133"/>
      <c r="ETT49" s="1130"/>
      <c r="ETU49" s="1131"/>
      <c r="ETV49" s="1131"/>
      <c r="ETW49" s="1131"/>
      <c r="ETX49" s="1132"/>
      <c r="ETY49" s="290"/>
      <c r="ETZ49" s="288"/>
      <c r="EUA49" s="341"/>
      <c r="EUB49" s="342"/>
      <c r="EUC49" s="1133"/>
      <c r="EUD49" s="1130"/>
      <c r="EUE49" s="1131"/>
      <c r="EUF49" s="1131"/>
      <c r="EUG49" s="1131"/>
      <c r="EUH49" s="1132"/>
      <c r="EUI49" s="290"/>
      <c r="EUJ49" s="288"/>
      <c r="EUK49" s="341"/>
      <c r="EUL49" s="342"/>
      <c r="EUM49" s="1133"/>
      <c r="EUN49" s="1130"/>
      <c r="EUO49" s="1131"/>
      <c r="EUP49" s="1131"/>
      <c r="EUQ49" s="1131"/>
      <c r="EUR49" s="1132"/>
      <c r="EUS49" s="290"/>
      <c r="EUT49" s="288"/>
      <c r="EUU49" s="341"/>
      <c r="EUV49" s="342"/>
      <c r="EUW49" s="1133"/>
      <c r="EUX49" s="1130"/>
      <c r="EUY49" s="1131"/>
      <c r="EUZ49" s="1131"/>
      <c r="EVA49" s="1131"/>
      <c r="EVB49" s="1132"/>
      <c r="EVC49" s="290"/>
      <c r="EVD49" s="288"/>
      <c r="EVE49" s="341"/>
      <c r="EVF49" s="342"/>
      <c r="EVG49" s="1133"/>
      <c r="EVH49" s="1130"/>
      <c r="EVI49" s="1131"/>
      <c r="EVJ49" s="1131"/>
      <c r="EVK49" s="1131"/>
      <c r="EVL49" s="1132"/>
      <c r="EVM49" s="290"/>
      <c r="EVN49" s="288"/>
      <c r="EVO49" s="341"/>
      <c r="EVP49" s="342"/>
      <c r="EVQ49" s="1133"/>
      <c r="EVR49" s="1130"/>
      <c r="EVS49" s="1131"/>
      <c r="EVT49" s="1131"/>
      <c r="EVU49" s="1131"/>
      <c r="EVV49" s="1132"/>
      <c r="EVW49" s="290"/>
      <c r="EVX49" s="288"/>
      <c r="EVY49" s="341"/>
      <c r="EVZ49" s="342"/>
      <c r="EWA49" s="1133"/>
      <c r="EWB49" s="1130"/>
      <c r="EWC49" s="1131"/>
      <c r="EWD49" s="1131"/>
      <c r="EWE49" s="1131"/>
      <c r="EWF49" s="1132"/>
      <c r="EWG49" s="290"/>
      <c r="EWH49" s="288"/>
      <c r="EWI49" s="341"/>
      <c r="EWJ49" s="342"/>
      <c r="EWK49" s="1133"/>
      <c r="EWL49" s="1130"/>
      <c r="EWM49" s="1131"/>
      <c r="EWN49" s="1131"/>
      <c r="EWO49" s="1131"/>
      <c r="EWP49" s="1132"/>
      <c r="EWQ49" s="290"/>
      <c r="EWR49" s="288"/>
      <c r="EWS49" s="341"/>
      <c r="EWT49" s="342"/>
      <c r="EWU49" s="1133"/>
      <c r="EWV49" s="1130"/>
      <c r="EWW49" s="1131"/>
      <c r="EWX49" s="1131"/>
      <c r="EWY49" s="1131"/>
      <c r="EWZ49" s="1132"/>
      <c r="EXA49" s="290"/>
      <c r="EXB49" s="288"/>
      <c r="EXC49" s="341"/>
      <c r="EXD49" s="342"/>
      <c r="EXE49" s="1133"/>
      <c r="EXF49" s="1130"/>
      <c r="EXG49" s="1131"/>
      <c r="EXH49" s="1131"/>
      <c r="EXI49" s="1131"/>
      <c r="EXJ49" s="1132"/>
      <c r="EXK49" s="290"/>
      <c r="EXL49" s="288"/>
      <c r="EXM49" s="341"/>
      <c r="EXN49" s="342"/>
      <c r="EXO49" s="1133"/>
      <c r="EXP49" s="1130"/>
      <c r="EXQ49" s="1131"/>
      <c r="EXR49" s="1131"/>
      <c r="EXS49" s="1131"/>
      <c r="EXT49" s="1132"/>
      <c r="EXU49" s="290"/>
      <c r="EXV49" s="288"/>
      <c r="EXW49" s="341"/>
      <c r="EXX49" s="342"/>
      <c r="EXY49" s="1133"/>
      <c r="EXZ49" s="1130"/>
      <c r="EYA49" s="1131"/>
      <c r="EYB49" s="1131"/>
      <c r="EYC49" s="1131"/>
      <c r="EYD49" s="1132"/>
      <c r="EYE49" s="290"/>
      <c r="EYF49" s="288"/>
      <c r="EYG49" s="341"/>
      <c r="EYH49" s="342"/>
      <c r="EYI49" s="1133"/>
      <c r="EYJ49" s="1130"/>
      <c r="EYK49" s="1131"/>
      <c r="EYL49" s="1131"/>
      <c r="EYM49" s="1131"/>
      <c r="EYN49" s="1132"/>
      <c r="EYO49" s="290"/>
      <c r="EYP49" s="288"/>
      <c r="EYQ49" s="341"/>
      <c r="EYR49" s="342"/>
      <c r="EYS49" s="1133"/>
      <c r="EYT49" s="1130"/>
      <c r="EYU49" s="1131"/>
      <c r="EYV49" s="1131"/>
      <c r="EYW49" s="1131"/>
      <c r="EYX49" s="1132"/>
      <c r="EYY49" s="290"/>
      <c r="EYZ49" s="288"/>
      <c r="EZA49" s="341"/>
      <c r="EZB49" s="342"/>
      <c r="EZC49" s="1133"/>
      <c r="EZD49" s="1130"/>
      <c r="EZE49" s="1131"/>
      <c r="EZF49" s="1131"/>
      <c r="EZG49" s="1131"/>
      <c r="EZH49" s="1132"/>
      <c r="EZI49" s="290"/>
      <c r="EZJ49" s="288"/>
      <c r="EZK49" s="341"/>
      <c r="EZL49" s="342"/>
      <c r="EZM49" s="1133"/>
      <c r="EZN49" s="1130"/>
      <c r="EZO49" s="1131"/>
      <c r="EZP49" s="1131"/>
      <c r="EZQ49" s="1131"/>
      <c r="EZR49" s="1132"/>
      <c r="EZS49" s="290"/>
      <c r="EZT49" s="288"/>
      <c r="EZU49" s="341"/>
      <c r="EZV49" s="342"/>
      <c r="EZW49" s="1133"/>
      <c r="EZX49" s="1130"/>
      <c r="EZY49" s="1131"/>
      <c r="EZZ49" s="1131"/>
      <c r="FAA49" s="1131"/>
      <c r="FAB49" s="1132"/>
      <c r="FAC49" s="290"/>
      <c r="FAD49" s="288"/>
      <c r="FAE49" s="341"/>
      <c r="FAF49" s="342"/>
      <c r="FAG49" s="1133"/>
      <c r="FAH49" s="1130"/>
      <c r="FAI49" s="1131"/>
      <c r="FAJ49" s="1131"/>
      <c r="FAK49" s="1131"/>
      <c r="FAL49" s="1132"/>
      <c r="FAM49" s="290"/>
      <c r="FAN49" s="288"/>
      <c r="FAO49" s="341"/>
      <c r="FAP49" s="342"/>
      <c r="FAQ49" s="1133"/>
      <c r="FAR49" s="1130"/>
      <c r="FAS49" s="1131"/>
      <c r="FAT49" s="1131"/>
      <c r="FAU49" s="1131"/>
      <c r="FAV49" s="1132"/>
      <c r="FAW49" s="290"/>
      <c r="FAX49" s="288"/>
      <c r="FAY49" s="341"/>
      <c r="FAZ49" s="342"/>
      <c r="FBA49" s="1133"/>
      <c r="FBB49" s="1130"/>
      <c r="FBC49" s="1131"/>
      <c r="FBD49" s="1131"/>
      <c r="FBE49" s="1131"/>
      <c r="FBF49" s="1132"/>
      <c r="FBG49" s="290"/>
      <c r="FBH49" s="288"/>
      <c r="FBI49" s="341"/>
      <c r="FBJ49" s="342"/>
      <c r="FBK49" s="1133"/>
      <c r="FBL49" s="1130"/>
      <c r="FBM49" s="1131"/>
      <c r="FBN49" s="1131"/>
      <c r="FBO49" s="1131"/>
      <c r="FBP49" s="1132"/>
      <c r="FBQ49" s="290"/>
      <c r="FBR49" s="288"/>
      <c r="FBS49" s="341"/>
      <c r="FBT49" s="342"/>
      <c r="FBU49" s="1133"/>
      <c r="FBV49" s="1130"/>
      <c r="FBW49" s="1131"/>
      <c r="FBX49" s="1131"/>
      <c r="FBY49" s="1131"/>
      <c r="FBZ49" s="1132"/>
      <c r="FCA49" s="290"/>
      <c r="FCB49" s="288"/>
      <c r="FCC49" s="341"/>
      <c r="FCD49" s="342"/>
      <c r="FCE49" s="1133"/>
      <c r="FCF49" s="1130"/>
      <c r="FCG49" s="1131"/>
      <c r="FCH49" s="1131"/>
      <c r="FCI49" s="1131"/>
      <c r="FCJ49" s="1132"/>
      <c r="FCK49" s="290"/>
      <c r="FCL49" s="288"/>
      <c r="FCM49" s="341"/>
      <c r="FCN49" s="342"/>
      <c r="FCO49" s="1133"/>
      <c r="FCP49" s="1130"/>
      <c r="FCQ49" s="1131"/>
      <c r="FCR49" s="1131"/>
      <c r="FCS49" s="1131"/>
      <c r="FCT49" s="1132"/>
      <c r="FCU49" s="290"/>
      <c r="FCV49" s="288"/>
      <c r="FCW49" s="341"/>
      <c r="FCX49" s="342"/>
      <c r="FCY49" s="1133"/>
      <c r="FCZ49" s="1130"/>
      <c r="FDA49" s="1131"/>
      <c r="FDB49" s="1131"/>
      <c r="FDC49" s="1131"/>
      <c r="FDD49" s="1132"/>
      <c r="FDE49" s="290"/>
      <c r="FDF49" s="288"/>
      <c r="FDG49" s="341"/>
      <c r="FDH49" s="342"/>
      <c r="FDI49" s="1133"/>
      <c r="FDJ49" s="1130"/>
      <c r="FDK49" s="1131"/>
      <c r="FDL49" s="1131"/>
      <c r="FDM49" s="1131"/>
      <c r="FDN49" s="1132"/>
      <c r="FDO49" s="290"/>
      <c r="FDP49" s="288"/>
      <c r="FDQ49" s="341"/>
      <c r="FDR49" s="342"/>
      <c r="FDS49" s="1133"/>
      <c r="FDT49" s="1130"/>
      <c r="FDU49" s="1131"/>
      <c r="FDV49" s="1131"/>
      <c r="FDW49" s="1131"/>
      <c r="FDX49" s="1132"/>
      <c r="FDY49" s="290"/>
      <c r="FDZ49" s="288"/>
      <c r="FEA49" s="341"/>
      <c r="FEB49" s="342"/>
      <c r="FEC49" s="1133"/>
      <c r="FED49" s="1130"/>
      <c r="FEE49" s="1131"/>
      <c r="FEF49" s="1131"/>
      <c r="FEG49" s="1131"/>
      <c r="FEH49" s="1132"/>
      <c r="FEI49" s="290"/>
      <c r="FEJ49" s="288"/>
      <c r="FEK49" s="341"/>
      <c r="FEL49" s="342"/>
      <c r="FEM49" s="1133"/>
      <c r="FEN49" s="1130"/>
      <c r="FEO49" s="1131"/>
      <c r="FEP49" s="1131"/>
      <c r="FEQ49" s="1131"/>
      <c r="FER49" s="1132"/>
      <c r="FES49" s="290"/>
      <c r="FET49" s="288"/>
      <c r="FEU49" s="341"/>
      <c r="FEV49" s="342"/>
      <c r="FEW49" s="1133"/>
      <c r="FEX49" s="1130"/>
      <c r="FEY49" s="1131"/>
      <c r="FEZ49" s="1131"/>
      <c r="FFA49" s="1131"/>
      <c r="FFB49" s="1132"/>
      <c r="FFC49" s="290"/>
      <c r="FFD49" s="288"/>
      <c r="FFE49" s="341"/>
      <c r="FFF49" s="342"/>
      <c r="FFG49" s="1133"/>
      <c r="FFH49" s="1130"/>
      <c r="FFI49" s="1131"/>
      <c r="FFJ49" s="1131"/>
      <c r="FFK49" s="1131"/>
      <c r="FFL49" s="1132"/>
      <c r="FFM49" s="290"/>
      <c r="FFN49" s="288"/>
      <c r="FFO49" s="341"/>
      <c r="FFP49" s="342"/>
      <c r="FFQ49" s="1133"/>
      <c r="FFR49" s="1130"/>
      <c r="FFS49" s="1131"/>
      <c r="FFT49" s="1131"/>
      <c r="FFU49" s="1131"/>
      <c r="FFV49" s="1132"/>
      <c r="FFW49" s="290"/>
      <c r="FFX49" s="288"/>
      <c r="FFY49" s="341"/>
      <c r="FFZ49" s="342"/>
      <c r="FGA49" s="1133"/>
      <c r="FGB49" s="1130"/>
      <c r="FGC49" s="1131"/>
      <c r="FGD49" s="1131"/>
      <c r="FGE49" s="1131"/>
      <c r="FGF49" s="1132"/>
      <c r="FGG49" s="290"/>
      <c r="FGH49" s="288"/>
      <c r="FGI49" s="341"/>
      <c r="FGJ49" s="342"/>
      <c r="FGK49" s="1133"/>
      <c r="FGL49" s="1130"/>
      <c r="FGM49" s="1131"/>
      <c r="FGN49" s="1131"/>
      <c r="FGO49" s="1131"/>
      <c r="FGP49" s="1132"/>
      <c r="FGQ49" s="290"/>
      <c r="FGR49" s="288"/>
      <c r="FGS49" s="341"/>
      <c r="FGT49" s="342"/>
      <c r="FGU49" s="1133"/>
      <c r="FGV49" s="1130"/>
      <c r="FGW49" s="1131"/>
      <c r="FGX49" s="1131"/>
      <c r="FGY49" s="1131"/>
      <c r="FGZ49" s="1132"/>
      <c r="FHA49" s="290"/>
      <c r="FHB49" s="288"/>
      <c r="FHC49" s="341"/>
      <c r="FHD49" s="342"/>
      <c r="FHE49" s="1133"/>
      <c r="FHF49" s="1130"/>
      <c r="FHG49" s="1131"/>
      <c r="FHH49" s="1131"/>
      <c r="FHI49" s="1131"/>
      <c r="FHJ49" s="1132"/>
      <c r="FHK49" s="290"/>
      <c r="FHL49" s="288"/>
      <c r="FHM49" s="341"/>
      <c r="FHN49" s="342"/>
      <c r="FHO49" s="1133"/>
      <c r="FHP49" s="1130"/>
      <c r="FHQ49" s="1131"/>
      <c r="FHR49" s="1131"/>
      <c r="FHS49" s="1131"/>
      <c r="FHT49" s="1132"/>
      <c r="FHU49" s="290"/>
      <c r="FHV49" s="288"/>
      <c r="FHW49" s="341"/>
      <c r="FHX49" s="342"/>
      <c r="FHY49" s="1133"/>
      <c r="FHZ49" s="1130"/>
      <c r="FIA49" s="1131"/>
      <c r="FIB49" s="1131"/>
      <c r="FIC49" s="1131"/>
      <c r="FID49" s="1132"/>
      <c r="FIE49" s="290"/>
      <c r="FIF49" s="288"/>
      <c r="FIG49" s="341"/>
      <c r="FIH49" s="342"/>
      <c r="FII49" s="1133"/>
      <c r="FIJ49" s="1130"/>
      <c r="FIK49" s="1131"/>
      <c r="FIL49" s="1131"/>
      <c r="FIM49" s="1131"/>
      <c r="FIN49" s="1132"/>
      <c r="FIO49" s="290"/>
      <c r="FIP49" s="288"/>
      <c r="FIQ49" s="341"/>
      <c r="FIR49" s="342"/>
      <c r="FIS49" s="1133"/>
      <c r="FIT49" s="1130"/>
      <c r="FIU49" s="1131"/>
      <c r="FIV49" s="1131"/>
      <c r="FIW49" s="1131"/>
      <c r="FIX49" s="1132"/>
      <c r="FIY49" s="290"/>
      <c r="FIZ49" s="288"/>
      <c r="FJA49" s="341"/>
      <c r="FJB49" s="342"/>
      <c r="FJC49" s="1133"/>
      <c r="FJD49" s="1130"/>
      <c r="FJE49" s="1131"/>
      <c r="FJF49" s="1131"/>
      <c r="FJG49" s="1131"/>
      <c r="FJH49" s="1132"/>
      <c r="FJI49" s="290"/>
      <c r="FJJ49" s="288"/>
      <c r="FJK49" s="341"/>
      <c r="FJL49" s="342"/>
      <c r="FJM49" s="1133"/>
      <c r="FJN49" s="1130"/>
      <c r="FJO49" s="1131"/>
      <c r="FJP49" s="1131"/>
      <c r="FJQ49" s="1131"/>
      <c r="FJR49" s="1132"/>
      <c r="FJS49" s="290"/>
      <c r="FJT49" s="288"/>
      <c r="FJU49" s="341"/>
      <c r="FJV49" s="342"/>
      <c r="FJW49" s="1133"/>
      <c r="FJX49" s="1130"/>
      <c r="FJY49" s="1131"/>
      <c r="FJZ49" s="1131"/>
      <c r="FKA49" s="1131"/>
      <c r="FKB49" s="1132"/>
      <c r="FKC49" s="290"/>
      <c r="FKD49" s="288"/>
      <c r="FKE49" s="341"/>
      <c r="FKF49" s="342"/>
      <c r="FKG49" s="1133"/>
      <c r="FKH49" s="1130"/>
      <c r="FKI49" s="1131"/>
      <c r="FKJ49" s="1131"/>
      <c r="FKK49" s="1131"/>
      <c r="FKL49" s="1132"/>
      <c r="FKM49" s="290"/>
      <c r="FKN49" s="288"/>
      <c r="FKO49" s="341"/>
      <c r="FKP49" s="342"/>
      <c r="FKQ49" s="1133"/>
      <c r="FKR49" s="1130"/>
      <c r="FKS49" s="1131"/>
      <c r="FKT49" s="1131"/>
      <c r="FKU49" s="1131"/>
      <c r="FKV49" s="1132"/>
      <c r="FKW49" s="290"/>
      <c r="FKX49" s="288"/>
      <c r="FKY49" s="341"/>
      <c r="FKZ49" s="342"/>
      <c r="FLA49" s="1133"/>
      <c r="FLB49" s="1130"/>
      <c r="FLC49" s="1131"/>
      <c r="FLD49" s="1131"/>
      <c r="FLE49" s="1131"/>
      <c r="FLF49" s="1132"/>
      <c r="FLG49" s="290"/>
      <c r="FLH49" s="288"/>
      <c r="FLI49" s="341"/>
      <c r="FLJ49" s="342"/>
      <c r="FLK49" s="1133"/>
      <c r="FLL49" s="1130"/>
      <c r="FLM49" s="1131"/>
      <c r="FLN49" s="1131"/>
      <c r="FLO49" s="1131"/>
      <c r="FLP49" s="1132"/>
      <c r="FLQ49" s="290"/>
      <c r="FLR49" s="288"/>
      <c r="FLS49" s="341"/>
      <c r="FLT49" s="342"/>
      <c r="FLU49" s="1133"/>
      <c r="FLV49" s="1130"/>
      <c r="FLW49" s="1131"/>
      <c r="FLX49" s="1131"/>
      <c r="FLY49" s="1131"/>
      <c r="FLZ49" s="1132"/>
      <c r="FMA49" s="290"/>
      <c r="FMB49" s="288"/>
      <c r="FMC49" s="341"/>
      <c r="FMD49" s="342"/>
      <c r="FME49" s="1133"/>
      <c r="FMF49" s="1130"/>
      <c r="FMG49" s="1131"/>
      <c r="FMH49" s="1131"/>
      <c r="FMI49" s="1131"/>
      <c r="FMJ49" s="1132"/>
      <c r="FMK49" s="290"/>
      <c r="FML49" s="288"/>
      <c r="FMM49" s="341"/>
      <c r="FMN49" s="342"/>
      <c r="FMO49" s="1133"/>
      <c r="FMP49" s="1130"/>
      <c r="FMQ49" s="1131"/>
      <c r="FMR49" s="1131"/>
      <c r="FMS49" s="1131"/>
      <c r="FMT49" s="1132"/>
      <c r="FMU49" s="290"/>
      <c r="FMV49" s="288"/>
      <c r="FMW49" s="341"/>
      <c r="FMX49" s="342"/>
      <c r="FMY49" s="1133"/>
      <c r="FMZ49" s="1130"/>
      <c r="FNA49" s="1131"/>
      <c r="FNB49" s="1131"/>
      <c r="FNC49" s="1131"/>
      <c r="FND49" s="1132"/>
      <c r="FNE49" s="290"/>
      <c r="FNF49" s="288"/>
      <c r="FNG49" s="341"/>
      <c r="FNH49" s="342"/>
      <c r="FNI49" s="1133"/>
      <c r="FNJ49" s="1130"/>
      <c r="FNK49" s="1131"/>
      <c r="FNL49" s="1131"/>
      <c r="FNM49" s="1131"/>
      <c r="FNN49" s="1132"/>
      <c r="FNO49" s="290"/>
      <c r="FNP49" s="288"/>
      <c r="FNQ49" s="341"/>
      <c r="FNR49" s="342"/>
      <c r="FNS49" s="1133"/>
      <c r="FNT49" s="1130"/>
      <c r="FNU49" s="1131"/>
      <c r="FNV49" s="1131"/>
      <c r="FNW49" s="1131"/>
      <c r="FNX49" s="1132"/>
      <c r="FNY49" s="290"/>
      <c r="FNZ49" s="288"/>
      <c r="FOA49" s="341"/>
      <c r="FOB49" s="342"/>
      <c r="FOC49" s="1133"/>
      <c r="FOD49" s="1130"/>
      <c r="FOE49" s="1131"/>
      <c r="FOF49" s="1131"/>
      <c r="FOG49" s="1131"/>
      <c r="FOH49" s="1132"/>
      <c r="FOI49" s="290"/>
      <c r="FOJ49" s="288"/>
      <c r="FOK49" s="341"/>
      <c r="FOL49" s="342"/>
      <c r="FOM49" s="1133"/>
      <c r="FON49" s="1130"/>
      <c r="FOO49" s="1131"/>
      <c r="FOP49" s="1131"/>
      <c r="FOQ49" s="1131"/>
      <c r="FOR49" s="1132"/>
      <c r="FOS49" s="290"/>
      <c r="FOT49" s="288"/>
      <c r="FOU49" s="341"/>
      <c r="FOV49" s="342"/>
      <c r="FOW49" s="1133"/>
      <c r="FOX49" s="1130"/>
      <c r="FOY49" s="1131"/>
      <c r="FOZ49" s="1131"/>
      <c r="FPA49" s="1131"/>
      <c r="FPB49" s="1132"/>
      <c r="FPC49" s="290"/>
      <c r="FPD49" s="288"/>
      <c r="FPE49" s="341"/>
      <c r="FPF49" s="342"/>
      <c r="FPG49" s="1133"/>
      <c r="FPH49" s="1130"/>
      <c r="FPI49" s="1131"/>
      <c r="FPJ49" s="1131"/>
      <c r="FPK49" s="1131"/>
      <c r="FPL49" s="1132"/>
      <c r="FPM49" s="290"/>
      <c r="FPN49" s="288"/>
      <c r="FPO49" s="341"/>
      <c r="FPP49" s="342"/>
      <c r="FPQ49" s="1133"/>
      <c r="FPR49" s="1130"/>
      <c r="FPS49" s="1131"/>
      <c r="FPT49" s="1131"/>
      <c r="FPU49" s="1131"/>
      <c r="FPV49" s="1132"/>
      <c r="FPW49" s="290"/>
      <c r="FPX49" s="288"/>
      <c r="FPY49" s="341"/>
      <c r="FPZ49" s="342"/>
      <c r="FQA49" s="1133"/>
      <c r="FQB49" s="1130"/>
      <c r="FQC49" s="1131"/>
      <c r="FQD49" s="1131"/>
      <c r="FQE49" s="1131"/>
      <c r="FQF49" s="1132"/>
      <c r="FQG49" s="290"/>
      <c r="FQH49" s="288"/>
      <c r="FQI49" s="341"/>
      <c r="FQJ49" s="342"/>
      <c r="FQK49" s="1133"/>
      <c r="FQL49" s="1130"/>
      <c r="FQM49" s="1131"/>
      <c r="FQN49" s="1131"/>
      <c r="FQO49" s="1131"/>
      <c r="FQP49" s="1132"/>
      <c r="FQQ49" s="290"/>
      <c r="FQR49" s="288"/>
      <c r="FQS49" s="341"/>
      <c r="FQT49" s="342"/>
      <c r="FQU49" s="1133"/>
      <c r="FQV49" s="1130"/>
      <c r="FQW49" s="1131"/>
      <c r="FQX49" s="1131"/>
      <c r="FQY49" s="1131"/>
      <c r="FQZ49" s="1132"/>
      <c r="FRA49" s="290"/>
      <c r="FRB49" s="288"/>
      <c r="FRC49" s="341"/>
      <c r="FRD49" s="342"/>
      <c r="FRE49" s="1133"/>
      <c r="FRF49" s="1130"/>
      <c r="FRG49" s="1131"/>
      <c r="FRH49" s="1131"/>
      <c r="FRI49" s="1131"/>
      <c r="FRJ49" s="1132"/>
      <c r="FRK49" s="290"/>
      <c r="FRL49" s="288"/>
      <c r="FRM49" s="341"/>
      <c r="FRN49" s="342"/>
      <c r="FRO49" s="1133"/>
      <c r="FRP49" s="1130"/>
      <c r="FRQ49" s="1131"/>
      <c r="FRR49" s="1131"/>
      <c r="FRS49" s="1131"/>
      <c r="FRT49" s="1132"/>
      <c r="FRU49" s="290"/>
      <c r="FRV49" s="288"/>
      <c r="FRW49" s="341"/>
      <c r="FRX49" s="342"/>
      <c r="FRY49" s="1133"/>
      <c r="FRZ49" s="1130"/>
      <c r="FSA49" s="1131"/>
      <c r="FSB49" s="1131"/>
      <c r="FSC49" s="1131"/>
      <c r="FSD49" s="1132"/>
      <c r="FSE49" s="290"/>
      <c r="FSF49" s="288"/>
      <c r="FSG49" s="341"/>
      <c r="FSH49" s="342"/>
      <c r="FSI49" s="1133"/>
      <c r="FSJ49" s="1130"/>
      <c r="FSK49" s="1131"/>
      <c r="FSL49" s="1131"/>
      <c r="FSM49" s="1131"/>
      <c r="FSN49" s="1132"/>
      <c r="FSO49" s="290"/>
      <c r="FSP49" s="288"/>
      <c r="FSQ49" s="341"/>
      <c r="FSR49" s="342"/>
      <c r="FSS49" s="1133"/>
      <c r="FST49" s="1130"/>
      <c r="FSU49" s="1131"/>
      <c r="FSV49" s="1131"/>
      <c r="FSW49" s="1131"/>
      <c r="FSX49" s="1132"/>
      <c r="FSY49" s="290"/>
      <c r="FSZ49" s="288"/>
      <c r="FTA49" s="341"/>
      <c r="FTB49" s="342"/>
      <c r="FTC49" s="1133"/>
      <c r="FTD49" s="1130"/>
      <c r="FTE49" s="1131"/>
      <c r="FTF49" s="1131"/>
      <c r="FTG49" s="1131"/>
      <c r="FTH49" s="1132"/>
      <c r="FTI49" s="290"/>
      <c r="FTJ49" s="288"/>
      <c r="FTK49" s="341"/>
      <c r="FTL49" s="342"/>
      <c r="FTM49" s="1133"/>
      <c r="FTN49" s="1130"/>
      <c r="FTO49" s="1131"/>
      <c r="FTP49" s="1131"/>
      <c r="FTQ49" s="1131"/>
      <c r="FTR49" s="1132"/>
      <c r="FTS49" s="290"/>
      <c r="FTT49" s="288"/>
      <c r="FTU49" s="341"/>
      <c r="FTV49" s="342"/>
      <c r="FTW49" s="1133"/>
      <c r="FTX49" s="1130"/>
      <c r="FTY49" s="1131"/>
      <c r="FTZ49" s="1131"/>
      <c r="FUA49" s="1131"/>
      <c r="FUB49" s="1132"/>
      <c r="FUC49" s="290"/>
      <c r="FUD49" s="288"/>
      <c r="FUE49" s="341"/>
      <c r="FUF49" s="342"/>
      <c r="FUG49" s="1133"/>
      <c r="FUH49" s="1130"/>
      <c r="FUI49" s="1131"/>
      <c r="FUJ49" s="1131"/>
      <c r="FUK49" s="1131"/>
      <c r="FUL49" s="1132"/>
      <c r="FUM49" s="290"/>
      <c r="FUN49" s="288"/>
      <c r="FUO49" s="341"/>
      <c r="FUP49" s="342"/>
      <c r="FUQ49" s="1133"/>
      <c r="FUR49" s="1130"/>
      <c r="FUS49" s="1131"/>
      <c r="FUT49" s="1131"/>
      <c r="FUU49" s="1131"/>
      <c r="FUV49" s="1132"/>
      <c r="FUW49" s="290"/>
      <c r="FUX49" s="288"/>
      <c r="FUY49" s="341"/>
      <c r="FUZ49" s="342"/>
      <c r="FVA49" s="1133"/>
      <c r="FVB49" s="1130"/>
      <c r="FVC49" s="1131"/>
      <c r="FVD49" s="1131"/>
      <c r="FVE49" s="1131"/>
      <c r="FVF49" s="1132"/>
      <c r="FVG49" s="290"/>
      <c r="FVH49" s="288"/>
      <c r="FVI49" s="341"/>
      <c r="FVJ49" s="342"/>
      <c r="FVK49" s="1133"/>
      <c r="FVL49" s="1130"/>
      <c r="FVM49" s="1131"/>
      <c r="FVN49" s="1131"/>
      <c r="FVO49" s="1131"/>
      <c r="FVP49" s="1132"/>
      <c r="FVQ49" s="290"/>
      <c r="FVR49" s="288"/>
      <c r="FVS49" s="341"/>
      <c r="FVT49" s="342"/>
      <c r="FVU49" s="1133"/>
      <c r="FVV49" s="1130"/>
      <c r="FVW49" s="1131"/>
      <c r="FVX49" s="1131"/>
      <c r="FVY49" s="1131"/>
      <c r="FVZ49" s="1132"/>
      <c r="FWA49" s="290"/>
      <c r="FWB49" s="288"/>
      <c r="FWC49" s="341"/>
      <c r="FWD49" s="342"/>
      <c r="FWE49" s="1133"/>
      <c r="FWF49" s="1130"/>
      <c r="FWG49" s="1131"/>
      <c r="FWH49" s="1131"/>
      <c r="FWI49" s="1131"/>
      <c r="FWJ49" s="1132"/>
      <c r="FWK49" s="290"/>
      <c r="FWL49" s="288"/>
      <c r="FWM49" s="341"/>
      <c r="FWN49" s="342"/>
      <c r="FWO49" s="1133"/>
      <c r="FWP49" s="1130"/>
      <c r="FWQ49" s="1131"/>
      <c r="FWR49" s="1131"/>
      <c r="FWS49" s="1131"/>
      <c r="FWT49" s="1132"/>
      <c r="FWU49" s="290"/>
      <c r="FWV49" s="288"/>
      <c r="FWW49" s="341"/>
      <c r="FWX49" s="342"/>
      <c r="FWY49" s="1133"/>
      <c r="FWZ49" s="1130"/>
      <c r="FXA49" s="1131"/>
      <c r="FXB49" s="1131"/>
      <c r="FXC49" s="1131"/>
      <c r="FXD49" s="1132"/>
      <c r="FXE49" s="290"/>
      <c r="FXF49" s="288"/>
      <c r="FXG49" s="341"/>
      <c r="FXH49" s="342"/>
      <c r="FXI49" s="1133"/>
      <c r="FXJ49" s="1130"/>
      <c r="FXK49" s="1131"/>
      <c r="FXL49" s="1131"/>
      <c r="FXM49" s="1131"/>
      <c r="FXN49" s="1132"/>
      <c r="FXO49" s="290"/>
      <c r="FXP49" s="288"/>
      <c r="FXQ49" s="341"/>
      <c r="FXR49" s="342"/>
      <c r="FXS49" s="1133"/>
      <c r="FXT49" s="1130"/>
      <c r="FXU49" s="1131"/>
      <c r="FXV49" s="1131"/>
      <c r="FXW49" s="1131"/>
      <c r="FXX49" s="1132"/>
      <c r="FXY49" s="290"/>
      <c r="FXZ49" s="288"/>
      <c r="FYA49" s="341"/>
      <c r="FYB49" s="342"/>
      <c r="FYC49" s="1133"/>
      <c r="FYD49" s="1130"/>
      <c r="FYE49" s="1131"/>
      <c r="FYF49" s="1131"/>
      <c r="FYG49" s="1131"/>
      <c r="FYH49" s="1132"/>
      <c r="FYI49" s="290"/>
      <c r="FYJ49" s="288"/>
      <c r="FYK49" s="341"/>
      <c r="FYL49" s="342"/>
      <c r="FYM49" s="1133"/>
      <c r="FYN49" s="1130"/>
      <c r="FYO49" s="1131"/>
      <c r="FYP49" s="1131"/>
      <c r="FYQ49" s="1131"/>
      <c r="FYR49" s="1132"/>
      <c r="FYS49" s="290"/>
      <c r="FYT49" s="288"/>
      <c r="FYU49" s="341"/>
      <c r="FYV49" s="342"/>
      <c r="FYW49" s="1133"/>
      <c r="FYX49" s="1130"/>
      <c r="FYY49" s="1131"/>
      <c r="FYZ49" s="1131"/>
      <c r="FZA49" s="1131"/>
      <c r="FZB49" s="1132"/>
      <c r="FZC49" s="290"/>
      <c r="FZD49" s="288"/>
      <c r="FZE49" s="341"/>
      <c r="FZF49" s="342"/>
      <c r="FZG49" s="1133"/>
      <c r="FZH49" s="1130"/>
      <c r="FZI49" s="1131"/>
      <c r="FZJ49" s="1131"/>
      <c r="FZK49" s="1131"/>
      <c r="FZL49" s="1132"/>
      <c r="FZM49" s="290"/>
      <c r="FZN49" s="288"/>
      <c r="FZO49" s="341"/>
      <c r="FZP49" s="342"/>
      <c r="FZQ49" s="1133"/>
      <c r="FZR49" s="1130"/>
      <c r="FZS49" s="1131"/>
      <c r="FZT49" s="1131"/>
      <c r="FZU49" s="1131"/>
      <c r="FZV49" s="1132"/>
      <c r="FZW49" s="290"/>
      <c r="FZX49" s="288"/>
      <c r="FZY49" s="341"/>
      <c r="FZZ49" s="342"/>
      <c r="GAA49" s="1133"/>
      <c r="GAB49" s="1130"/>
      <c r="GAC49" s="1131"/>
      <c r="GAD49" s="1131"/>
      <c r="GAE49" s="1131"/>
      <c r="GAF49" s="1132"/>
      <c r="GAG49" s="290"/>
      <c r="GAH49" s="288"/>
      <c r="GAI49" s="341"/>
      <c r="GAJ49" s="342"/>
      <c r="GAK49" s="1133"/>
      <c r="GAL49" s="1130"/>
      <c r="GAM49" s="1131"/>
      <c r="GAN49" s="1131"/>
      <c r="GAO49" s="1131"/>
      <c r="GAP49" s="1132"/>
      <c r="GAQ49" s="290"/>
      <c r="GAR49" s="288"/>
      <c r="GAS49" s="341"/>
      <c r="GAT49" s="342"/>
      <c r="GAU49" s="1133"/>
      <c r="GAV49" s="1130"/>
      <c r="GAW49" s="1131"/>
      <c r="GAX49" s="1131"/>
      <c r="GAY49" s="1131"/>
      <c r="GAZ49" s="1132"/>
      <c r="GBA49" s="290"/>
      <c r="GBB49" s="288"/>
      <c r="GBC49" s="341"/>
      <c r="GBD49" s="342"/>
      <c r="GBE49" s="1133"/>
      <c r="GBF49" s="1130"/>
      <c r="GBG49" s="1131"/>
      <c r="GBH49" s="1131"/>
      <c r="GBI49" s="1131"/>
      <c r="GBJ49" s="1132"/>
      <c r="GBK49" s="290"/>
      <c r="GBL49" s="288"/>
      <c r="GBM49" s="341"/>
      <c r="GBN49" s="342"/>
      <c r="GBO49" s="1133"/>
      <c r="GBP49" s="1130"/>
      <c r="GBQ49" s="1131"/>
      <c r="GBR49" s="1131"/>
      <c r="GBS49" s="1131"/>
      <c r="GBT49" s="1132"/>
      <c r="GBU49" s="290"/>
      <c r="GBV49" s="288"/>
      <c r="GBW49" s="341"/>
      <c r="GBX49" s="342"/>
      <c r="GBY49" s="1133"/>
      <c r="GBZ49" s="1130"/>
      <c r="GCA49" s="1131"/>
      <c r="GCB49" s="1131"/>
      <c r="GCC49" s="1131"/>
      <c r="GCD49" s="1132"/>
      <c r="GCE49" s="290"/>
      <c r="GCF49" s="288"/>
      <c r="GCG49" s="341"/>
      <c r="GCH49" s="342"/>
      <c r="GCI49" s="1133"/>
      <c r="GCJ49" s="1130"/>
      <c r="GCK49" s="1131"/>
      <c r="GCL49" s="1131"/>
      <c r="GCM49" s="1131"/>
      <c r="GCN49" s="1132"/>
      <c r="GCO49" s="290"/>
      <c r="GCP49" s="288"/>
      <c r="GCQ49" s="341"/>
      <c r="GCR49" s="342"/>
      <c r="GCS49" s="1133"/>
      <c r="GCT49" s="1130"/>
      <c r="GCU49" s="1131"/>
      <c r="GCV49" s="1131"/>
      <c r="GCW49" s="1131"/>
      <c r="GCX49" s="1132"/>
      <c r="GCY49" s="290"/>
      <c r="GCZ49" s="288"/>
      <c r="GDA49" s="341"/>
      <c r="GDB49" s="342"/>
      <c r="GDC49" s="1133"/>
      <c r="GDD49" s="1130"/>
      <c r="GDE49" s="1131"/>
      <c r="GDF49" s="1131"/>
      <c r="GDG49" s="1131"/>
      <c r="GDH49" s="1132"/>
      <c r="GDI49" s="290"/>
      <c r="GDJ49" s="288"/>
      <c r="GDK49" s="341"/>
      <c r="GDL49" s="342"/>
      <c r="GDM49" s="1133"/>
      <c r="GDN49" s="1130"/>
      <c r="GDO49" s="1131"/>
      <c r="GDP49" s="1131"/>
      <c r="GDQ49" s="1131"/>
      <c r="GDR49" s="1132"/>
      <c r="GDS49" s="290"/>
      <c r="GDT49" s="288"/>
      <c r="GDU49" s="341"/>
      <c r="GDV49" s="342"/>
      <c r="GDW49" s="1133"/>
      <c r="GDX49" s="1130"/>
      <c r="GDY49" s="1131"/>
      <c r="GDZ49" s="1131"/>
      <c r="GEA49" s="1131"/>
      <c r="GEB49" s="1132"/>
      <c r="GEC49" s="290"/>
      <c r="GED49" s="288"/>
      <c r="GEE49" s="341"/>
      <c r="GEF49" s="342"/>
      <c r="GEG49" s="1133"/>
      <c r="GEH49" s="1130"/>
      <c r="GEI49" s="1131"/>
      <c r="GEJ49" s="1131"/>
      <c r="GEK49" s="1131"/>
      <c r="GEL49" s="1132"/>
      <c r="GEM49" s="290"/>
      <c r="GEN49" s="288"/>
      <c r="GEO49" s="341"/>
      <c r="GEP49" s="342"/>
      <c r="GEQ49" s="1133"/>
      <c r="GER49" s="1130"/>
      <c r="GES49" s="1131"/>
      <c r="GET49" s="1131"/>
      <c r="GEU49" s="1131"/>
      <c r="GEV49" s="1132"/>
      <c r="GEW49" s="290"/>
      <c r="GEX49" s="288"/>
      <c r="GEY49" s="341"/>
      <c r="GEZ49" s="342"/>
      <c r="GFA49" s="1133"/>
      <c r="GFB49" s="1130"/>
      <c r="GFC49" s="1131"/>
      <c r="GFD49" s="1131"/>
      <c r="GFE49" s="1131"/>
      <c r="GFF49" s="1132"/>
      <c r="GFG49" s="290"/>
      <c r="GFH49" s="288"/>
      <c r="GFI49" s="341"/>
      <c r="GFJ49" s="342"/>
      <c r="GFK49" s="1133"/>
      <c r="GFL49" s="1130"/>
      <c r="GFM49" s="1131"/>
      <c r="GFN49" s="1131"/>
      <c r="GFO49" s="1131"/>
      <c r="GFP49" s="1132"/>
      <c r="GFQ49" s="290"/>
      <c r="GFR49" s="288"/>
      <c r="GFS49" s="341"/>
      <c r="GFT49" s="342"/>
      <c r="GFU49" s="1133"/>
      <c r="GFV49" s="1130"/>
      <c r="GFW49" s="1131"/>
      <c r="GFX49" s="1131"/>
      <c r="GFY49" s="1131"/>
      <c r="GFZ49" s="1132"/>
      <c r="GGA49" s="290"/>
      <c r="GGB49" s="288"/>
      <c r="GGC49" s="341"/>
      <c r="GGD49" s="342"/>
      <c r="GGE49" s="1133"/>
      <c r="GGF49" s="1130"/>
      <c r="GGG49" s="1131"/>
      <c r="GGH49" s="1131"/>
      <c r="GGI49" s="1131"/>
      <c r="GGJ49" s="1132"/>
      <c r="GGK49" s="290"/>
      <c r="GGL49" s="288"/>
      <c r="GGM49" s="341"/>
      <c r="GGN49" s="342"/>
      <c r="GGO49" s="1133"/>
      <c r="GGP49" s="1130"/>
      <c r="GGQ49" s="1131"/>
      <c r="GGR49" s="1131"/>
      <c r="GGS49" s="1131"/>
      <c r="GGT49" s="1132"/>
      <c r="GGU49" s="290"/>
      <c r="GGV49" s="288"/>
      <c r="GGW49" s="341"/>
      <c r="GGX49" s="342"/>
      <c r="GGY49" s="1133"/>
      <c r="GGZ49" s="1130"/>
      <c r="GHA49" s="1131"/>
      <c r="GHB49" s="1131"/>
      <c r="GHC49" s="1131"/>
      <c r="GHD49" s="1132"/>
      <c r="GHE49" s="290"/>
      <c r="GHF49" s="288"/>
      <c r="GHG49" s="341"/>
      <c r="GHH49" s="342"/>
      <c r="GHI49" s="1133"/>
      <c r="GHJ49" s="1130"/>
      <c r="GHK49" s="1131"/>
      <c r="GHL49" s="1131"/>
      <c r="GHM49" s="1131"/>
      <c r="GHN49" s="1132"/>
      <c r="GHO49" s="290"/>
      <c r="GHP49" s="288"/>
      <c r="GHQ49" s="341"/>
      <c r="GHR49" s="342"/>
      <c r="GHS49" s="1133"/>
      <c r="GHT49" s="1130"/>
      <c r="GHU49" s="1131"/>
      <c r="GHV49" s="1131"/>
      <c r="GHW49" s="1131"/>
      <c r="GHX49" s="1132"/>
      <c r="GHY49" s="290"/>
      <c r="GHZ49" s="288"/>
      <c r="GIA49" s="341"/>
      <c r="GIB49" s="342"/>
      <c r="GIC49" s="1133"/>
      <c r="GID49" s="1130"/>
      <c r="GIE49" s="1131"/>
      <c r="GIF49" s="1131"/>
      <c r="GIG49" s="1131"/>
      <c r="GIH49" s="1132"/>
      <c r="GII49" s="290"/>
      <c r="GIJ49" s="288"/>
      <c r="GIK49" s="341"/>
      <c r="GIL49" s="342"/>
      <c r="GIM49" s="1133"/>
      <c r="GIN49" s="1130"/>
      <c r="GIO49" s="1131"/>
      <c r="GIP49" s="1131"/>
      <c r="GIQ49" s="1131"/>
      <c r="GIR49" s="1132"/>
      <c r="GIS49" s="290"/>
      <c r="GIT49" s="288"/>
      <c r="GIU49" s="341"/>
      <c r="GIV49" s="342"/>
      <c r="GIW49" s="1133"/>
      <c r="GIX49" s="1130"/>
      <c r="GIY49" s="1131"/>
      <c r="GIZ49" s="1131"/>
      <c r="GJA49" s="1131"/>
      <c r="GJB49" s="1132"/>
      <c r="GJC49" s="290"/>
      <c r="GJD49" s="288"/>
      <c r="GJE49" s="341"/>
      <c r="GJF49" s="342"/>
      <c r="GJG49" s="1133"/>
      <c r="GJH49" s="1130"/>
      <c r="GJI49" s="1131"/>
      <c r="GJJ49" s="1131"/>
      <c r="GJK49" s="1131"/>
      <c r="GJL49" s="1132"/>
      <c r="GJM49" s="290"/>
      <c r="GJN49" s="288"/>
      <c r="GJO49" s="341"/>
      <c r="GJP49" s="342"/>
      <c r="GJQ49" s="1133"/>
      <c r="GJR49" s="1130"/>
      <c r="GJS49" s="1131"/>
      <c r="GJT49" s="1131"/>
      <c r="GJU49" s="1131"/>
      <c r="GJV49" s="1132"/>
      <c r="GJW49" s="290"/>
      <c r="GJX49" s="288"/>
      <c r="GJY49" s="341"/>
      <c r="GJZ49" s="342"/>
      <c r="GKA49" s="1133"/>
      <c r="GKB49" s="1130"/>
      <c r="GKC49" s="1131"/>
      <c r="GKD49" s="1131"/>
      <c r="GKE49" s="1131"/>
      <c r="GKF49" s="1132"/>
      <c r="GKG49" s="290"/>
      <c r="GKH49" s="288"/>
      <c r="GKI49" s="341"/>
      <c r="GKJ49" s="342"/>
      <c r="GKK49" s="1133"/>
      <c r="GKL49" s="1130"/>
      <c r="GKM49" s="1131"/>
      <c r="GKN49" s="1131"/>
      <c r="GKO49" s="1131"/>
      <c r="GKP49" s="1132"/>
      <c r="GKQ49" s="290"/>
      <c r="GKR49" s="288"/>
      <c r="GKS49" s="341"/>
      <c r="GKT49" s="342"/>
      <c r="GKU49" s="1133"/>
      <c r="GKV49" s="1130"/>
      <c r="GKW49" s="1131"/>
      <c r="GKX49" s="1131"/>
      <c r="GKY49" s="1131"/>
      <c r="GKZ49" s="1132"/>
      <c r="GLA49" s="290"/>
      <c r="GLB49" s="288"/>
      <c r="GLC49" s="341"/>
      <c r="GLD49" s="342"/>
      <c r="GLE49" s="1133"/>
      <c r="GLF49" s="1130"/>
      <c r="GLG49" s="1131"/>
      <c r="GLH49" s="1131"/>
      <c r="GLI49" s="1131"/>
      <c r="GLJ49" s="1132"/>
      <c r="GLK49" s="290"/>
      <c r="GLL49" s="288"/>
      <c r="GLM49" s="341"/>
      <c r="GLN49" s="342"/>
      <c r="GLO49" s="1133"/>
      <c r="GLP49" s="1130"/>
      <c r="GLQ49" s="1131"/>
      <c r="GLR49" s="1131"/>
      <c r="GLS49" s="1131"/>
      <c r="GLT49" s="1132"/>
      <c r="GLU49" s="290"/>
      <c r="GLV49" s="288"/>
      <c r="GLW49" s="341"/>
      <c r="GLX49" s="342"/>
      <c r="GLY49" s="1133"/>
      <c r="GLZ49" s="1130"/>
      <c r="GMA49" s="1131"/>
      <c r="GMB49" s="1131"/>
      <c r="GMC49" s="1131"/>
      <c r="GMD49" s="1132"/>
      <c r="GME49" s="290"/>
      <c r="GMF49" s="288"/>
      <c r="GMG49" s="341"/>
      <c r="GMH49" s="342"/>
      <c r="GMI49" s="1133"/>
      <c r="GMJ49" s="1130"/>
      <c r="GMK49" s="1131"/>
      <c r="GML49" s="1131"/>
      <c r="GMM49" s="1131"/>
      <c r="GMN49" s="1132"/>
      <c r="GMO49" s="290"/>
      <c r="GMP49" s="288"/>
      <c r="GMQ49" s="341"/>
      <c r="GMR49" s="342"/>
      <c r="GMS49" s="1133"/>
      <c r="GMT49" s="1130"/>
      <c r="GMU49" s="1131"/>
      <c r="GMV49" s="1131"/>
      <c r="GMW49" s="1131"/>
      <c r="GMX49" s="1132"/>
      <c r="GMY49" s="290"/>
      <c r="GMZ49" s="288"/>
      <c r="GNA49" s="341"/>
      <c r="GNB49" s="342"/>
      <c r="GNC49" s="1133"/>
      <c r="GND49" s="1130"/>
      <c r="GNE49" s="1131"/>
      <c r="GNF49" s="1131"/>
      <c r="GNG49" s="1131"/>
      <c r="GNH49" s="1132"/>
      <c r="GNI49" s="290"/>
      <c r="GNJ49" s="288"/>
      <c r="GNK49" s="341"/>
      <c r="GNL49" s="342"/>
      <c r="GNM49" s="1133"/>
      <c r="GNN49" s="1130"/>
      <c r="GNO49" s="1131"/>
      <c r="GNP49" s="1131"/>
      <c r="GNQ49" s="1131"/>
      <c r="GNR49" s="1132"/>
      <c r="GNS49" s="290"/>
      <c r="GNT49" s="288"/>
      <c r="GNU49" s="341"/>
      <c r="GNV49" s="342"/>
      <c r="GNW49" s="1133"/>
      <c r="GNX49" s="1130"/>
      <c r="GNY49" s="1131"/>
      <c r="GNZ49" s="1131"/>
      <c r="GOA49" s="1131"/>
      <c r="GOB49" s="1132"/>
      <c r="GOC49" s="290"/>
      <c r="GOD49" s="288"/>
      <c r="GOE49" s="341"/>
      <c r="GOF49" s="342"/>
      <c r="GOG49" s="1133"/>
      <c r="GOH49" s="1130"/>
      <c r="GOI49" s="1131"/>
      <c r="GOJ49" s="1131"/>
      <c r="GOK49" s="1131"/>
      <c r="GOL49" s="1132"/>
      <c r="GOM49" s="290"/>
      <c r="GON49" s="288"/>
      <c r="GOO49" s="341"/>
      <c r="GOP49" s="342"/>
      <c r="GOQ49" s="1133"/>
      <c r="GOR49" s="1130"/>
      <c r="GOS49" s="1131"/>
      <c r="GOT49" s="1131"/>
      <c r="GOU49" s="1131"/>
      <c r="GOV49" s="1132"/>
      <c r="GOW49" s="290"/>
      <c r="GOX49" s="288"/>
      <c r="GOY49" s="341"/>
      <c r="GOZ49" s="342"/>
      <c r="GPA49" s="1133"/>
      <c r="GPB49" s="1130"/>
      <c r="GPC49" s="1131"/>
      <c r="GPD49" s="1131"/>
      <c r="GPE49" s="1131"/>
      <c r="GPF49" s="1132"/>
      <c r="GPG49" s="290"/>
      <c r="GPH49" s="288"/>
      <c r="GPI49" s="341"/>
      <c r="GPJ49" s="342"/>
      <c r="GPK49" s="1133"/>
      <c r="GPL49" s="1130"/>
      <c r="GPM49" s="1131"/>
      <c r="GPN49" s="1131"/>
      <c r="GPO49" s="1131"/>
      <c r="GPP49" s="1132"/>
      <c r="GPQ49" s="290"/>
      <c r="GPR49" s="288"/>
      <c r="GPS49" s="341"/>
      <c r="GPT49" s="342"/>
      <c r="GPU49" s="1133"/>
      <c r="GPV49" s="1130"/>
      <c r="GPW49" s="1131"/>
      <c r="GPX49" s="1131"/>
      <c r="GPY49" s="1131"/>
      <c r="GPZ49" s="1132"/>
      <c r="GQA49" s="290"/>
      <c r="GQB49" s="288"/>
      <c r="GQC49" s="341"/>
      <c r="GQD49" s="342"/>
      <c r="GQE49" s="1133"/>
      <c r="GQF49" s="1130"/>
      <c r="GQG49" s="1131"/>
      <c r="GQH49" s="1131"/>
      <c r="GQI49" s="1131"/>
      <c r="GQJ49" s="1132"/>
      <c r="GQK49" s="290"/>
      <c r="GQL49" s="288"/>
      <c r="GQM49" s="341"/>
      <c r="GQN49" s="342"/>
      <c r="GQO49" s="1133"/>
      <c r="GQP49" s="1130"/>
      <c r="GQQ49" s="1131"/>
      <c r="GQR49" s="1131"/>
      <c r="GQS49" s="1131"/>
      <c r="GQT49" s="1132"/>
      <c r="GQU49" s="290"/>
      <c r="GQV49" s="288"/>
      <c r="GQW49" s="341"/>
      <c r="GQX49" s="342"/>
      <c r="GQY49" s="1133"/>
      <c r="GQZ49" s="1130"/>
      <c r="GRA49" s="1131"/>
      <c r="GRB49" s="1131"/>
      <c r="GRC49" s="1131"/>
      <c r="GRD49" s="1132"/>
      <c r="GRE49" s="290"/>
      <c r="GRF49" s="288"/>
      <c r="GRG49" s="341"/>
      <c r="GRH49" s="342"/>
      <c r="GRI49" s="1133"/>
      <c r="GRJ49" s="1130"/>
      <c r="GRK49" s="1131"/>
      <c r="GRL49" s="1131"/>
      <c r="GRM49" s="1131"/>
      <c r="GRN49" s="1132"/>
      <c r="GRO49" s="290"/>
      <c r="GRP49" s="288"/>
      <c r="GRQ49" s="341"/>
      <c r="GRR49" s="342"/>
      <c r="GRS49" s="1133"/>
      <c r="GRT49" s="1130"/>
      <c r="GRU49" s="1131"/>
      <c r="GRV49" s="1131"/>
      <c r="GRW49" s="1131"/>
      <c r="GRX49" s="1132"/>
      <c r="GRY49" s="290"/>
      <c r="GRZ49" s="288"/>
      <c r="GSA49" s="341"/>
      <c r="GSB49" s="342"/>
      <c r="GSC49" s="1133"/>
      <c r="GSD49" s="1130"/>
      <c r="GSE49" s="1131"/>
      <c r="GSF49" s="1131"/>
      <c r="GSG49" s="1131"/>
      <c r="GSH49" s="1132"/>
      <c r="GSI49" s="290"/>
      <c r="GSJ49" s="288"/>
      <c r="GSK49" s="341"/>
      <c r="GSL49" s="342"/>
      <c r="GSM49" s="1133"/>
      <c r="GSN49" s="1130"/>
      <c r="GSO49" s="1131"/>
      <c r="GSP49" s="1131"/>
      <c r="GSQ49" s="1131"/>
      <c r="GSR49" s="1132"/>
      <c r="GSS49" s="290"/>
      <c r="GST49" s="288"/>
      <c r="GSU49" s="341"/>
      <c r="GSV49" s="342"/>
      <c r="GSW49" s="1133"/>
      <c r="GSX49" s="1130"/>
      <c r="GSY49" s="1131"/>
      <c r="GSZ49" s="1131"/>
      <c r="GTA49" s="1131"/>
      <c r="GTB49" s="1132"/>
      <c r="GTC49" s="290"/>
      <c r="GTD49" s="288"/>
      <c r="GTE49" s="341"/>
      <c r="GTF49" s="342"/>
      <c r="GTG49" s="1133"/>
      <c r="GTH49" s="1130"/>
      <c r="GTI49" s="1131"/>
      <c r="GTJ49" s="1131"/>
      <c r="GTK49" s="1131"/>
      <c r="GTL49" s="1132"/>
      <c r="GTM49" s="290"/>
      <c r="GTN49" s="288"/>
      <c r="GTO49" s="341"/>
      <c r="GTP49" s="342"/>
      <c r="GTQ49" s="1133"/>
      <c r="GTR49" s="1130"/>
      <c r="GTS49" s="1131"/>
      <c r="GTT49" s="1131"/>
      <c r="GTU49" s="1131"/>
      <c r="GTV49" s="1132"/>
      <c r="GTW49" s="290"/>
      <c r="GTX49" s="288"/>
      <c r="GTY49" s="341"/>
      <c r="GTZ49" s="342"/>
      <c r="GUA49" s="1133"/>
      <c r="GUB49" s="1130"/>
      <c r="GUC49" s="1131"/>
      <c r="GUD49" s="1131"/>
      <c r="GUE49" s="1131"/>
      <c r="GUF49" s="1132"/>
      <c r="GUG49" s="290"/>
      <c r="GUH49" s="288"/>
      <c r="GUI49" s="341"/>
      <c r="GUJ49" s="342"/>
      <c r="GUK49" s="1133"/>
      <c r="GUL49" s="1130"/>
      <c r="GUM49" s="1131"/>
      <c r="GUN49" s="1131"/>
      <c r="GUO49" s="1131"/>
      <c r="GUP49" s="1132"/>
      <c r="GUQ49" s="290"/>
      <c r="GUR49" s="288"/>
      <c r="GUS49" s="341"/>
      <c r="GUT49" s="342"/>
      <c r="GUU49" s="1133"/>
      <c r="GUV49" s="1130"/>
      <c r="GUW49" s="1131"/>
      <c r="GUX49" s="1131"/>
      <c r="GUY49" s="1131"/>
      <c r="GUZ49" s="1132"/>
      <c r="GVA49" s="290"/>
      <c r="GVB49" s="288"/>
      <c r="GVC49" s="341"/>
      <c r="GVD49" s="342"/>
      <c r="GVE49" s="1133"/>
      <c r="GVF49" s="1130"/>
      <c r="GVG49" s="1131"/>
      <c r="GVH49" s="1131"/>
      <c r="GVI49" s="1131"/>
      <c r="GVJ49" s="1132"/>
      <c r="GVK49" s="290"/>
      <c r="GVL49" s="288"/>
      <c r="GVM49" s="341"/>
      <c r="GVN49" s="342"/>
      <c r="GVO49" s="1133"/>
      <c r="GVP49" s="1130"/>
      <c r="GVQ49" s="1131"/>
      <c r="GVR49" s="1131"/>
      <c r="GVS49" s="1131"/>
      <c r="GVT49" s="1132"/>
      <c r="GVU49" s="290"/>
      <c r="GVV49" s="288"/>
      <c r="GVW49" s="341"/>
      <c r="GVX49" s="342"/>
      <c r="GVY49" s="1133"/>
      <c r="GVZ49" s="1130"/>
      <c r="GWA49" s="1131"/>
      <c r="GWB49" s="1131"/>
      <c r="GWC49" s="1131"/>
      <c r="GWD49" s="1132"/>
      <c r="GWE49" s="290"/>
      <c r="GWF49" s="288"/>
      <c r="GWG49" s="341"/>
      <c r="GWH49" s="342"/>
      <c r="GWI49" s="1133"/>
      <c r="GWJ49" s="1130"/>
      <c r="GWK49" s="1131"/>
      <c r="GWL49" s="1131"/>
      <c r="GWM49" s="1131"/>
      <c r="GWN49" s="1132"/>
      <c r="GWO49" s="290"/>
      <c r="GWP49" s="288"/>
      <c r="GWQ49" s="341"/>
      <c r="GWR49" s="342"/>
      <c r="GWS49" s="1133"/>
      <c r="GWT49" s="1130"/>
      <c r="GWU49" s="1131"/>
      <c r="GWV49" s="1131"/>
      <c r="GWW49" s="1131"/>
      <c r="GWX49" s="1132"/>
      <c r="GWY49" s="290"/>
      <c r="GWZ49" s="288"/>
      <c r="GXA49" s="341"/>
      <c r="GXB49" s="342"/>
      <c r="GXC49" s="1133"/>
      <c r="GXD49" s="1130"/>
      <c r="GXE49" s="1131"/>
      <c r="GXF49" s="1131"/>
      <c r="GXG49" s="1131"/>
      <c r="GXH49" s="1132"/>
      <c r="GXI49" s="290"/>
      <c r="GXJ49" s="288"/>
      <c r="GXK49" s="341"/>
      <c r="GXL49" s="342"/>
      <c r="GXM49" s="1133"/>
      <c r="GXN49" s="1130"/>
      <c r="GXO49" s="1131"/>
      <c r="GXP49" s="1131"/>
      <c r="GXQ49" s="1131"/>
      <c r="GXR49" s="1132"/>
      <c r="GXS49" s="290"/>
      <c r="GXT49" s="288"/>
      <c r="GXU49" s="341"/>
      <c r="GXV49" s="342"/>
      <c r="GXW49" s="1133"/>
      <c r="GXX49" s="1130"/>
      <c r="GXY49" s="1131"/>
      <c r="GXZ49" s="1131"/>
      <c r="GYA49" s="1131"/>
      <c r="GYB49" s="1132"/>
      <c r="GYC49" s="290"/>
      <c r="GYD49" s="288"/>
      <c r="GYE49" s="341"/>
      <c r="GYF49" s="342"/>
      <c r="GYG49" s="1133"/>
      <c r="GYH49" s="1130"/>
      <c r="GYI49" s="1131"/>
      <c r="GYJ49" s="1131"/>
      <c r="GYK49" s="1131"/>
      <c r="GYL49" s="1132"/>
      <c r="GYM49" s="290"/>
      <c r="GYN49" s="288"/>
      <c r="GYO49" s="341"/>
      <c r="GYP49" s="342"/>
      <c r="GYQ49" s="1133"/>
      <c r="GYR49" s="1130"/>
      <c r="GYS49" s="1131"/>
      <c r="GYT49" s="1131"/>
      <c r="GYU49" s="1131"/>
      <c r="GYV49" s="1132"/>
      <c r="GYW49" s="290"/>
      <c r="GYX49" s="288"/>
      <c r="GYY49" s="341"/>
      <c r="GYZ49" s="342"/>
      <c r="GZA49" s="1133"/>
      <c r="GZB49" s="1130"/>
      <c r="GZC49" s="1131"/>
      <c r="GZD49" s="1131"/>
      <c r="GZE49" s="1131"/>
      <c r="GZF49" s="1132"/>
      <c r="GZG49" s="290"/>
      <c r="GZH49" s="288"/>
      <c r="GZI49" s="341"/>
      <c r="GZJ49" s="342"/>
      <c r="GZK49" s="1133"/>
      <c r="GZL49" s="1130"/>
      <c r="GZM49" s="1131"/>
      <c r="GZN49" s="1131"/>
      <c r="GZO49" s="1131"/>
      <c r="GZP49" s="1132"/>
      <c r="GZQ49" s="290"/>
      <c r="GZR49" s="288"/>
      <c r="GZS49" s="341"/>
      <c r="GZT49" s="342"/>
      <c r="GZU49" s="1133"/>
      <c r="GZV49" s="1130"/>
      <c r="GZW49" s="1131"/>
      <c r="GZX49" s="1131"/>
      <c r="GZY49" s="1131"/>
      <c r="GZZ49" s="1132"/>
      <c r="HAA49" s="290"/>
      <c r="HAB49" s="288"/>
      <c r="HAC49" s="341"/>
      <c r="HAD49" s="342"/>
      <c r="HAE49" s="1133"/>
      <c r="HAF49" s="1130"/>
      <c r="HAG49" s="1131"/>
      <c r="HAH49" s="1131"/>
      <c r="HAI49" s="1131"/>
      <c r="HAJ49" s="1132"/>
      <c r="HAK49" s="290"/>
      <c r="HAL49" s="288"/>
      <c r="HAM49" s="341"/>
      <c r="HAN49" s="342"/>
      <c r="HAO49" s="1133"/>
      <c r="HAP49" s="1130"/>
      <c r="HAQ49" s="1131"/>
      <c r="HAR49" s="1131"/>
      <c r="HAS49" s="1131"/>
      <c r="HAT49" s="1132"/>
      <c r="HAU49" s="290"/>
      <c r="HAV49" s="288"/>
      <c r="HAW49" s="341"/>
      <c r="HAX49" s="342"/>
      <c r="HAY49" s="1133"/>
      <c r="HAZ49" s="1130"/>
      <c r="HBA49" s="1131"/>
      <c r="HBB49" s="1131"/>
      <c r="HBC49" s="1131"/>
      <c r="HBD49" s="1132"/>
      <c r="HBE49" s="290"/>
      <c r="HBF49" s="288"/>
      <c r="HBG49" s="341"/>
      <c r="HBH49" s="342"/>
      <c r="HBI49" s="1133"/>
      <c r="HBJ49" s="1130"/>
      <c r="HBK49" s="1131"/>
      <c r="HBL49" s="1131"/>
      <c r="HBM49" s="1131"/>
      <c r="HBN49" s="1132"/>
      <c r="HBO49" s="290"/>
      <c r="HBP49" s="288"/>
      <c r="HBQ49" s="341"/>
      <c r="HBR49" s="342"/>
      <c r="HBS49" s="1133"/>
      <c r="HBT49" s="1130"/>
      <c r="HBU49" s="1131"/>
      <c r="HBV49" s="1131"/>
      <c r="HBW49" s="1131"/>
      <c r="HBX49" s="1132"/>
      <c r="HBY49" s="290"/>
      <c r="HBZ49" s="288"/>
      <c r="HCA49" s="341"/>
      <c r="HCB49" s="342"/>
      <c r="HCC49" s="1133"/>
      <c r="HCD49" s="1130"/>
      <c r="HCE49" s="1131"/>
      <c r="HCF49" s="1131"/>
      <c r="HCG49" s="1131"/>
      <c r="HCH49" s="1132"/>
      <c r="HCI49" s="290"/>
      <c r="HCJ49" s="288"/>
      <c r="HCK49" s="341"/>
      <c r="HCL49" s="342"/>
      <c r="HCM49" s="1133"/>
      <c r="HCN49" s="1130"/>
      <c r="HCO49" s="1131"/>
      <c r="HCP49" s="1131"/>
      <c r="HCQ49" s="1131"/>
      <c r="HCR49" s="1132"/>
      <c r="HCS49" s="290"/>
      <c r="HCT49" s="288"/>
      <c r="HCU49" s="341"/>
      <c r="HCV49" s="342"/>
      <c r="HCW49" s="1133"/>
      <c r="HCX49" s="1130"/>
      <c r="HCY49" s="1131"/>
      <c r="HCZ49" s="1131"/>
      <c r="HDA49" s="1131"/>
      <c r="HDB49" s="1132"/>
      <c r="HDC49" s="290"/>
      <c r="HDD49" s="288"/>
      <c r="HDE49" s="341"/>
      <c r="HDF49" s="342"/>
      <c r="HDG49" s="1133"/>
      <c r="HDH49" s="1130"/>
      <c r="HDI49" s="1131"/>
      <c r="HDJ49" s="1131"/>
      <c r="HDK49" s="1131"/>
      <c r="HDL49" s="1132"/>
      <c r="HDM49" s="290"/>
      <c r="HDN49" s="288"/>
      <c r="HDO49" s="341"/>
      <c r="HDP49" s="342"/>
      <c r="HDQ49" s="1133"/>
      <c r="HDR49" s="1130"/>
      <c r="HDS49" s="1131"/>
      <c r="HDT49" s="1131"/>
      <c r="HDU49" s="1131"/>
      <c r="HDV49" s="1132"/>
      <c r="HDW49" s="290"/>
      <c r="HDX49" s="288"/>
      <c r="HDY49" s="341"/>
      <c r="HDZ49" s="342"/>
      <c r="HEA49" s="1133"/>
      <c r="HEB49" s="1130"/>
      <c r="HEC49" s="1131"/>
      <c r="HED49" s="1131"/>
      <c r="HEE49" s="1131"/>
      <c r="HEF49" s="1132"/>
      <c r="HEG49" s="290"/>
      <c r="HEH49" s="288"/>
      <c r="HEI49" s="341"/>
      <c r="HEJ49" s="342"/>
      <c r="HEK49" s="1133"/>
      <c r="HEL49" s="1130"/>
      <c r="HEM49" s="1131"/>
      <c r="HEN49" s="1131"/>
      <c r="HEO49" s="1131"/>
      <c r="HEP49" s="1132"/>
      <c r="HEQ49" s="290"/>
      <c r="HER49" s="288"/>
      <c r="HES49" s="341"/>
      <c r="HET49" s="342"/>
      <c r="HEU49" s="1133"/>
      <c r="HEV49" s="1130"/>
      <c r="HEW49" s="1131"/>
      <c r="HEX49" s="1131"/>
      <c r="HEY49" s="1131"/>
      <c r="HEZ49" s="1132"/>
      <c r="HFA49" s="290"/>
      <c r="HFB49" s="288"/>
      <c r="HFC49" s="341"/>
      <c r="HFD49" s="342"/>
      <c r="HFE49" s="1133"/>
      <c r="HFF49" s="1130"/>
      <c r="HFG49" s="1131"/>
      <c r="HFH49" s="1131"/>
      <c r="HFI49" s="1131"/>
      <c r="HFJ49" s="1132"/>
      <c r="HFK49" s="290"/>
      <c r="HFL49" s="288"/>
      <c r="HFM49" s="341"/>
      <c r="HFN49" s="342"/>
      <c r="HFO49" s="1133"/>
      <c r="HFP49" s="1130"/>
      <c r="HFQ49" s="1131"/>
      <c r="HFR49" s="1131"/>
      <c r="HFS49" s="1131"/>
      <c r="HFT49" s="1132"/>
      <c r="HFU49" s="290"/>
      <c r="HFV49" s="288"/>
      <c r="HFW49" s="341"/>
      <c r="HFX49" s="342"/>
      <c r="HFY49" s="1133"/>
      <c r="HFZ49" s="1130"/>
      <c r="HGA49" s="1131"/>
      <c r="HGB49" s="1131"/>
      <c r="HGC49" s="1131"/>
      <c r="HGD49" s="1132"/>
      <c r="HGE49" s="290"/>
      <c r="HGF49" s="288"/>
      <c r="HGG49" s="341"/>
      <c r="HGH49" s="342"/>
      <c r="HGI49" s="1133"/>
      <c r="HGJ49" s="1130"/>
      <c r="HGK49" s="1131"/>
      <c r="HGL49" s="1131"/>
      <c r="HGM49" s="1131"/>
      <c r="HGN49" s="1132"/>
      <c r="HGO49" s="290"/>
      <c r="HGP49" s="288"/>
      <c r="HGQ49" s="341"/>
      <c r="HGR49" s="342"/>
      <c r="HGS49" s="1133"/>
      <c r="HGT49" s="1130"/>
      <c r="HGU49" s="1131"/>
      <c r="HGV49" s="1131"/>
      <c r="HGW49" s="1131"/>
      <c r="HGX49" s="1132"/>
      <c r="HGY49" s="290"/>
      <c r="HGZ49" s="288"/>
      <c r="HHA49" s="341"/>
      <c r="HHB49" s="342"/>
      <c r="HHC49" s="1133"/>
      <c r="HHD49" s="1130"/>
      <c r="HHE49" s="1131"/>
      <c r="HHF49" s="1131"/>
      <c r="HHG49" s="1131"/>
      <c r="HHH49" s="1132"/>
      <c r="HHI49" s="290"/>
      <c r="HHJ49" s="288"/>
      <c r="HHK49" s="341"/>
      <c r="HHL49" s="342"/>
      <c r="HHM49" s="1133"/>
      <c r="HHN49" s="1130"/>
      <c r="HHO49" s="1131"/>
      <c r="HHP49" s="1131"/>
      <c r="HHQ49" s="1131"/>
      <c r="HHR49" s="1132"/>
      <c r="HHS49" s="290"/>
      <c r="HHT49" s="288"/>
      <c r="HHU49" s="341"/>
      <c r="HHV49" s="342"/>
      <c r="HHW49" s="1133"/>
      <c r="HHX49" s="1130"/>
      <c r="HHY49" s="1131"/>
      <c r="HHZ49" s="1131"/>
      <c r="HIA49" s="1131"/>
      <c r="HIB49" s="1132"/>
      <c r="HIC49" s="290"/>
      <c r="HID49" s="288"/>
      <c r="HIE49" s="341"/>
      <c r="HIF49" s="342"/>
      <c r="HIG49" s="1133"/>
      <c r="HIH49" s="1130"/>
      <c r="HII49" s="1131"/>
      <c r="HIJ49" s="1131"/>
      <c r="HIK49" s="1131"/>
      <c r="HIL49" s="1132"/>
      <c r="HIM49" s="290"/>
      <c r="HIN49" s="288"/>
      <c r="HIO49" s="341"/>
      <c r="HIP49" s="342"/>
      <c r="HIQ49" s="1133"/>
      <c r="HIR49" s="1130"/>
      <c r="HIS49" s="1131"/>
      <c r="HIT49" s="1131"/>
      <c r="HIU49" s="1131"/>
      <c r="HIV49" s="1132"/>
      <c r="HIW49" s="290"/>
      <c r="HIX49" s="288"/>
      <c r="HIY49" s="341"/>
      <c r="HIZ49" s="342"/>
      <c r="HJA49" s="1133"/>
      <c r="HJB49" s="1130"/>
      <c r="HJC49" s="1131"/>
      <c r="HJD49" s="1131"/>
      <c r="HJE49" s="1131"/>
      <c r="HJF49" s="1132"/>
      <c r="HJG49" s="290"/>
      <c r="HJH49" s="288"/>
      <c r="HJI49" s="341"/>
      <c r="HJJ49" s="342"/>
      <c r="HJK49" s="1133"/>
      <c r="HJL49" s="1130"/>
      <c r="HJM49" s="1131"/>
      <c r="HJN49" s="1131"/>
      <c r="HJO49" s="1131"/>
      <c r="HJP49" s="1132"/>
      <c r="HJQ49" s="290"/>
      <c r="HJR49" s="288"/>
      <c r="HJS49" s="341"/>
      <c r="HJT49" s="342"/>
      <c r="HJU49" s="1133"/>
      <c r="HJV49" s="1130"/>
      <c r="HJW49" s="1131"/>
      <c r="HJX49" s="1131"/>
      <c r="HJY49" s="1131"/>
      <c r="HJZ49" s="1132"/>
      <c r="HKA49" s="290"/>
      <c r="HKB49" s="288"/>
      <c r="HKC49" s="341"/>
      <c r="HKD49" s="342"/>
      <c r="HKE49" s="1133"/>
      <c r="HKF49" s="1130"/>
      <c r="HKG49" s="1131"/>
      <c r="HKH49" s="1131"/>
      <c r="HKI49" s="1131"/>
      <c r="HKJ49" s="1132"/>
      <c r="HKK49" s="290"/>
      <c r="HKL49" s="288"/>
      <c r="HKM49" s="341"/>
      <c r="HKN49" s="342"/>
      <c r="HKO49" s="1133"/>
      <c r="HKP49" s="1130"/>
      <c r="HKQ49" s="1131"/>
      <c r="HKR49" s="1131"/>
      <c r="HKS49" s="1131"/>
      <c r="HKT49" s="1132"/>
      <c r="HKU49" s="290"/>
      <c r="HKV49" s="288"/>
      <c r="HKW49" s="341"/>
      <c r="HKX49" s="342"/>
      <c r="HKY49" s="1133"/>
      <c r="HKZ49" s="1130"/>
      <c r="HLA49" s="1131"/>
      <c r="HLB49" s="1131"/>
      <c r="HLC49" s="1131"/>
      <c r="HLD49" s="1132"/>
      <c r="HLE49" s="290"/>
      <c r="HLF49" s="288"/>
      <c r="HLG49" s="341"/>
      <c r="HLH49" s="342"/>
      <c r="HLI49" s="1133"/>
      <c r="HLJ49" s="1130"/>
      <c r="HLK49" s="1131"/>
      <c r="HLL49" s="1131"/>
      <c r="HLM49" s="1131"/>
      <c r="HLN49" s="1132"/>
      <c r="HLO49" s="290"/>
      <c r="HLP49" s="288"/>
      <c r="HLQ49" s="341"/>
      <c r="HLR49" s="342"/>
      <c r="HLS49" s="1133"/>
      <c r="HLT49" s="1130"/>
      <c r="HLU49" s="1131"/>
      <c r="HLV49" s="1131"/>
      <c r="HLW49" s="1131"/>
      <c r="HLX49" s="1132"/>
      <c r="HLY49" s="290"/>
      <c r="HLZ49" s="288"/>
      <c r="HMA49" s="341"/>
      <c r="HMB49" s="342"/>
      <c r="HMC49" s="1133"/>
      <c r="HMD49" s="1130"/>
      <c r="HME49" s="1131"/>
      <c r="HMF49" s="1131"/>
      <c r="HMG49" s="1131"/>
      <c r="HMH49" s="1132"/>
      <c r="HMI49" s="290"/>
      <c r="HMJ49" s="288"/>
      <c r="HMK49" s="341"/>
      <c r="HML49" s="342"/>
      <c r="HMM49" s="1133"/>
      <c r="HMN49" s="1130"/>
      <c r="HMO49" s="1131"/>
      <c r="HMP49" s="1131"/>
      <c r="HMQ49" s="1131"/>
      <c r="HMR49" s="1132"/>
      <c r="HMS49" s="290"/>
      <c r="HMT49" s="288"/>
      <c r="HMU49" s="341"/>
      <c r="HMV49" s="342"/>
      <c r="HMW49" s="1133"/>
      <c r="HMX49" s="1130"/>
      <c r="HMY49" s="1131"/>
      <c r="HMZ49" s="1131"/>
      <c r="HNA49" s="1131"/>
      <c r="HNB49" s="1132"/>
      <c r="HNC49" s="290"/>
      <c r="HND49" s="288"/>
      <c r="HNE49" s="341"/>
      <c r="HNF49" s="342"/>
      <c r="HNG49" s="1133"/>
      <c r="HNH49" s="1130"/>
      <c r="HNI49" s="1131"/>
      <c r="HNJ49" s="1131"/>
      <c r="HNK49" s="1131"/>
      <c r="HNL49" s="1132"/>
      <c r="HNM49" s="290"/>
      <c r="HNN49" s="288"/>
      <c r="HNO49" s="341"/>
      <c r="HNP49" s="342"/>
      <c r="HNQ49" s="1133"/>
      <c r="HNR49" s="1130"/>
      <c r="HNS49" s="1131"/>
      <c r="HNT49" s="1131"/>
      <c r="HNU49" s="1131"/>
      <c r="HNV49" s="1132"/>
      <c r="HNW49" s="290"/>
      <c r="HNX49" s="288"/>
      <c r="HNY49" s="341"/>
      <c r="HNZ49" s="342"/>
      <c r="HOA49" s="1133"/>
      <c r="HOB49" s="1130"/>
      <c r="HOC49" s="1131"/>
      <c r="HOD49" s="1131"/>
      <c r="HOE49" s="1131"/>
      <c r="HOF49" s="1132"/>
      <c r="HOG49" s="290"/>
      <c r="HOH49" s="288"/>
      <c r="HOI49" s="341"/>
      <c r="HOJ49" s="342"/>
      <c r="HOK49" s="1133"/>
      <c r="HOL49" s="1130"/>
      <c r="HOM49" s="1131"/>
      <c r="HON49" s="1131"/>
      <c r="HOO49" s="1131"/>
      <c r="HOP49" s="1132"/>
      <c r="HOQ49" s="290"/>
      <c r="HOR49" s="288"/>
      <c r="HOS49" s="341"/>
      <c r="HOT49" s="342"/>
      <c r="HOU49" s="1133"/>
      <c r="HOV49" s="1130"/>
      <c r="HOW49" s="1131"/>
      <c r="HOX49" s="1131"/>
      <c r="HOY49" s="1131"/>
      <c r="HOZ49" s="1132"/>
      <c r="HPA49" s="290"/>
      <c r="HPB49" s="288"/>
      <c r="HPC49" s="341"/>
      <c r="HPD49" s="342"/>
      <c r="HPE49" s="1133"/>
      <c r="HPF49" s="1130"/>
      <c r="HPG49" s="1131"/>
      <c r="HPH49" s="1131"/>
      <c r="HPI49" s="1131"/>
      <c r="HPJ49" s="1132"/>
      <c r="HPK49" s="290"/>
      <c r="HPL49" s="288"/>
      <c r="HPM49" s="341"/>
      <c r="HPN49" s="342"/>
      <c r="HPO49" s="1133"/>
      <c r="HPP49" s="1130"/>
      <c r="HPQ49" s="1131"/>
      <c r="HPR49" s="1131"/>
      <c r="HPS49" s="1131"/>
      <c r="HPT49" s="1132"/>
      <c r="HPU49" s="290"/>
      <c r="HPV49" s="288"/>
      <c r="HPW49" s="341"/>
      <c r="HPX49" s="342"/>
      <c r="HPY49" s="1133"/>
      <c r="HPZ49" s="1130"/>
      <c r="HQA49" s="1131"/>
      <c r="HQB49" s="1131"/>
      <c r="HQC49" s="1131"/>
      <c r="HQD49" s="1132"/>
      <c r="HQE49" s="290"/>
      <c r="HQF49" s="288"/>
      <c r="HQG49" s="341"/>
      <c r="HQH49" s="342"/>
      <c r="HQI49" s="1133"/>
      <c r="HQJ49" s="1130"/>
      <c r="HQK49" s="1131"/>
      <c r="HQL49" s="1131"/>
      <c r="HQM49" s="1131"/>
      <c r="HQN49" s="1132"/>
      <c r="HQO49" s="290"/>
      <c r="HQP49" s="288"/>
      <c r="HQQ49" s="341"/>
      <c r="HQR49" s="342"/>
      <c r="HQS49" s="1133"/>
      <c r="HQT49" s="1130"/>
      <c r="HQU49" s="1131"/>
      <c r="HQV49" s="1131"/>
      <c r="HQW49" s="1131"/>
      <c r="HQX49" s="1132"/>
      <c r="HQY49" s="290"/>
      <c r="HQZ49" s="288"/>
      <c r="HRA49" s="341"/>
      <c r="HRB49" s="342"/>
      <c r="HRC49" s="1133"/>
      <c r="HRD49" s="1130"/>
      <c r="HRE49" s="1131"/>
      <c r="HRF49" s="1131"/>
      <c r="HRG49" s="1131"/>
      <c r="HRH49" s="1132"/>
      <c r="HRI49" s="290"/>
      <c r="HRJ49" s="288"/>
      <c r="HRK49" s="341"/>
      <c r="HRL49" s="342"/>
      <c r="HRM49" s="1133"/>
      <c r="HRN49" s="1130"/>
      <c r="HRO49" s="1131"/>
      <c r="HRP49" s="1131"/>
      <c r="HRQ49" s="1131"/>
      <c r="HRR49" s="1132"/>
      <c r="HRS49" s="290"/>
      <c r="HRT49" s="288"/>
      <c r="HRU49" s="341"/>
      <c r="HRV49" s="342"/>
      <c r="HRW49" s="1133"/>
      <c r="HRX49" s="1130"/>
      <c r="HRY49" s="1131"/>
      <c r="HRZ49" s="1131"/>
      <c r="HSA49" s="1131"/>
      <c r="HSB49" s="1132"/>
      <c r="HSC49" s="290"/>
      <c r="HSD49" s="288"/>
      <c r="HSE49" s="341"/>
      <c r="HSF49" s="342"/>
      <c r="HSG49" s="1133"/>
      <c r="HSH49" s="1130"/>
      <c r="HSI49" s="1131"/>
      <c r="HSJ49" s="1131"/>
      <c r="HSK49" s="1131"/>
      <c r="HSL49" s="1132"/>
      <c r="HSM49" s="290"/>
      <c r="HSN49" s="288"/>
      <c r="HSO49" s="341"/>
      <c r="HSP49" s="342"/>
      <c r="HSQ49" s="1133"/>
      <c r="HSR49" s="1130"/>
      <c r="HSS49" s="1131"/>
      <c r="HST49" s="1131"/>
      <c r="HSU49" s="1131"/>
      <c r="HSV49" s="1132"/>
      <c r="HSW49" s="290"/>
      <c r="HSX49" s="288"/>
      <c r="HSY49" s="341"/>
      <c r="HSZ49" s="342"/>
      <c r="HTA49" s="1133"/>
      <c r="HTB49" s="1130"/>
      <c r="HTC49" s="1131"/>
      <c r="HTD49" s="1131"/>
      <c r="HTE49" s="1131"/>
      <c r="HTF49" s="1132"/>
      <c r="HTG49" s="290"/>
      <c r="HTH49" s="288"/>
      <c r="HTI49" s="341"/>
      <c r="HTJ49" s="342"/>
      <c r="HTK49" s="1133"/>
      <c r="HTL49" s="1130"/>
      <c r="HTM49" s="1131"/>
      <c r="HTN49" s="1131"/>
      <c r="HTO49" s="1131"/>
      <c r="HTP49" s="1132"/>
      <c r="HTQ49" s="290"/>
      <c r="HTR49" s="288"/>
      <c r="HTS49" s="341"/>
      <c r="HTT49" s="342"/>
      <c r="HTU49" s="1133"/>
      <c r="HTV49" s="1130"/>
      <c r="HTW49" s="1131"/>
      <c r="HTX49" s="1131"/>
      <c r="HTY49" s="1131"/>
      <c r="HTZ49" s="1132"/>
      <c r="HUA49" s="290"/>
      <c r="HUB49" s="288"/>
      <c r="HUC49" s="341"/>
      <c r="HUD49" s="342"/>
      <c r="HUE49" s="1133"/>
      <c r="HUF49" s="1130"/>
      <c r="HUG49" s="1131"/>
      <c r="HUH49" s="1131"/>
      <c r="HUI49" s="1131"/>
      <c r="HUJ49" s="1132"/>
      <c r="HUK49" s="290"/>
      <c r="HUL49" s="288"/>
      <c r="HUM49" s="341"/>
      <c r="HUN49" s="342"/>
      <c r="HUO49" s="1133"/>
      <c r="HUP49" s="1130"/>
      <c r="HUQ49" s="1131"/>
      <c r="HUR49" s="1131"/>
      <c r="HUS49" s="1131"/>
      <c r="HUT49" s="1132"/>
      <c r="HUU49" s="290"/>
      <c r="HUV49" s="288"/>
      <c r="HUW49" s="341"/>
      <c r="HUX49" s="342"/>
      <c r="HUY49" s="1133"/>
      <c r="HUZ49" s="1130"/>
      <c r="HVA49" s="1131"/>
      <c r="HVB49" s="1131"/>
      <c r="HVC49" s="1131"/>
      <c r="HVD49" s="1132"/>
      <c r="HVE49" s="290"/>
      <c r="HVF49" s="288"/>
      <c r="HVG49" s="341"/>
      <c r="HVH49" s="342"/>
      <c r="HVI49" s="1133"/>
      <c r="HVJ49" s="1130"/>
      <c r="HVK49" s="1131"/>
      <c r="HVL49" s="1131"/>
      <c r="HVM49" s="1131"/>
      <c r="HVN49" s="1132"/>
      <c r="HVO49" s="290"/>
      <c r="HVP49" s="288"/>
      <c r="HVQ49" s="341"/>
      <c r="HVR49" s="342"/>
      <c r="HVS49" s="1133"/>
      <c r="HVT49" s="1130"/>
      <c r="HVU49" s="1131"/>
      <c r="HVV49" s="1131"/>
      <c r="HVW49" s="1131"/>
      <c r="HVX49" s="1132"/>
      <c r="HVY49" s="290"/>
      <c r="HVZ49" s="288"/>
      <c r="HWA49" s="341"/>
      <c r="HWB49" s="342"/>
      <c r="HWC49" s="1133"/>
      <c r="HWD49" s="1130"/>
      <c r="HWE49" s="1131"/>
      <c r="HWF49" s="1131"/>
      <c r="HWG49" s="1131"/>
      <c r="HWH49" s="1132"/>
      <c r="HWI49" s="290"/>
      <c r="HWJ49" s="288"/>
      <c r="HWK49" s="341"/>
      <c r="HWL49" s="342"/>
      <c r="HWM49" s="1133"/>
      <c r="HWN49" s="1130"/>
      <c r="HWO49" s="1131"/>
      <c r="HWP49" s="1131"/>
      <c r="HWQ49" s="1131"/>
      <c r="HWR49" s="1132"/>
      <c r="HWS49" s="290"/>
      <c r="HWT49" s="288"/>
      <c r="HWU49" s="341"/>
      <c r="HWV49" s="342"/>
      <c r="HWW49" s="1133"/>
      <c r="HWX49" s="1130"/>
      <c r="HWY49" s="1131"/>
      <c r="HWZ49" s="1131"/>
      <c r="HXA49" s="1131"/>
      <c r="HXB49" s="1132"/>
      <c r="HXC49" s="290"/>
      <c r="HXD49" s="288"/>
      <c r="HXE49" s="341"/>
      <c r="HXF49" s="342"/>
      <c r="HXG49" s="1133"/>
      <c r="HXH49" s="1130"/>
      <c r="HXI49" s="1131"/>
      <c r="HXJ49" s="1131"/>
      <c r="HXK49" s="1131"/>
      <c r="HXL49" s="1132"/>
      <c r="HXM49" s="290"/>
      <c r="HXN49" s="288"/>
      <c r="HXO49" s="341"/>
      <c r="HXP49" s="342"/>
      <c r="HXQ49" s="1133"/>
      <c r="HXR49" s="1130"/>
      <c r="HXS49" s="1131"/>
      <c r="HXT49" s="1131"/>
      <c r="HXU49" s="1131"/>
      <c r="HXV49" s="1132"/>
      <c r="HXW49" s="290"/>
      <c r="HXX49" s="288"/>
      <c r="HXY49" s="341"/>
      <c r="HXZ49" s="342"/>
      <c r="HYA49" s="1133"/>
      <c r="HYB49" s="1130"/>
      <c r="HYC49" s="1131"/>
      <c r="HYD49" s="1131"/>
      <c r="HYE49" s="1131"/>
      <c r="HYF49" s="1132"/>
      <c r="HYG49" s="290"/>
      <c r="HYH49" s="288"/>
      <c r="HYI49" s="341"/>
      <c r="HYJ49" s="342"/>
      <c r="HYK49" s="1133"/>
      <c r="HYL49" s="1130"/>
      <c r="HYM49" s="1131"/>
      <c r="HYN49" s="1131"/>
      <c r="HYO49" s="1131"/>
      <c r="HYP49" s="1132"/>
      <c r="HYQ49" s="290"/>
      <c r="HYR49" s="288"/>
      <c r="HYS49" s="341"/>
      <c r="HYT49" s="342"/>
      <c r="HYU49" s="1133"/>
      <c r="HYV49" s="1130"/>
      <c r="HYW49" s="1131"/>
      <c r="HYX49" s="1131"/>
      <c r="HYY49" s="1131"/>
      <c r="HYZ49" s="1132"/>
      <c r="HZA49" s="290"/>
      <c r="HZB49" s="288"/>
      <c r="HZC49" s="341"/>
      <c r="HZD49" s="342"/>
      <c r="HZE49" s="1133"/>
      <c r="HZF49" s="1130"/>
      <c r="HZG49" s="1131"/>
      <c r="HZH49" s="1131"/>
      <c r="HZI49" s="1131"/>
      <c r="HZJ49" s="1132"/>
      <c r="HZK49" s="290"/>
      <c r="HZL49" s="288"/>
      <c r="HZM49" s="341"/>
      <c r="HZN49" s="342"/>
      <c r="HZO49" s="1133"/>
      <c r="HZP49" s="1130"/>
      <c r="HZQ49" s="1131"/>
      <c r="HZR49" s="1131"/>
      <c r="HZS49" s="1131"/>
      <c r="HZT49" s="1132"/>
      <c r="HZU49" s="290"/>
      <c r="HZV49" s="288"/>
      <c r="HZW49" s="341"/>
      <c r="HZX49" s="342"/>
      <c r="HZY49" s="1133"/>
      <c r="HZZ49" s="1130"/>
      <c r="IAA49" s="1131"/>
      <c r="IAB49" s="1131"/>
      <c r="IAC49" s="1131"/>
      <c r="IAD49" s="1132"/>
      <c r="IAE49" s="290"/>
      <c r="IAF49" s="288"/>
      <c r="IAG49" s="341"/>
      <c r="IAH49" s="342"/>
      <c r="IAI49" s="1133"/>
      <c r="IAJ49" s="1130"/>
      <c r="IAK49" s="1131"/>
      <c r="IAL49" s="1131"/>
      <c r="IAM49" s="1131"/>
      <c r="IAN49" s="1132"/>
      <c r="IAO49" s="290"/>
      <c r="IAP49" s="288"/>
      <c r="IAQ49" s="341"/>
      <c r="IAR49" s="342"/>
      <c r="IAS49" s="1133"/>
      <c r="IAT49" s="1130"/>
      <c r="IAU49" s="1131"/>
      <c r="IAV49" s="1131"/>
      <c r="IAW49" s="1131"/>
      <c r="IAX49" s="1132"/>
      <c r="IAY49" s="290"/>
      <c r="IAZ49" s="288"/>
      <c r="IBA49" s="341"/>
      <c r="IBB49" s="342"/>
      <c r="IBC49" s="1133"/>
      <c r="IBD49" s="1130"/>
      <c r="IBE49" s="1131"/>
      <c r="IBF49" s="1131"/>
      <c r="IBG49" s="1131"/>
      <c r="IBH49" s="1132"/>
      <c r="IBI49" s="290"/>
      <c r="IBJ49" s="288"/>
      <c r="IBK49" s="341"/>
      <c r="IBL49" s="342"/>
      <c r="IBM49" s="1133"/>
      <c r="IBN49" s="1130"/>
      <c r="IBO49" s="1131"/>
      <c r="IBP49" s="1131"/>
      <c r="IBQ49" s="1131"/>
      <c r="IBR49" s="1132"/>
      <c r="IBS49" s="290"/>
      <c r="IBT49" s="288"/>
      <c r="IBU49" s="341"/>
      <c r="IBV49" s="342"/>
      <c r="IBW49" s="1133"/>
      <c r="IBX49" s="1130"/>
      <c r="IBY49" s="1131"/>
      <c r="IBZ49" s="1131"/>
      <c r="ICA49" s="1131"/>
      <c r="ICB49" s="1132"/>
      <c r="ICC49" s="290"/>
      <c r="ICD49" s="288"/>
      <c r="ICE49" s="341"/>
      <c r="ICF49" s="342"/>
      <c r="ICG49" s="1133"/>
      <c r="ICH49" s="1130"/>
      <c r="ICI49" s="1131"/>
      <c r="ICJ49" s="1131"/>
      <c r="ICK49" s="1131"/>
      <c r="ICL49" s="1132"/>
      <c r="ICM49" s="290"/>
      <c r="ICN49" s="288"/>
      <c r="ICO49" s="341"/>
      <c r="ICP49" s="342"/>
      <c r="ICQ49" s="1133"/>
      <c r="ICR49" s="1130"/>
      <c r="ICS49" s="1131"/>
      <c r="ICT49" s="1131"/>
      <c r="ICU49" s="1131"/>
      <c r="ICV49" s="1132"/>
      <c r="ICW49" s="290"/>
      <c r="ICX49" s="288"/>
      <c r="ICY49" s="341"/>
      <c r="ICZ49" s="342"/>
      <c r="IDA49" s="1133"/>
      <c r="IDB49" s="1130"/>
      <c r="IDC49" s="1131"/>
      <c r="IDD49" s="1131"/>
      <c r="IDE49" s="1131"/>
      <c r="IDF49" s="1132"/>
      <c r="IDG49" s="290"/>
      <c r="IDH49" s="288"/>
      <c r="IDI49" s="341"/>
      <c r="IDJ49" s="342"/>
      <c r="IDK49" s="1133"/>
      <c r="IDL49" s="1130"/>
      <c r="IDM49" s="1131"/>
      <c r="IDN49" s="1131"/>
      <c r="IDO49" s="1131"/>
      <c r="IDP49" s="1132"/>
      <c r="IDQ49" s="290"/>
      <c r="IDR49" s="288"/>
      <c r="IDS49" s="341"/>
      <c r="IDT49" s="342"/>
      <c r="IDU49" s="1133"/>
      <c r="IDV49" s="1130"/>
      <c r="IDW49" s="1131"/>
      <c r="IDX49" s="1131"/>
      <c r="IDY49" s="1131"/>
      <c r="IDZ49" s="1132"/>
      <c r="IEA49" s="290"/>
      <c r="IEB49" s="288"/>
      <c r="IEC49" s="341"/>
      <c r="IED49" s="342"/>
      <c r="IEE49" s="1133"/>
      <c r="IEF49" s="1130"/>
      <c r="IEG49" s="1131"/>
      <c r="IEH49" s="1131"/>
      <c r="IEI49" s="1131"/>
      <c r="IEJ49" s="1132"/>
      <c r="IEK49" s="290"/>
      <c r="IEL49" s="288"/>
      <c r="IEM49" s="341"/>
      <c r="IEN49" s="342"/>
      <c r="IEO49" s="1133"/>
      <c r="IEP49" s="1130"/>
      <c r="IEQ49" s="1131"/>
      <c r="IER49" s="1131"/>
      <c r="IES49" s="1131"/>
      <c r="IET49" s="1132"/>
      <c r="IEU49" s="290"/>
      <c r="IEV49" s="288"/>
      <c r="IEW49" s="341"/>
      <c r="IEX49" s="342"/>
      <c r="IEY49" s="1133"/>
      <c r="IEZ49" s="1130"/>
      <c r="IFA49" s="1131"/>
      <c r="IFB49" s="1131"/>
      <c r="IFC49" s="1131"/>
      <c r="IFD49" s="1132"/>
      <c r="IFE49" s="290"/>
      <c r="IFF49" s="288"/>
      <c r="IFG49" s="341"/>
      <c r="IFH49" s="342"/>
      <c r="IFI49" s="1133"/>
      <c r="IFJ49" s="1130"/>
      <c r="IFK49" s="1131"/>
      <c r="IFL49" s="1131"/>
      <c r="IFM49" s="1131"/>
      <c r="IFN49" s="1132"/>
      <c r="IFO49" s="290"/>
      <c r="IFP49" s="288"/>
      <c r="IFQ49" s="341"/>
      <c r="IFR49" s="342"/>
      <c r="IFS49" s="1133"/>
      <c r="IFT49" s="1130"/>
      <c r="IFU49" s="1131"/>
      <c r="IFV49" s="1131"/>
      <c r="IFW49" s="1131"/>
      <c r="IFX49" s="1132"/>
      <c r="IFY49" s="290"/>
      <c r="IFZ49" s="288"/>
      <c r="IGA49" s="341"/>
      <c r="IGB49" s="342"/>
      <c r="IGC49" s="1133"/>
      <c r="IGD49" s="1130"/>
      <c r="IGE49" s="1131"/>
      <c r="IGF49" s="1131"/>
      <c r="IGG49" s="1131"/>
      <c r="IGH49" s="1132"/>
      <c r="IGI49" s="290"/>
      <c r="IGJ49" s="288"/>
      <c r="IGK49" s="341"/>
      <c r="IGL49" s="342"/>
      <c r="IGM49" s="1133"/>
      <c r="IGN49" s="1130"/>
      <c r="IGO49" s="1131"/>
      <c r="IGP49" s="1131"/>
      <c r="IGQ49" s="1131"/>
      <c r="IGR49" s="1132"/>
      <c r="IGS49" s="290"/>
      <c r="IGT49" s="288"/>
      <c r="IGU49" s="341"/>
      <c r="IGV49" s="342"/>
      <c r="IGW49" s="1133"/>
      <c r="IGX49" s="1130"/>
      <c r="IGY49" s="1131"/>
      <c r="IGZ49" s="1131"/>
      <c r="IHA49" s="1131"/>
      <c r="IHB49" s="1132"/>
      <c r="IHC49" s="290"/>
      <c r="IHD49" s="288"/>
      <c r="IHE49" s="341"/>
      <c r="IHF49" s="342"/>
      <c r="IHG49" s="1133"/>
      <c r="IHH49" s="1130"/>
      <c r="IHI49" s="1131"/>
      <c r="IHJ49" s="1131"/>
      <c r="IHK49" s="1131"/>
      <c r="IHL49" s="1132"/>
      <c r="IHM49" s="290"/>
      <c r="IHN49" s="288"/>
      <c r="IHO49" s="341"/>
      <c r="IHP49" s="342"/>
      <c r="IHQ49" s="1133"/>
      <c r="IHR49" s="1130"/>
      <c r="IHS49" s="1131"/>
      <c r="IHT49" s="1131"/>
      <c r="IHU49" s="1131"/>
      <c r="IHV49" s="1132"/>
      <c r="IHW49" s="290"/>
      <c r="IHX49" s="288"/>
      <c r="IHY49" s="341"/>
      <c r="IHZ49" s="342"/>
      <c r="IIA49" s="1133"/>
      <c r="IIB49" s="1130"/>
      <c r="IIC49" s="1131"/>
      <c r="IID49" s="1131"/>
      <c r="IIE49" s="1131"/>
      <c r="IIF49" s="1132"/>
      <c r="IIG49" s="290"/>
      <c r="IIH49" s="288"/>
      <c r="III49" s="341"/>
      <c r="IIJ49" s="342"/>
      <c r="IIK49" s="1133"/>
      <c r="IIL49" s="1130"/>
      <c r="IIM49" s="1131"/>
      <c r="IIN49" s="1131"/>
      <c r="IIO49" s="1131"/>
      <c r="IIP49" s="1132"/>
      <c r="IIQ49" s="290"/>
      <c r="IIR49" s="288"/>
      <c r="IIS49" s="341"/>
      <c r="IIT49" s="342"/>
      <c r="IIU49" s="1133"/>
      <c r="IIV49" s="1130"/>
      <c r="IIW49" s="1131"/>
      <c r="IIX49" s="1131"/>
      <c r="IIY49" s="1131"/>
      <c r="IIZ49" s="1132"/>
      <c r="IJA49" s="290"/>
      <c r="IJB49" s="288"/>
      <c r="IJC49" s="341"/>
      <c r="IJD49" s="342"/>
      <c r="IJE49" s="1133"/>
      <c r="IJF49" s="1130"/>
      <c r="IJG49" s="1131"/>
      <c r="IJH49" s="1131"/>
      <c r="IJI49" s="1131"/>
      <c r="IJJ49" s="1132"/>
      <c r="IJK49" s="290"/>
      <c r="IJL49" s="288"/>
      <c r="IJM49" s="341"/>
      <c r="IJN49" s="342"/>
      <c r="IJO49" s="1133"/>
      <c r="IJP49" s="1130"/>
      <c r="IJQ49" s="1131"/>
      <c r="IJR49" s="1131"/>
      <c r="IJS49" s="1131"/>
      <c r="IJT49" s="1132"/>
      <c r="IJU49" s="290"/>
      <c r="IJV49" s="288"/>
      <c r="IJW49" s="341"/>
      <c r="IJX49" s="342"/>
      <c r="IJY49" s="1133"/>
      <c r="IJZ49" s="1130"/>
      <c r="IKA49" s="1131"/>
      <c r="IKB49" s="1131"/>
      <c r="IKC49" s="1131"/>
      <c r="IKD49" s="1132"/>
      <c r="IKE49" s="290"/>
      <c r="IKF49" s="288"/>
      <c r="IKG49" s="341"/>
      <c r="IKH49" s="342"/>
      <c r="IKI49" s="1133"/>
      <c r="IKJ49" s="1130"/>
      <c r="IKK49" s="1131"/>
      <c r="IKL49" s="1131"/>
      <c r="IKM49" s="1131"/>
      <c r="IKN49" s="1132"/>
      <c r="IKO49" s="290"/>
      <c r="IKP49" s="288"/>
      <c r="IKQ49" s="341"/>
      <c r="IKR49" s="342"/>
      <c r="IKS49" s="1133"/>
      <c r="IKT49" s="1130"/>
      <c r="IKU49" s="1131"/>
      <c r="IKV49" s="1131"/>
      <c r="IKW49" s="1131"/>
      <c r="IKX49" s="1132"/>
      <c r="IKY49" s="290"/>
      <c r="IKZ49" s="288"/>
      <c r="ILA49" s="341"/>
      <c r="ILB49" s="342"/>
      <c r="ILC49" s="1133"/>
      <c r="ILD49" s="1130"/>
      <c r="ILE49" s="1131"/>
      <c r="ILF49" s="1131"/>
      <c r="ILG49" s="1131"/>
      <c r="ILH49" s="1132"/>
      <c r="ILI49" s="290"/>
      <c r="ILJ49" s="288"/>
      <c r="ILK49" s="341"/>
      <c r="ILL49" s="342"/>
      <c r="ILM49" s="1133"/>
      <c r="ILN49" s="1130"/>
      <c r="ILO49" s="1131"/>
      <c r="ILP49" s="1131"/>
      <c r="ILQ49" s="1131"/>
      <c r="ILR49" s="1132"/>
      <c r="ILS49" s="290"/>
      <c r="ILT49" s="288"/>
      <c r="ILU49" s="341"/>
      <c r="ILV49" s="342"/>
      <c r="ILW49" s="1133"/>
      <c r="ILX49" s="1130"/>
      <c r="ILY49" s="1131"/>
      <c r="ILZ49" s="1131"/>
      <c r="IMA49" s="1131"/>
      <c r="IMB49" s="1132"/>
      <c r="IMC49" s="290"/>
      <c r="IMD49" s="288"/>
      <c r="IME49" s="341"/>
      <c r="IMF49" s="342"/>
      <c r="IMG49" s="1133"/>
      <c r="IMH49" s="1130"/>
      <c r="IMI49" s="1131"/>
      <c r="IMJ49" s="1131"/>
      <c r="IMK49" s="1131"/>
      <c r="IML49" s="1132"/>
      <c r="IMM49" s="290"/>
      <c r="IMN49" s="288"/>
      <c r="IMO49" s="341"/>
      <c r="IMP49" s="342"/>
      <c r="IMQ49" s="1133"/>
      <c r="IMR49" s="1130"/>
      <c r="IMS49" s="1131"/>
      <c r="IMT49" s="1131"/>
      <c r="IMU49" s="1131"/>
      <c r="IMV49" s="1132"/>
      <c r="IMW49" s="290"/>
      <c r="IMX49" s="288"/>
      <c r="IMY49" s="341"/>
      <c r="IMZ49" s="342"/>
      <c r="INA49" s="1133"/>
      <c r="INB49" s="1130"/>
      <c r="INC49" s="1131"/>
      <c r="IND49" s="1131"/>
      <c r="INE49" s="1131"/>
      <c r="INF49" s="1132"/>
      <c r="ING49" s="290"/>
      <c r="INH49" s="288"/>
      <c r="INI49" s="341"/>
      <c r="INJ49" s="342"/>
      <c r="INK49" s="1133"/>
      <c r="INL49" s="1130"/>
      <c r="INM49" s="1131"/>
      <c r="INN49" s="1131"/>
      <c r="INO49" s="1131"/>
      <c r="INP49" s="1132"/>
      <c r="INQ49" s="290"/>
      <c r="INR49" s="288"/>
      <c r="INS49" s="341"/>
      <c r="INT49" s="342"/>
      <c r="INU49" s="1133"/>
      <c r="INV49" s="1130"/>
      <c r="INW49" s="1131"/>
      <c r="INX49" s="1131"/>
      <c r="INY49" s="1131"/>
      <c r="INZ49" s="1132"/>
      <c r="IOA49" s="290"/>
      <c r="IOB49" s="288"/>
      <c r="IOC49" s="341"/>
      <c r="IOD49" s="342"/>
      <c r="IOE49" s="1133"/>
      <c r="IOF49" s="1130"/>
      <c r="IOG49" s="1131"/>
      <c r="IOH49" s="1131"/>
      <c r="IOI49" s="1131"/>
      <c r="IOJ49" s="1132"/>
      <c r="IOK49" s="290"/>
      <c r="IOL49" s="288"/>
      <c r="IOM49" s="341"/>
      <c r="ION49" s="342"/>
      <c r="IOO49" s="1133"/>
      <c r="IOP49" s="1130"/>
      <c r="IOQ49" s="1131"/>
      <c r="IOR49" s="1131"/>
      <c r="IOS49" s="1131"/>
      <c r="IOT49" s="1132"/>
      <c r="IOU49" s="290"/>
      <c r="IOV49" s="288"/>
      <c r="IOW49" s="341"/>
      <c r="IOX49" s="342"/>
      <c r="IOY49" s="1133"/>
      <c r="IOZ49" s="1130"/>
      <c r="IPA49" s="1131"/>
      <c r="IPB49" s="1131"/>
      <c r="IPC49" s="1131"/>
      <c r="IPD49" s="1132"/>
      <c r="IPE49" s="290"/>
      <c r="IPF49" s="288"/>
      <c r="IPG49" s="341"/>
      <c r="IPH49" s="342"/>
      <c r="IPI49" s="1133"/>
      <c r="IPJ49" s="1130"/>
      <c r="IPK49" s="1131"/>
      <c r="IPL49" s="1131"/>
      <c r="IPM49" s="1131"/>
      <c r="IPN49" s="1132"/>
      <c r="IPO49" s="290"/>
      <c r="IPP49" s="288"/>
      <c r="IPQ49" s="341"/>
      <c r="IPR49" s="342"/>
      <c r="IPS49" s="1133"/>
      <c r="IPT49" s="1130"/>
      <c r="IPU49" s="1131"/>
      <c r="IPV49" s="1131"/>
      <c r="IPW49" s="1131"/>
      <c r="IPX49" s="1132"/>
      <c r="IPY49" s="290"/>
      <c r="IPZ49" s="288"/>
      <c r="IQA49" s="341"/>
      <c r="IQB49" s="342"/>
      <c r="IQC49" s="1133"/>
      <c r="IQD49" s="1130"/>
      <c r="IQE49" s="1131"/>
      <c r="IQF49" s="1131"/>
      <c r="IQG49" s="1131"/>
      <c r="IQH49" s="1132"/>
      <c r="IQI49" s="290"/>
      <c r="IQJ49" s="288"/>
      <c r="IQK49" s="341"/>
      <c r="IQL49" s="342"/>
      <c r="IQM49" s="1133"/>
      <c r="IQN49" s="1130"/>
      <c r="IQO49" s="1131"/>
      <c r="IQP49" s="1131"/>
      <c r="IQQ49" s="1131"/>
      <c r="IQR49" s="1132"/>
      <c r="IQS49" s="290"/>
      <c r="IQT49" s="288"/>
      <c r="IQU49" s="341"/>
      <c r="IQV49" s="342"/>
      <c r="IQW49" s="1133"/>
      <c r="IQX49" s="1130"/>
      <c r="IQY49" s="1131"/>
      <c r="IQZ49" s="1131"/>
      <c r="IRA49" s="1131"/>
      <c r="IRB49" s="1132"/>
      <c r="IRC49" s="290"/>
      <c r="IRD49" s="288"/>
      <c r="IRE49" s="341"/>
      <c r="IRF49" s="342"/>
      <c r="IRG49" s="1133"/>
      <c r="IRH49" s="1130"/>
      <c r="IRI49" s="1131"/>
      <c r="IRJ49" s="1131"/>
      <c r="IRK49" s="1131"/>
      <c r="IRL49" s="1132"/>
      <c r="IRM49" s="290"/>
      <c r="IRN49" s="288"/>
      <c r="IRO49" s="341"/>
      <c r="IRP49" s="342"/>
      <c r="IRQ49" s="1133"/>
      <c r="IRR49" s="1130"/>
      <c r="IRS49" s="1131"/>
      <c r="IRT49" s="1131"/>
      <c r="IRU49" s="1131"/>
      <c r="IRV49" s="1132"/>
      <c r="IRW49" s="290"/>
      <c r="IRX49" s="288"/>
      <c r="IRY49" s="341"/>
      <c r="IRZ49" s="342"/>
      <c r="ISA49" s="1133"/>
      <c r="ISB49" s="1130"/>
      <c r="ISC49" s="1131"/>
      <c r="ISD49" s="1131"/>
      <c r="ISE49" s="1131"/>
      <c r="ISF49" s="1132"/>
      <c r="ISG49" s="290"/>
      <c r="ISH49" s="288"/>
      <c r="ISI49" s="341"/>
      <c r="ISJ49" s="342"/>
      <c r="ISK49" s="1133"/>
      <c r="ISL49" s="1130"/>
      <c r="ISM49" s="1131"/>
      <c r="ISN49" s="1131"/>
      <c r="ISO49" s="1131"/>
      <c r="ISP49" s="1132"/>
      <c r="ISQ49" s="290"/>
      <c r="ISR49" s="288"/>
      <c r="ISS49" s="341"/>
      <c r="IST49" s="342"/>
      <c r="ISU49" s="1133"/>
      <c r="ISV49" s="1130"/>
      <c r="ISW49" s="1131"/>
      <c r="ISX49" s="1131"/>
      <c r="ISY49" s="1131"/>
      <c r="ISZ49" s="1132"/>
      <c r="ITA49" s="290"/>
      <c r="ITB49" s="288"/>
      <c r="ITC49" s="341"/>
      <c r="ITD49" s="342"/>
      <c r="ITE49" s="1133"/>
      <c r="ITF49" s="1130"/>
      <c r="ITG49" s="1131"/>
      <c r="ITH49" s="1131"/>
      <c r="ITI49" s="1131"/>
      <c r="ITJ49" s="1132"/>
      <c r="ITK49" s="290"/>
      <c r="ITL49" s="288"/>
      <c r="ITM49" s="341"/>
      <c r="ITN49" s="342"/>
      <c r="ITO49" s="1133"/>
      <c r="ITP49" s="1130"/>
      <c r="ITQ49" s="1131"/>
      <c r="ITR49" s="1131"/>
      <c r="ITS49" s="1131"/>
      <c r="ITT49" s="1132"/>
      <c r="ITU49" s="290"/>
      <c r="ITV49" s="288"/>
      <c r="ITW49" s="341"/>
      <c r="ITX49" s="342"/>
      <c r="ITY49" s="1133"/>
      <c r="ITZ49" s="1130"/>
      <c r="IUA49" s="1131"/>
      <c r="IUB49" s="1131"/>
      <c r="IUC49" s="1131"/>
      <c r="IUD49" s="1132"/>
      <c r="IUE49" s="290"/>
      <c r="IUF49" s="288"/>
      <c r="IUG49" s="341"/>
      <c r="IUH49" s="342"/>
      <c r="IUI49" s="1133"/>
      <c r="IUJ49" s="1130"/>
      <c r="IUK49" s="1131"/>
      <c r="IUL49" s="1131"/>
      <c r="IUM49" s="1131"/>
      <c r="IUN49" s="1132"/>
      <c r="IUO49" s="290"/>
      <c r="IUP49" s="288"/>
      <c r="IUQ49" s="341"/>
      <c r="IUR49" s="342"/>
      <c r="IUS49" s="1133"/>
      <c r="IUT49" s="1130"/>
      <c r="IUU49" s="1131"/>
      <c r="IUV49" s="1131"/>
      <c r="IUW49" s="1131"/>
      <c r="IUX49" s="1132"/>
      <c r="IUY49" s="290"/>
      <c r="IUZ49" s="288"/>
      <c r="IVA49" s="341"/>
      <c r="IVB49" s="342"/>
      <c r="IVC49" s="1133"/>
      <c r="IVD49" s="1130"/>
      <c r="IVE49" s="1131"/>
      <c r="IVF49" s="1131"/>
      <c r="IVG49" s="1131"/>
      <c r="IVH49" s="1132"/>
      <c r="IVI49" s="290"/>
      <c r="IVJ49" s="288"/>
      <c r="IVK49" s="341"/>
      <c r="IVL49" s="342"/>
      <c r="IVM49" s="1133"/>
      <c r="IVN49" s="1130"/>
      <c r="IVO49" s="1131"/>
      <c r="IVP49" s="1131"/>
      <c r="IVQ49" s="1131"/>
      <c r="IVR49" s="1132"/>
      <c r="IVS49" s="290"/>
      <c r="IVT49" s="288"/>
      <c r="IVU49" s="341"/>
      <c r="IVV49" s="342"/>
      <c r="IVW49" s="1133"/>
      <c r="IVX49" s="1130"/>
      <c r="IVY49" s="1131"/>
      <c r="IVZ49" s="1131"/>
      <c r="IWA49" s="1131"/>
      <c r="IWB49" s="1132"/>
      <c r="IWC49" s="290"/>
      <c r="IWD49" s="288"/>
      <c r="IWE49" s="341"/>
      <c r="IWF49" s="342"/>
      <c r="IWG49" s="1133"/>
      <c r="IWH49" s="1130"/>
      <c r="IWI49" s="1131"/>
      <c r="IWJ49" s="1131"/>
      <c r="IWK49" s="1131"/>
      <c r="IWL49" s="1132"/>
      <c r="IWM49" s="290"/>
      <c r="IWN49" s="288"/>
      <c r="IWO49" s="341"/>
      <c r="IWP49" s="342"/>
      <c r="IWQ49" s="1133"/>
      <c r="IWR49" s="1130"/>
      <c r="IWS49" s="1131"/>
      <c r="IWT49" s="1131"/>
      <c r="IWU49" s="1131"/>
      <c r="IWV49" s="1132"/>
      <c r="IWW49" s="290"/>
      <c r="IWX49" s="288"/>
      <c r="IWY49" s="341"/>
      <c r="IWZ49" s="342"/>
      <c r="IXA49" s="1133"/>
      <c r="IXB49" s="1130"/>
      <c r="IXC49" s="1131"/>
      <c r="IXD49" s="1131"/>
      <c r="IXE49" s="1131"/>
      <c r="IXF49" s="1132"/>
      <c r="IXG49" s="290"/>
      <c r="IXH49" s="288"/>
      <c r="IXI49" s="341"/>
      <c r="IXJ49" s="342"/>
      <c r="IXK49" s="1133"/>
      <c r="IXL49" s="1130"/>
      <c r="IXM49" s="1131"/>
      <c r="IXN49" s="1131"/>
      <c r="IXO49" s="1131"/>
      <c r="IXP49" s="1132"/>
      <c r="IXQ49" s="290"/>
      <c r="IXR49" s="288"/>
      <c r="IXS49" s="341"/>
      <c r="IXT49" s="342"/>
      <c r="IXU49" s="1133"/>
      <c r="IXV49" s="1130"/>
      <c r="IXW49" s="1131"/>
      <c r="IXX49" s="1131"/>
      <c r="IXY49" s="1131"/>
      <c r="IXZ49" s="1132"/>
      <c r="IYA49" s="290"/>
      <c r="IYB49" s="288"/>
      <c r="IYC49" s="341"/>
      <c r="IYD49" s="342"/>
      <c r="IYE49" s="1133"/>
      <c r="IYF49" s="1130"/>
      <c r="IYG49" s="1131"/>
      <c r="IYH49" s="1131"/>
      <c r="IYI49" s="1131"/>
      <c r="IYJ49" s="1132"/>
      <c r="IYK49" s="290"/>
      <c r="IYL49" s="288"/>
      <c r="IYM49" s="341"/>
      <c r="IYN49" s="342"/>
      <c r="IYO49" s="1133"/>
      <c r="IYP49" s="1130"/>
      <c r="IYQ49" s="1131"/>
      <c r="IYR49" s="1131"/>
      <c r="IYS49" s="1131"/>
      <c r="IYT49" s="1132"/>
      <c r="IYU49" s="290"/>
      <c r="IYV49" s="288"/>
      <c r="IYW49" s="341"/>
      <c r="IYX49" s="342"/>
      <c r="IYY49" s="1133"/>
      <c r="IYZ49" s="1130"/>
      <c r="IZA49" s="1131"/>
      <c r="IZB49" s="1131"/>
      <c r="IZC49" s="1131"/>
      <c r="IZD49" s="1132"/>
      <c r="IZE49" s="290"/>
      <c r="IZF49" s="288"/>
      <c r="IZG49" s="341"/>
      <c r="IZH49" s="342"/>
      <c r="IZI49" s="1133"/>
      <c r="IZJ49" s="1130"/>
      <c r="IZK49" s="1131"/>
      <c r="IZL49" s="1131"/>
      <c r="IZM49" s="1131"/>
      <c r="IZN49" s="1132"/>
      <c r="IZO49" s="290"/>
      <c r="IZP49" s="288"/>
      <c r="IZQ49" s="341"/>
      <c r="IZR49" s="342"/>
      <c r="IZS49" s="1133"/>
      <c r="IZT49" s="1130"/>
      <c r="IZU49" s="1131"/>
      <c r="IZV49" s="1131"/>
      <c r="IZW49" s="1131"/>
      <c r="IZX49" s="1132"/>
      <c r="IZY49" s="290"/>
      <c r="IZZ49" s="288"/>
      <c r="JAA49" s="341"/>
      <c r="JAB49" s="342"/>
      <c r="JAC49" s="1133"/>
      <c r="JAD49" s="1130"/>
      <c r="JAE49" s="1131"/>
      <c r="JAF49" s="1131"/>
      <c r="JAG49" s="1131"/>
      <c r="JAH49" s="1132"/>
      <c r="JAI49" s="290"/>
      <c r="JAJ49" s="288"/>
      <c r="JAK49" s="341"/>
      <c r="JAL49" s="342"/>
      <c r="JAM49" s="1133"/>
      <c r="JAN49" s="1130"/>
      <c r="JAO49" s="1131"/>
      <c r="JAP49" s="1131"/>
      <c r="JAQ49" s="1131"/>
      <c r="JAR49" s="1132"/>
      <c r="JAS49" s="290"/>
      <c r="JAT49" s="288"/>
      <c r="JAU49" s="341"/>
      <c r="JAV49" s="342"/>
      <c r="JAW49" s="1133"/>
      <c r="JAX49" s="1130"/>
      <c r="JAY49" s="1131"/>
      <c r="JAZ49" s="1131"/>
      <c r="JBA49" s="1131"/>
      <c r="JBB49" s="1132"/>
      <c r="JBC49" s="290"/>
      <c r="JBD49" s="288"/>
      <c r="JBE49" s="341"/>
      <c r="JBF49" s="342"/>
      <c r="JBG49" s="1133"/>
      <c r="JBH49" s="1130"/>
      <c r="JBI49" s="1131"/>
      <c r="JBJ49" s="1131"/>
      <c r="JBK49" s="1131"/>
      <c r="JBL49" s="1132"/>
      <c r="JBM49" s="290"/>
      <c r="JBN49" s="288"/>
      <c r="JBO49" s="341"/>
      <c r="JBP49" s="342"/>
      <c r="JBQ49" s="1133"/>
      <c r="JBR49" s="1130"/>
      <c r="JBS49" s="1131"/>
      <c r="JBT49" s="1131"/>
      <c r="JBU49" s="1131"/>
      <c r="JBV49" s="1132"/>
      <c r="JBW49" s="290"/>
      <c r="JBX49" s="288"/>
      <c r="JBY49" s="341"/>
      <c r="JBZ49" s="342"/>
      <c r="JCA49" s="1133"/>
      <c r="JCB49" s="1130"/>
      <c r="JCC49" s="1131"/>
      <c r="JCD49" s="1131"/>
      <c r="JCE49" s="1131"/>
      <c r="JCF49" s="1132"/>
      <c r="JCG49" s="290"/>
      <c r="JCH49" s="288"/>
      <c r="JCI49" s="341"/>
      <c r="JCJ49" s="342"/>
      <c r="JCK49" s="1133"/>
      <c r="JCL49" s="1130"/>
      <c r="JCM49" s="1131"/>
      <c r="JCN49" s="1131"/>
      <c r="JCO49" s="1131"/>
      <c r="JCP49" s="1132"/>
      <c r="JCQ49" s="290"/>
      <c r="JCR49" s="288"/>
      <c r="JCS49" s="341"/>
      <c r="JCT49" s="342"/>
      <c r="JCU49" s="1133"/>
      <c r="JCV49" s="1130"/>
      <c r="JCW49" s="1131"/>
      <c r="JCX49" s="1131"/>
      <c r="JCY49" s="1131"/>
      <c r="JCZ49" s="1132"/>
      <c r="JDA49" s="290"/>
      <c r="JDB49" s="288"/>
      <c r="JDC49" s="341"/>
      <c r="JDD49" s="342"/>
      <c r="JDE49" s="1133"/>
      <c r="JDF49" s="1130"/>
      <c r="JDG49" s="1131"/>
      <c r="JDH49" s="1131"/>
      <c r="JDI49" s="1131"/>
      <c r="JDJ49" s="1132"/>
      <c r="JDK49" s="290"/>
      <c r="JDL49" s="288"/>
      <c r="JDM49" s="341"/>
      <c r="JDN49" s="342"/>
      <c r="JDO49" s="1133"/>
      <c r="JDP49" s="1130"/>
      <c r="JDQ49" s="1131"/>
      <c r="JDR49" s="1131"/>
      <c r="JDS49" s="1131"/>
      <c r="JDT49" s="1132"/>
      <c r="JDU49" s="290"/>
      <c r="JDV49" s="288"/>
      <c r="JDW49" s="341"/>
      <c r="JDX49" s="342"/>
      <c r="JDY49" s="1133"/>
      <c r="JDZ49" s="1130"/>
      <c r="JEA49" s="1131"/>
      <c r="JEB49" s="1131"/>
      <c r="JEC49" s="1131"/>
      <c r="JED49" s="1132"/>
      <c r="JEE49" s="290"/>
      <c r="JEF49" s="288"/>
      <c r="JEG49" s="341"/>
      <c r="JEH49" s="342"/>
      <c r="JEI49" s="1133"/>
      <c r="JEJ49" s="1130"/>
      <c r="JEK49" s="1131"/>
      <c r="JEL49" s="1131"/>
      <c r="JEM49" s="1131"/>
      <c r="JEN49" s="1132"/>
      <c r="JEO49" s="290"/>
      <c r="JEP49" s="288"/>
      <c r="JEQ49" s="341"/>
      <c r="JER49" s="342"/>
      <c r="JES49" s="1133"/>
      <c r="JET49" s="1130"/>
      <c r="JEU49" s="1131"/>
      <c r="JEV49" s="1131"/>
      <c r="JEW49" s="1131"/>
      <c r="JEX49" s="1132"/>
      <c r="JEY49" s="290"/>
      <c r="JEZ49" s="288"/>
      <c r="JFA49" s="341"/>
      <c r="JFB49" s="342"/>
      <c r="JFC49" s="1133"/>
      <c r="JFD49" s="1130"/>
      <c r="JFE49" s="1131"/>
      <c r="JFF49" s="1131"/>
      <c r="JFG49" s="1131"/>
      <c r="JFH49" s="1132"/>
      <c r="JFI49" s="290"/>
      <c r="JFJ49" s="288"/>
      <c r="JFK49" s="341"/>
      <c r="JFL49" s="342"/>
      <c r="JFM49" s="1133"/>
      <c r="JFN49" s="1130"/>
      <c r="JFO49" s="1131"/>
      <c r="JFP49" s="1131"/>
      <c r="JFQ49" s="1131"/>
      <c r="JFR49" s="1132"/>
      <c r="JFS49" s="290"/>
      <c r="JFT49" s="288"/>
      <c r="JFU49" s="341"/>
      <c r="JFV49" s="342"/>
      <c r="JFW49" s="1133"/>
      <c r="JFX49" s="1130"/>
      <c r="JFY49" s="1131"/>
      <c r="JFZ49" s="1131"/>
      <c r="JGA49" s="1131"/>
      <c r="JGB49" s="1132"/>
      <c r="JGC49" s="290"/>
      <c r="JGD49" s="288"/>
      <c r="JGE49" s="341"/>
      <c r="JGF49" s="342"/>
      <c r="JGG49" s="1133"/>
      <c r="JGH49" s="1130"/>
      <c r="JGI49" s="1131"/>
      <c r="JGJ49" s="1131"/>
      <c r="JGK49" s="1131"/>
      <c r="JGL49" s="1132"/>
      <c r="JGM49" s="290"/>
      <c r="JGN49" s="288"/>
      <c r="JGO49" s="341"/>
      <c r="JGP49" s="342"/>
      <c r="JGQ49" s="1133"/>
      <c r="JGR49" s="1130"/>
      <c r="JGS49" s="1131"/>
      <c r="JGT49" s="1131"/>
      <c r="JGU49" s="1131"/>
      <c r="JGV49" s="1132"/>
      <c r="JGW49" s="290"/>
      <c r="JGX49" s="288"/>
      <c r="JGY49" s="341"/>
      <c r="JGZ49" s="342"/>
      <c r="JHA49" s="1133"/>
      <c r="JHB49" s="1130"/>
      <c r="JHC49" s="1131"/>
      <c r="JHD49" s="1131"/>
      <c r="JHE49" s="1131"/>
      <c r="JHF49" s="1132"/>
      <c r="JHG49" s="290"/>
      <c r="JHH49" s="288"/>
      <c r="JHI49" s="341"/>
      <c r="JHJ49" s="342"/>
      <c r="JHK49" s="1133"/>
      <c r="JHL49" s="1130"/>
      <c r="JHM49" s="1131"/>
      <c r="JHN49" s="1131"/>
      <c r="JHO49" s="1131"/>
      <c r="JHP49" s="1132"/>
      <c r="JHQ49" s="290"/>
      <c r="JHR49" s="288"/>
      <c r="JHS49" s="341"/>
      <c r="JHT49" s="342"/>
      <c r="JHU49" s="1133"/>
      <c r="JHV49" s="1130"/>
      <c r="JHW49" s="1131"/>
      <c r="JHX49" s="1131"/>
      <c r="JHY49" s="1131"/>
      <c r="JHZ49" s="1132"/>
      <c r="JIA49" s="290"/>
      <c r="JIB49" s="288"/>
      <c r="JIC49" s="341"/>
      <c r="JID49" s="342"/>
      <c r="JIE49" s="1133"/>
      <c r="JIF49" s="1130"/>
      <c r="JIG49" s="1131"/>
      <c r="JIH49" s="1131"/>
      <c r="JII49" s="1131"/>
      <c r="JIJ49" s="1132"/>
      <c r="JIK49" s="290"/>
      <c r="JIL49" s="288"/>
      <c r="JIM49" s="341"/>
      <c r="JIN49" s="342"/>
      <c r="JIO49" s="1133"/>
      <c r="JIP49" s="1130"/>
      <c r="JIQ49" s="1131"/>
      <c r="JIR49" s="1131"/>
      <c r="JIS49" s="1131"/>
      <c r="JIT49" s="1132"/>
      <c r="JIU49" s="290"/>
      <c r="JIV49" s="288"/>
      <c r="JIW49" s="341"/>
      <c r="JIX49" s="342"/>
      <c r="JIY49" s="1133"/>
      <c r="JIZ49" s="1130"/>
      <c r="JJA49" s="1131"/>
      <c r="JJB49" s="1131"/>
      <c r="JJC49" s="1131"/>
      <c r="JJD49" s="1132"/>
      <c r="JJE49" s="290"/>
      <c r="JJF49" s="288"/>
      <c r="JJG49" s="341"/>
      <c r="JJH49" s="342"/>
      <c r="JJI49" s="1133"/>
      <c r="JJJ49" s="1130"/>
      <c r="JJK49" s="1131"/>
      <c r="JJL49" s="1131"/>
      <c r="JJM49" s="1131"/>
      <c r="JJN49" s="1132"/>
      <c r="JJO49" s="290"/>
      <c r="JJP49" s="288"/>
      <c r="JJQ49" s="341"/>
      <c r="JJR49" s="342"/>
      <c r="JJS49" s="1133"/>
      <c r="JJT49" s="1130"/>
      <c r="JJU49" s="1131"/>
      <c r="JJV49" s="1131"/>
      <c r="JJW49" s="1131"/>
      <c r="JJX49" s="1132"/>
      <c r="JJY49" s="290"/>
      <c r="JJZ49" s="288"/>
      <c r="JKA49" s="341"/>
      <c r="JKB49" s="342"/>
      <c r="JKC49" s="1133"/>
      <c r="JKD49" s="1130"/>
      <c r="JKE49" s="1131"/>
      <c r="JKF49" s="1131"/>
      <c r="JKG49" s="1131"/>
      <c r="JKH49" s="1132"/>
      <c r="JKI49" s="290"/>
      <c r="JKJ49" s="288"/>
      <c r="JKK49" s="341"/>
      <c r="JKL49" s="342"/>
      <c r="JKM49" s="1133"/>
      <c r="JKN49" s="1130"/>
      <c r="JKO49" s="1131"/>
      <c r="JKP49" s="1131"/>
      <c r="JKQ49" s="1131"/>
      <c r="JKR49" s="1132"/>
      <c r="JKS49" s="290"/>
      <c r="JKT49" s="288"/>
      <c r="JKU49" s="341"/>
      <c r="JKV49" s="342"/>
      <c r="JKW49" s="1133"/>
      <c r="JKX49" s="1130"/>
      <c r="JKY49" s="1131"/>
      <c r="JKZ49" s="1131"/>
      <c r="JLA49" s="1131"/>
      <c r="JLB49" s="1132"/>
      <c r="JLC49" s="290"/>
      <c r="JLD49" s="288"/>
      <c r="JLE49" s="341"/>
      <c r="JLF49" s="342"/>
      <c r="JLG49" s="1133"/>
      <c r="JLH49" s="1130"/>
      <c r="JLI49" s="1131"/>
      <c r="JLJ49" s="1131"/>
      <c r="JLK49" s="1131"/>
      <c r="JLL49" s="1132"/>
      <c r="JLM49" s="290"/>
      <c r="JLN49" s="288"/>
      <c r="JLO49" s="341"/>
      <c r="JLP49" s="342"/>
      <c r="JLQ49" s="1133"/>
      <c r="JLR49" s="1130"/>
      <c r="JLS49" s="1131"/>
      <c r="JLT49" s="1131"/>
      <c r="JLU49" s="1131"/>
      <c r="JLV49" s="1132"/>
      <c r="JLW49" s="290"/>
      <c r="JLX49" s="288"/>
      <c r="JLY49" s="341"/>
      <c r="JLZ49" s="342"/>
      <c r="JMA49" s="1133"/>
      <c r="JMB49" s="1130"/>
      <c r="JMC49" s="1131"/>
      <c r="JMD49" s="1131"/>
      <c r="JME49" s="1131"/>
      <c r="JMF49" s="1132"/>
      <c r="JMG49" s="290"/>
      <c r="JMH49" s="288"/>
      <c r="JMI49" s="341"/>
      <c r="JMJ49" s="342"/>
      <c r="JMK49" s="1133"/>
      <c r="JML49" s="1130"/>
      <c r="JMM49" s="1131"/>
      <c r="JMN49" s="1131"/>
      <c r="JMO49" s="1131"/>
      <c r="JMP49" s="1132"/>
      <c r="JMQ49" s="290"/>
      <c r="JMR49" s="288"/>
      <c r="JMS49" s="341"/>
      <c r="JMT49" s="342"/>
      <c r="JMU49" s="1133"/>
      <c r="JMV49" s="1130"/>
      <c r="JMW49" s="1131"/>
      <c r="JMX49" s="1131"/>
      <c r="JMY49" s="1131"/>
      <c r="JMZ49" s="1132"/>
      <c r="JNA49" s="290"/>
      <c r="JNB49" s="288"/>
      <c r="JNC49" s="341"/>
      <c r="JND49" s="342"/>
      <c r="JNE49" s="1133"/>
      <c r="JNF49" s="1130"/>
      <c r="JNG49" s="1131"/>
      <c r="JNH49" s="1131"/>
      <c r="JNI49" s="1131"/>
      <c r="JNJ49" s="1132"/>
      <c r="JNK49" s="290"/>
      <c r="JNL49" s="288"/>
      <c r="JNM49" s="341"/>
      <c r="JNN49" s="342"/>
      <c r="JNO49" s="1133"/>
      <c r="JNP49" s="1130"/>
      <c r="JNQ49" s="1131"/>
      <c r="JNR49" s="1131"/>
      <c r="JNS49" s="1131"/>
      <c r="JNT49" s="1132"/>
      <c r="JNU49" s="290"/>
      <c r="JNV49" s="288"/>
      <c r="JNW49" s="341"/>
      <c r="JNX49" s="342"/>
      <c r="JNY49" s="1133"/>
      <c r="JNZ49" s="1130"/>
      <c r="JOA49" s="1131"/>
      <c r="JOB49" s="1131"/>
      <c r="JOC49" s="1131"/>
      <c r="JOD49" s="1132"/>
      <c r="JOE49" s="290"/>
      <c r="JOF49" s="288"/>
      <c r="JOG49" s="341"/>
      <c r="JOH49" s="342"/>
      <c r="JOI49" s="1133"/>
      <c r="JOJ49" s="1130"/>
      <c r="JOK49" s="1131"/>
      <c r="JOL49" s="1131"/>
      <c r="JOM49" s="1131"/>
      <c r="JON49" s="1132"/>
      <c r="JOO49" s="290"/>
      <c r="JOP49" s="288"/>
      <c r="JOQ49" s="341"/>
      <c r="JOR49" s="342"/>
      <c r="JOS49" s="1133"/>
      <c r="JOT49" s="1130"/>
      <c r="JOU49" s="1131"/>
      <c r="JOV49" s="1131"/>
      <c r="JOW49" s="1131"/>
      <c r="JOX49" s="1132"/>
      <c r="JOY49" s="290"/>
      <c r="JOZ49" s="288"/>
      <c r="JPA49" s="341"/>
      <c r="JPB49" s="342"/>
      <c r="JPC49" s="1133"/>
      <c r="JPD49" s="1130"/>
      <c r="JPE49" s="1131"/>
      <c r="JPF49" s="1131"/>
      <c r="JPG49" s="1131"/>
      <c r="JPH49" s="1132"/>
      <c r="JPI49" s="290"/>
      <c r="JPJ49" s="288"/>
      <c r="JPK49" s="341"/>
      <c r="JPL49" s="342"/>
      <c r="JPM49" s="1133"/>
      <c r="JPN49" s="1130"/>
      <c r="JPO49" s="1131"/>
      <c r="JPP49" s="1131"/>
      <c r="JPQ49" s="1131"/>
      <c r="JPR49" s="1132"/>
      <c r="JPS49" s="290"/>
      <c r="JPT49" s="288"/>
      <c r="JPU49" s="341"/>
      <c r="JPV49" s="342"/>
      <c r="JPW49" s="1133"/>
      <c r="JPX49" s="1130"/>
      <c r="JPY49" s="1131"/>
      <c r="JPZ49" s="1131"/>
      <c r="JQA49" s="1131"/>
      <c r="JQB49" s="1132"/>
      <c r="JQC49" s="290"/>
      <c r="JQD49" s="288"/>
      <c r="JQE49" s="341"/>
      <c r="JQF49" s="342"/>
      <c r="JQG49" s="1133"/>
      <c r="JQH49" s="1130"/>
      <c r="JQI49" s="1131"/>
      <c r="JQJ49" s="1131"/>
      <c r="JQK49" s="1131"/>
      <c r="JQL49" s="1132"/>
      <c r="JQM49" s="290"/>
      <c r="JQN49" s="288"/>
      <c r="JQO49" s="341"/>
      <c r="JQP49" s="342"/>
      <c r="JQQ49" s="1133"/>
      <c r="JQR49" s="1130"/>
      <c r="JQS49" s="1131"/>
      <c r="JQT49" s="1131"/>
      <c r="JQU49" s="1131"/>
      <c r="JQV49" s="1132"/>
      <c r="JQW49" s="290"/>
      <c r="JQX49" s="288"/>
      <c r="JQY49" s="341"/>
      <c r="JQZ49" s="342"/>
      <c r="JRA49" s="1133"/>
      <c r="JRB49" s="1130"/>
      <c r="JRC49" s="1131"/>
      <c r="JRD49" s="1131"/>
      <c r="JRE49" s="1131"/>
      <c r="JRF49" s="1132"/>
      <c r="JRG49" s="290"/>
      <c r="JRH49" s="288"/>
      <c r="JRI49" s="341"/>
      <c r="JRJ49" s="342"/>
      <c r="JRK49" s="1133"/>
      <c r="JRL49" s="1130"/>
      <c r="JRM49" s="1131"/>
      <c r="JRN49" s="1131"/>
      <c r="JRO49" s="1131"/>
      <c r="JRP49" s="1132"/>
      <c r="JRQ49" s="290"/>
      <c r="JRR49" s="288"/>
      <c r="JRS49" s="341"/>
      <c r="JRT49" s="342"/>
      <c r="JRU49" s="1133"/>
      <c r="JRV49" s="1130"/>
      <c r="JRW49" s="1131"/>
      <c r="JRX49" s="1131"/>
      <c r="JRY49" s="1131"/>
      <c r="JRZ49" s="1132"/>
      <c r="JSA49" s="290"/>
      <c r="JSB49" s="288"/>
      <c r="JSC49" s="341"/>
      <c r="JSD49" s="342"/>
      <c r="JSE49" s="1133"/>
      <c r="JSF49" s="1130"/>
      <c r="JSG49" s="1131"/>
      <c r="JSH49" s="1131"/>
      <c r="JSI49" s="1131"/>
      <c r="JSJ49" s="1132"/>
      <c r="JSK49" s="290"/>
      <c r="JSL49" s="288"/>
      <c r="JSM49" s="341"/>
      <c r="JSN49" s="342"/>
      <c r="JSO49" s="1133"/>
      <c r="JSP49" s="1130"/>
      <c r="JSQ49" s="1131"/>
      <c r="JSR49" s="1131"/>
      <c r="JSS49" s="1131"/>
      <c r="JST49" s="1132"/>
      <c r="JSU49" s="290"/>
      <c r="JSV49" s="288"/>
      <c r="JSW49" s="341"/>
      <c r="JSX49" s="342"/>
      <c r="JSY49" s="1133"/>
      <c r="JSZ49" s="1130"/>
      <c r="JTA49" s="1131"/>
      <c r="JTB49" s="1131"/>
      <c r="JTC49" s="1131"/>
      <c r="JTD49" s="1132"/>
      <c r="JTE49" s="290"/>
      <c r="JTF49" s="288"/>
      <c r="JTG49" s="341"/>
      <c r="JTH49" s="342"/>
      <c r="JTI49" s="1133"/>
      <c r="JTJ49" s="1130"/>
      <c r="JTK49" s="1131"/>
      <c r="JTL49" s="1131"/>
      <c r="JTM49" s="1131"/>
      <c r="JTN49" s="1132"/>
      <c r="JTO49" s="290"/>
      <c r="JTP49" s="288"/>
      <c r="JTQ49" s="341"/>
      <c r="JTR49" s="342"/>
      <c r="JTS49" s="1133"/>
      <c r="JTT49" s="1130"/>
      <c r="JTU49" s="1131"/>
      <c r="JTV49" s="1131"/>
      <c r="JTW49" s="1131"/>
      <c r="JTX49" s="1132"/>
      <c r="JTY49" s="290"/>
      <c r="JTZ49" s="288"/>
      <c r="JUA49" s="341"/>
      <c r="JUB49" s="342"/>
      <c r="JUC49" s="1133"/>
      <c r="JUD49" s="1130"/>
      <c r="JUE49" s="1131"/>
      <c r="JUF49" s="1131"/>
      <c r="JUG49" s="1131"/>
      <c r="JUH49" s="1132"/>
      <c r="JUI49" s="290"/>
      <c r="JUJ49" s="288"/>
      <c r="JUK49" s="341"/>
      <c r="JUL49" s="342"/>
      <c r="JUM49" s="1133"/>
      <c r="JUN49" s="1130"/>
      <c r="JUO49" s="1131"/>
      <c r="JUP49" s="1131"/>
      <c r="JUQ49" s="1131"/>
      <c r="JUR49" s="1132"/>
      <c r="JUS49" s="290"/>
      <c r="JUT49" s="288"/>
      <c r="JUU49" s="341"/>
      <c r="JUV49" s="342"/>
      <c r="JUW49" s="1133"/>
      <c r="JUX49" s="1130"/>
      <c r="JUY49" s="1131"/>
      <c r="JUZ49" s="1131"/>
      <c r="JVA49" s="1131"/>
      <c r="JVB49" s="1132"/>
      <c r="JVC49" s="290"/>
      <c r="JVD49" s="288"/>
      <c r="JVE49" s="341"/>
      <c r="JVF49" s="342"/>
      <c r="JVG49" s="1133"/>
      <c r="JVH49" s="1130"/>
      <c r="JVI49" s="1131"/>
      <c r="JVJ49" s="1131"/>
      <c r="JVK49" s="1131"/>
      <c r="JVL49" s="1132"/>
      <c r="JVM49" s="290"/>
      <c r="JVN49" s="288"/>
      <c r="JVO49" s="341"/>
      <c r="JVP49" s="342"/>
      <c r="JVQ49" s="1133"/>
      <c r="JVR49" s="1130"/>
      <c r="JVS49" s="1131"/>
      <c r="JVT49" s="1131"/>
      <c r="JVU49" s="1131"/>
      <c r="JVV49" s="1132"/>
      <c r="JVW49" s="290"/>
      <c r="JVX49" s="288"/>
      <c r="JVY49" s="341"/>
      <c r="JVZ49" s="342"/>
      <c r="JWA49" s="1133"/>
      <c r="JWB49" s="1130"/>
      <c r="JWC49" s="1131"/>
      <c r="JWD49" s="1131"/>
      <c r="JWE49" s="1131"/>
      <c r="JWF49" s="1132"/>
      <c r="JWG49" s="290"/>
      <c r="JWH49" s="288"/>
      <c r="JWI49" s="341"/>
      <c r="JWJ49" s="342"/>
      <c r="JWK49" s="1133"/>
      <c r="JWL49" s="1130"/>
      <c r="JWM49" s="1131"/>
      <c r="JWN49" s="1131"/>
      <c r="JWO49" s="1131"/>
      <c r="JWP49" s="1132"/>
      <c r="JWQ49" s="290"/>
      <c r="JWR49" s="288"/>
      <c r="JWS49" s="341"/>
      <c r="JWT49" s="342"/>
      <c r="JWU49" s="1133"/>
      <c r="JWV49" s="1130"/>
      <c r="JWW49" s="1131"/>
      <c r="JWX49" s="1131"/>
      <c r="JWY49" s="1131"/>
      <c r="JWZ49" s="1132"/>
      <c r="JXA49" s="290"/>
      <c r="JXB49" s="288"/>
      <c r="JXC49" s="341"/>
      <c r="JXD49" s="342"/>
      <c r="JXE49" s="1133"/>
      <c r="JXF49" s="1130"/>
      <c r="JXG49" s="1131"/>
      <c r="JXH49" s="1131"/>
      <c r="JXI49" s="1131"/>
      <c r="JXJ49" s="1132"/>
      <c r="JXK49" s="290"/>
      <c r="JXL49" s="288"/>
      <c r="JXM49" s="341"/>
      <c r="JXN49" s="342"/>
      <c r="JXO49" s="1133"/>
      <c r="JXP49" s="1130"/>
      <c r="JXQ49" s="1131"/>
      <c r="JXR49" s="1131"/>
      <c r="JXS49" s="1131"/>
      <c r="JXT49" s="1132"/>
      <c r="JXU49" s="290"/>
      <c r="JXV49" s="288"/>
      <c r="JXW49" s="341"/>
      <c r="JXX49" s="342"/>
      <c r="JXY49" s="1133"/>
      <c r="JXZ49" s="1130"/>
      <c r="JYA49" s="1131"/>
      <c r="JYB49" s="1131"/>
      <c r="JYC49" s="1131"/>
      <c r="JYD49" s="1132"/>
      <c r="JYE49" s="290"/>
      <c r="JYF49" s="288"/>
      <c r="JYG49" s="341"/>
      <c r="JYH49" s="342"/>
      <c r="JYI49" s="1133"/>
      <c r="JYJ49" s="1130"/>
      <c r="JYK49" s="1131"/>
      <c r="JYL49" s="1131"/>
      <c r="JYM49" s="1131"/>
      <c r="JYN49" s="1132"/>
      <c r="JYO49" s="290"/>
      <c r="JYP49" s="288"/>
      <c r="JYQ49" s="341"/>
      <c r="JYR49" s="342"/>
      <c r="JYS49" s="1133"/>
      <c r="JYT49" s="1130"/>
      <c r="JYU49" s="1131"/>
      <c r="JYV49" s="1131"/>
      <c r="JYW49" s="1131"/>
      <c r="JYX49" s="1132"/>
      <c r="JYY49" s="290"/>
      <c r="JYZ49" s="288"/>
      <c r="JZA49" s="341"/>
      <c r="JZB49" s="342"/>
      <c r="JZC49" s="1133"/>
      <c r="JZD49" s="1130"/>
      <c r="JZE49" s="1131"/>
      <c r="JZF49" s="1131"/>
      <c r="JZG49" s="1131"/>
      <c r="JZH49" s="1132"/>
      <c r="JZI49" s="290"/>
      <c r="JZJ49" s="288"/>
      <c r="JZK49" s="341"/>
      <c r="JZL49" s="342"/>
      <c r="JZM49" s="1133"/>
      <c r="JZN49" s="1130"/>
      <c r="JZO49" s="1131"/>
      <c r="JZP49" s="1131"/>
      <c r="JZQ49" s="1131"/>
      <c r="JZR49" s="1132"/>
      <c r="JZS49" s="290"/>
      <c r="JZT49" s="288"/>
      <c r="JZU49" s="341"/>
      <c r="JZV49" s="342"/>
      <c r="JZW49" s="1133"/>
      <c r="JZX49" s="1130"/>
      <c r="JZY49" s="1131"/>
      <c r="JZZ49" s="1131"/>
      <c r="KAA49" s="1131"/>
      <c r="KAB49" s="1132"/>
      <c r="KAC49" s="290"/>
      <c r="KAD49" s="288"/>
      <c r="KAE49" s="341"/>
      <c r="KAF49" s="342"/>
      <c r="KAG49" s="1133"/>
      <c r="KAH49" s="1130"/>
      <c r="KAI49" s="1131"/>
      <c r="KAJ49" s="1131"/>
      <c r="KAK49" s="1131"/>
      <c r="KAL49" s="1132"/>
      <c r="KAM49" s="290"/>
      <c r="KAN49" s="288"/>
      <c r="KAO49" s="341"/>
      <c r="KAP49" s="342"/>
      <c r="KAQ49" s="1133"/>
      <c r="KAR49" s="1130"/>
      <c r="KAS49" s="1131"/>
      <c r="KAT49" s="1131"/>
      <c r="KAU49" s="1131"/>
      <c r="KAV49" s="1132"/>
      <c r="KAW49" s="290"/>
      <c r="KAX49" s="288"/>
      <c r="KAY49" s="341"/>
      <c r="KAZ49" s="342"/>
      <c r="KBA49" s="1133"/>
      <c r="KBB49" s="1130"/>
      <c r="KBC49" s="1131"/>
      <c r="KBD49" s="1131"/>
      <c r="KBE49" s="1131"/>
      <c r="KBF49" s="1132"/>
      <c r="KBG49" s="290"/>
      <c r="KBH49" s="288"/>
      <c r="KBI49" s="341"/>
      <c r="KBJ49" s="342"/>
      <c r="KBK49" s="1133"/>
      <c r="KBL49" s="1130"/>
      <c r="KBM49" s="1131"/>
      <c r="KBN49" s="1131"/>
      <c r="KBO49" s="1131"/>
      <c r="KBP49" s="1132"/>
      <c r="KBQ49" s="290"/>
      <c r="KBR49" s="288"/>
      <c r="KBS49" s="341"/>
      <c r="KBT49" s="342"/>
      <c r="KBU49" s="1133"/>
      <c r="KBV49" s="1130"/>
      <c r="KBW49" s="1131"/>
      <c r="KBX49" s="1131"/>
      <c r="KBY49" s="1131"/>
      <c r="KBZ49" s="1132"/>
      <c r="KCA49" s="290"/>
      <c r="KCB49" s="288"/>
      <c r="KCC49" s="341"/>
      <c r="KCD49" s="342"/>
      <c r="KCE49" s="1133"/>
      <c r="KCF49" s="1130"/>
      <c r="KCG49" s="1131"/>
      <c r="KCH49" s="1131"/>
      <c r="KCI49" s="1131"/>
      <c r="KCJ49" s="1132"/>
      <c r="KCK49" s="290"/>
      <c r="KCL49" s="288"/>
      <c r="KCM49" s="341"/>
      <c r="KCN49" s="342"/>
      <c r="KCO49" s="1133"/>
      <c r="KCP49" s="1130"/>
      <c r="KCQ49" s="1131"/>
      <c r="KCR49" s="1131"/>
      <c r="KCS49" s="1131"/>
      <c r="KCT49" s="1132"/>
      <c r="KCU49" s="290"/>
      <c r="KCV49" s="288"/>
      <c r="KCW49" s="341"/>
      <c r="KCX49" s="342"/>
      <c r="KCY49" s="1133"/>
      <c r="KCZ49" s="1130"/>
      <c r="KDA49" s="1131"/>
      <c r="KDB49" s="1131"/>
      <c r="KDC49" s="1131"/>
      <c r="KDD49" s="1132"/>
      <c r="KDE49" s="290"/>
      <c r="KDF49" s="288"/>
      <c r="KDG49" s="341"/>
      <c r="KDH49" s="342"/>
      <c r="KDI49" s="1133"/>
      <c r="KDJ49" s="1130"/>
      <c r="KDK49" s="1131"/>
      <c r="KDL49" s="1131"/>
      <c r="KDM49" s="1131"/>
      <c r="KDN49" s="1132"/>
      <c r="KDO49" s="290"/>
      <c r="KDP49" s="288"/>
      <c r="KDQ49" s="341"/>
      <c r="KDR49" s="342"/>
      <c r="KDS49" s="1133"/>
      <c r="KDT49" s="1130"/>
      <c r="KDU49" s="1131"/>
      <c r="KDV49" s="1131"/>
      <c r="KDW49" s="1131"/>
      <c r="KDX49" s="1132"/>
      <c r="KDY49" s="290"/>
      <c r="KDZ49" s="288"/>
      <c r="KEA49" s="341"/>
      <c r="KEB49" s="342"/>
      <c r="KEC49" s="1133"/>
      <c r="KED49" s="1130"/>
      <c r="KEE49" s="1131"/>
      <c r="KEF49" s="1131"/>
      <c r="KEG49" s="1131"/>
      <c r="KEH49" s="1132"/>
      <c r="KEI49" s="290"/>
      <c r="KEJ49" s="288"/>
      <c r="KEK49" s="341"/>
      <c r="KEL49" s="342"/>
      <c r="KEM49" s="1133"/>
      <c r="KEN49" s="1130"/>
      <c r="KEO49" s="1131"/>
      <c r="KEP49" s="1131"/>
      <c r="KEQ49" s="1131"/>
      <c r="KER49" s="1132"/>
      <c r="KES49" s="290"/>
      <c r="KET49" s="288"/>
      <c r="KEU49" s="341"/>
      <c r="KEV49" s="342"/>
      <c r="KEW49" s="1133"/>
      <c r="KEX49" s="1130"/>
      <c r="KEY49" s="1131"/>
      <c r="KEZ49" s="1131"/>
      <c r="KFA49" s="1131"/>
      <c r="KFB49" s="1132"/>
      <c r="KFC49" s="290"/>
      <c r="KFD49" s="288"/>
      <c r="KFE49" s="341"/>
      <c r="KFF49" s="342"/>
      <c r="KFG49" s="1133"/>
      <c r="KFH49" s="1130"/>
      <c r="KFI49" s="1131"/>
      <c r="KFJ49" s="1131"/>
      <c r="KFK49" s="1131"/>
      <c r="KFL49" s="1132"/>
      <c r="KFM49" s="290"/>
      <c r="KFN49" s="288"/>
      <c r="KFO49" s="341"/>
      <c r="KFP49" s="342"/>
      <c r="KFQ49" s="1133"/>
      <c r="KFR49" s="1130"/>
      <c r="KFS49" s="1131"/>
      <c r="KFT49" s="1131"/>
      <c r="KFU49" s="1131"/>
      <c r="KFV49" s="1132"/>
      <c r="KFW49" s="290"/>
      <c r="KFX49" s="288"/>
      <c r="KFY49" s="341"/>
      <c r="KFZ49" s="342"/>
      <c r="KGA49" s="1133"/>
      <c r="KGB49" s="1130"/>
      <c r="KGC49" s="1131"/>
      <c r="KGD49" s="1131"/>
      <c r="KGE49" s="1131"/>
      <c r="KGF49" s="1132"/>
      <c r="KGG49" s="290"/>
      <c r="KGH49" s="288"/>
      <c r="KGI49" s="341"/>
      <c r="KGJ49" s="342"/>
      <c r="KGK49" s="1133"/>
      <c r="KGL49" s="1130"/>
      <c r="KGM49" s="1131"/>
      <c r="KGN49" s="1131"/>
      <c r="KGO49" s="1131"/>
      <c r="KGP49" s="1132"/>
      <c r="KGQ49" s="290"/>
      <c r="KGR49" s="288"/>
      <c r="KGS49" s="341"/>
      <c r="KGT49" s="342"/>
      <c r="KGU49" s="1133"/>
      <c r="KGV49" s="1130"/>
      <c r="KGW49" s="1131"/>
      <c r="KGX49" s="1131"/>
      <c r="KGY49" s="1131"/>
      <c r="KGZ49" s="1132"/>
      <c r="KHA49" s="290"/>
      <c r="KHB49" s="288"/>
      <c r="KHC49" s="341"/>
      <c r="KHD49" s="342"/>
      <c r="KHE49" s="1133"/>
      <c r="KHF49" s="1130"/>
      <c r="KHG49" s="1131"/>
      <c r="KHH49" s="1131"/>
      <c r="KHI49" s="1131"/>
      <c r="KHJ49" s="1132"/>
      <c r="KHK49" s="290"/>
      <c r="KHL49" s="288"/>
      <c r="KHM49" s="341"/>
      <c r="KHN49" s="342"/>
      <c r="KHO49" s="1133"/>
      <c r="KHP49" s="1130"/>
      <c r="KHQ49" s="1131"/>
      <c r="KHR49" s="1131"/>
      <c r="KHS49" s="1131"/>
      <c r="KHT49" s="1132"/>
      <c r="KHU49" s="290"/>
      <c r="KHV49" s="288"/>
      <c r="KHW49" s="341"/>
      <c r="KHX49" s="342"/>
      <c r="KHY49" s="1133"/>
      <c r="KHZ49" s="1130"/>
      <c r="KIA49" s="1131"/>
      <c r="KIB49" s="1131"/>
      <c r="KIC49" s="1131"/>
      <c r="KID49" s="1132"/>
      <c r="KIE49" s="290"/>
      <c r="KIF49" s="288"/>
      <c r="KIG49" s="341"/>
      <c r="KIH49" s="342"/>
      <c r="KII49" s="1133"/>
      <c r="KIJ49" s="1130"/>
      <c r="KIK49" s="1131"/>
      <c r="KIL49" s="1131"/>
      <c r="KIM49" s="1131"/>
      <c r="KIN49" s="1132"/>
      <c r="KIO49" s="290"/>
      <c r="KIP49" s="288"/>
      <c r="KIQ49" s="341"/>
      <c r="KIR49" s="342"/>
      <c r="KIS49" s="1133"/>
      <c r="KIT49" s="1130"/>
      <c r="KIU49" s="1131"/>
      <c r="KIV49" s="1131"/>
      <c r="KIW49" s="1131"/>
      <c r="KIX49" s="1132"/>
      <c r="KIY49" s="290"/>
      <c r="KIZ49" s="288"/>
      <c r="KJA49" s="341"/>
      <c r="KJB49" s="342"/>
      <c r="KJC49" s="1133"/>
      <c r="KJD49" s="1130"/>
      <c r="KJE49" s="1131"/>
      <c r="KJF49" s="1131"/>
      <c r="KJG49" s="1131"/>
      <c r="KJH49" s="1132"/>
      <c r="KJI49" s="290"/>
      <c r="KJJ49" s="288"/>
      <c r="KJK49" s="341"/>
      <c r="KJL49" s="342"/>
      <c r="KJM49" s="1133"/>
      <c r="KJN49" s="1130"/>
      <c r="KJO49" s="1131"/>
      <c r="KJP49" s="1131"/>
      <c r="KJQ49" s="1131"/>
      <c r="KJR49" s="1132"/>
      <c r="KJS49" s="290"/>
      <c r="KJT49" s="288"/>
      <c r="KJU49" s="341"/>
      <c r="KJV49" s="342"/>
      <c r="KJW49" s="1133"/>
      <c r="KJX49" s="1130"/>
      <c r="KJY49" s="1131"/>
      <c r="KJZ49" s="1131"/>
      <c r="KKA49" s="1131"/>
      <c r="KKB49" s="1132"/>
      <c r="KKC49" s="290"/>
      <c r="KKD49" s="288"/>
      <c r="KKE49" s="341"/>
      <c r="KKF49" s="342"/>
      <c r="KKG49" s="1133"/>
      <c r="KKH49" s="1130"/>
      <c r="KKI49" s="1131"/>
      <c r="KKJ49" s="1131"/>
      <c r="KKK49" s="1131"/>
      <c r="KKL49" s="1132"/>
      <c r="KKM49" s="290"/>
      <c r="KKN49" s="288"/>
      <c r="KKO49" s="341"/>
      <c r="KKP49" s="342"/>
      <c r="KKQ49" s="1133"/>
      <c r="KKR49" s="1130"/>
      <c r="KKS49" s="1131"/>
      <c r="KKT49" s="1131"/>
      <c r="KKU49" s="1131"/>
      <c r="KKV49" s="1132"/>
      <c r="KKW49" s="290"/>
      <c r="KKX49" s="288"/>
      <c r="KKY49" s="341"/>
      <c r="KKZ49" s="342"/>
      <c r="KLA49" s="1133"/>
      <c r="KLB49" s="1130"/>
      <c r="KLC49" s="1131"/>
      <c r="KLD49" s="1131"/>
      <c r="KLE49" s="1131"/>
      <c r="KLF49" s="1132"/>
      <c r="KLG49" s="290"/>
      <c r="KLH49" s="288"/>
      <c r="KLI49" s="341"/>
      <c r="KLJ49" s="342"/>
      <c r="KLK49" s="1133"/>
      <c r="KLL49" s="1130"/>
      <c r="KLM49" s="1131"/>
      <c r="KLN49" s="1131"/>
      <c r="KLO49" s="1131"/>
      <c r="KLP49" s="1132"/>
      <c r="KLQ49" s="290"/>
      <c r="KLR49" s="288"/>
      <c r="KLS49" s="341"/>
      <c r="KLT49" s="342"/>
      <c r="KLU49" s="1133"/>
      <c r="KLV49" s="1130"/>
      <c r="KLW49" s="1131"/>
      <c r="KLX49" s="1131"/>
      <c r="KLY49" s="1131"/>
      <c r="KLZ49" s="1132"/>
      <c r="KMA49" s="290"/>
      <c r="KMB49" s="288"/>
      <c r="KMC49" s="341"/>
      <c r="KMD49" s="342"/>
      <c r="KME49" s="1133"/>
      <c r="KMF49" s="1130"/>
      <c r="KMG49" s="1131"/>
      <c r="KMH49" s="1131"/>
      <c r="KMI49" s="1131"/>
      <c r="KMJ49" s="1132"/>
      <c r="KMK49" s="290"/>
      <c r="KML49" s="288"/>
      <c r="KMM49" s="341"/>
      <c r="KMN49" s="342"/>
      <c r="KMO49" s="1133"/>
      <c r="KMP49" s="1130"/>
      <c r="KMQ49" s="1131"/>
      <c r="KMR49" s="1131"/>
      <c r="KMS49" s="1131"/>
      <c r="KMT49" s="1132"/>
      <c r="KMU49" s="290"/>
      <c r="KMV49" s="288"/>
      <c r="KMW49" s="341"/>
      <c r="KMX49" s="342"/>
      <c r="KMY49" s="1133"/>
      <c r="KMZ49" s="1130"/>
      <c r="KNA49" s="1131"/>
      <c r="KNB49" s="1131"/>
      <c r="KNC49" s="1131"/>
      <c r="KND49" s="1132"/>
      <c r="KNE49" s="290"/>
      <c r="KNF49" s="288"/>
      <c r="KNG49" s="341"/>
      <c r="KNH49" s="342"/>
      <c r="KNI49" s="1133"/>
      <c r="KNJ49" s="1130"/>
      <c r="KNK49" s="1131"/>
      <c r="KNL49" s="1131"/>
      <c r="KNM49" s="1131"/>
      <c r="KNN49" s="1132"/>
      <c r="KNO49" s="290"/>
      <c r="KNP49" s="288"/>
      <c r="KNQ49" s="341"/>
      <c r="KNR49" s="342"/>
      <c r="KNS49" s="1133"/>
      <c r="KNT49" s="1130"/>
      <c r="KNU49" s="1131"/>
      <c r="KNV49" s="1131"/>
      <c r="KNW49" s="1131"/>
      <c r="KNX49" s="1132"/>
      <c r="KNY49" s="290"/>
      <c r="KNZ49" s="288"/>
      <c r="KOA49" s="341"/>
      <c r="KOB49" s="342"/>
      <c r="KOC49" s="1133"/>
      <c r="KOD49" s="1130"/>
      <c r="KOE49" s="1131"/>
      <c r="KOF49" s="1131"/>
      <c r="KOG49" s="1131"/>
      <c r="KOH49" s="1132"/>
      <c r="KOI49" s="290"/>
      <c r="KOJ49" s="288"/>
      <c r="KOK49" s="341"/>
      <c r="KOL49" s="342"/>
      <c r="KOM49" s="1133"/>
      <c r="KON49" s="1130"/>
      <c r="KOO49" s="1131"/>
      <c r="KOP49" s="1131"/>
      <c r="KOQ49" s="1131"/>
      <c r="KOR49" s="1132"/>
      <c r="KOS49" s="290"/>
      <c r="KOT49" s="288"/>
      <c r="KOU49" s="341"/>
      <c r="KOV49" s="342"/>
      <c r="KOW49" s="1133"/>
      <c r="KOX49" s="1130"/>
      <c r="KOY49" s="1131"/>
      <c r="KOZ49" s="1131"/>
      <c r="KPA49" s="1131"/>
      <c r="KPB49" s="1132"/>
      <c r="KPC49" s="290"/>
      <c r="KPD49" s="288"/>
      <c r="KPE49" s="341"/>
      <c r="KPF49" s="342"/>
      <c r="KPG49" s="1133"/>
      <c r="KPH49" s="1130"/>
      <c r="KPI49" s="1131"/>
      <c r="KPJ49" s="1131"/>
      <c r="KPK49" s="1131"/>
      <c r="KPL49" s="1132"/>
      <c r="KPM49" s="290"/>
      <c r="KPN49" s="288"/>
      <c r="KPO49" s="341"/>
      <c r="KPP49" s="342"/>
      <c r="KPQ49" s="1133"/>
      <c r="KPR49" s="1130"/>
      <c r="KPS49" s="1131"/>
      <c r="KPT49" s="1131"/>
      <c r="KPU49" s="1131"/>
      <c r="KPV49" s="1132"/>
      <c r="KPW49" s="290"/>
      <c r="KPX49" s="288"/>
      <c r="KPY49" s="341"/>
      <c r="KPZ49" s="342"/>
      <c r="KQA49" s="1133"/>
      <c r="KQB49" s="1130"/>
      <c r="KQC49" s="1131"/>
      <c r="KQD49" s="1131"/>
      <c r="KQE49" s="1131"/>
      <c r="KQF49" s="1132"/>
      <c r="KQG49" s="290"/>
      <c r="KQH49" s="288"/>
      <c r="KQI49" s="341"/>
      <c r="KQJ49" s="342"/>
      <c r="KQK49" s="1133"/>
      <c r="KQL49" s="1130"/>
      <c r="KQM49" s="1131"/>
      <c r="KQN49" s="1131"/>
      <c r="KQO49" s="1131"/>
      <c r="KQP49" s="1132"/>
      <c r="KQQ49" s="290"/>
      <c r="KQR49" s="288"/>
      <c r="KQS49" s="341"/>
      <c r="KQT49" s="342"/>
      <c r="KQU49" s="1133"/>
      <c r="KQV49" s="1130"/>
      <c r="KQW49" s="1131"/>
      <c r="KQX49" s="1131"/>
      <c r="KQY49" s="1131"/>
      <c r="KQZ49" s="1132"/>
      <c r="KRA49" s="290"/>
      <c r="KRB49" s="288"/>
      <c r="KRC49" s="341"/>
      <c r="KRD49" s="342"/>
      <c r="KRE49" s="1133"/>
      <c r="KRF49" s="1130"/>
      <c r="KRG49" s="1131"/>
      <c r="KRH49" s="1131"/>
      <c r="KRI49" s="1131"/>
      <c r="KRJ49" s="1132"/>
      <c r="KRK49" s="290"/>
      <c r="KRL49" s="288"/>
      <c r="KRM49" s="341"/>
      <c r="KRN49" s="342"/>
      <c r="KRO49" s="1133"/>
      <c r="KRP49" s="1130"/>
      <c r="KRQ49" s="1131"/>
      <c r="KRR49" s="1131"/>
      <c r="KRS49" s="1131"/>
      <c r="KRT49" s="1132"/>
      <c r="KRU49" s="290"/>
      <c r="KRV49" s="288"/>
      <c r="KRW49" s="341"/>
      <c r="KRX49" s="342"/>
      <c r="KRY49" s="1133"/>
      <c r="KRZ49" s="1130"/>
      <c r="KSA49" s="1131"/>
      <c r="KSB49" s="1131"/>
      <c r="KSC49" s="1131"/>
      <c r="KSD49" s="1132"/>
      <c r="KSE49" s="290"/>
      <c r="KSF49" s="288"/>
      <c r="KSG49" s="341"/>
      <c r="KSH49" s="342"/>
      <c r="KSI49" s="1133"/>
      <c r="KSJ49" s="1130"/>
      <c r="KSK49" s="1131"/>
      <c r="KSL49" s="1131"/>
      <c r="KSM49" s="1131"/>
      <c r="KSN49" s="1132"/>
      <c r="KSO49" s="290"/>
      <c r="KSP49" s="288"/>
      <c r="KSQ49" s="341"/>
      <c r="KSR49" s="342"/>
      <c r="KSS49" s="1133"/>
      <c r="KST49" s="1130"/>
      <c r="KSU49" s="1131"/>
      <c r="KSV49" s="1131"/>
      <c r="KSW49" s="1131"/>
      <c r="KSX49" s="1132"/>
      <c r="KSY49" s="290"/>
      <c r="KSZ49" s="288"/>
      <c r="KTA49" s="341"/>
      <c r="KTB49" s="342"/>
      <c r="KTC49" s="1133"/>
      <c r="KTD49" s="1130"/>
      <c r="KTE49" s="1131"/>
      <c r="KTF49" s="1131"/>
      <c r="KTG49" s="1131"/>
      <c r="KTH49" s="1132"/>
      <c r="KTI49" s="290"/>
      <c r="KTJ49" s="288"/>
      <c r="KTK49" s="341"/>
      <c r="KTL49" s="342"/>
      <c r="KTM49" s="1133"/>
      <c r="KTN49" s="1130"/>
      <c r="KTO49" s="1131"/>
      <c r="KTP49" s="1131"/>
      <c r="KTQ49" s="1131"/>
      <c r="KTR49" s="1132"/>
      <c r="KTS49" s="290"/>
      <c r="KTT49" s="288"/>
      <c r="KTU49" s="341"/>
      <c r="KTV49" s="342"/>
      <c r="KTW49" s="1133"/>
      <c r="KTX49" s="1130"/>
      <c r="KTY49" s="1131"/>
      <c r="KTZ49" s="1131"/>
      <c r="KUA49" s="1131"/>
      <c r="KUB49" s="1132"/>
      <c r="KUC49" s="290"/>
      <c r="KUD49" s="288"/>
      <c r="KUE49" s="341"/>
      <c r="KUF49" s="342"/>
      <c r="KUG49" s="1133"/>
      <c r="KUH49" s="1130"/>
      <c r="KUI49" s="1131"/>
      <c r="KUJ49" s="1131"/>
      <c r="KUK49" s="1131"/>
      <c r="KUL49" s="1132"/>
      <c r="KUM49" s="290"/>
      <c r="KUN49" s="288"/>
      <c r="KUO49" s="341"/>
      <c r="KUP49" s="342"/>
      <c r="KUQ49" s="1133"/>
      <c r="KUR49" s="1130"/>
      <c r="KUS49" s="1131"/>
      <c r="KUT49" s="1131"/>
      <c r="KUU49" s="1131"/>
      <c r="KUV49" s="1132"/>
      <c r="KUW49" s="290"/>
      <c r="KUX49" s="288"/>
      <c r="KUY49" s="341"/>
      <c r="KUZ49" s="342"/>
      <c r="KVA49" s="1133"/>
      <c r="KVB49" s="1130"/>
      <c r="KVC49" s="1131"/>
      <c r="KVD49" s="1131"/>
      <c r="KVE49" s="1131"/>
      <c r="KVF49" s="1132"/>
      <c r="KVG49" s="290"/>
      <c r="KVH49" s="288"/>
      <c r="KVI49" s="341"/>
      <c r="KVJ49" s="342"/>
      <c r="KVK49" s="1133"/>
      <c r="KVL49" s="1130"/>
      <c r="KVM49" s="1131"/>
      <c r="KVN49" s="1131"/>
      <c r="KVO49" s="1131"/>
      <c r="KVP49" s="1132"/>
      <c r="KVQ49" s="290"/>
      <c r="KVR49" s="288"/>
      <c r="KVS49" s="341"/>
      <c r="KVT49" s="342"/>
      <c r="KVU49" s="1133"/>
      <c r="KVV49" s="1130"/>
      <c r="KVW49" s="1131"/>
      <c r="KVX49" s="1131"/>
      <c r="KVY49" s="1131"/>
      <c r="KVZ49" s="1132"/>
      <c r="KWA49" s="290"/>
      <c r="KWB49" s="288"/>
      <c r="KWC49" s="341"/>
      <c r="KWD49" s="342"/>
      <c r="KWE49" s="1133"/>
      <c r="KWF49" s="1130"/>
      <c r="KWG49" s="1131"/>
      <c r="KWH49" s="1131"/>
      <c r="KWI49" s="1131"/>
      <c r="KWJ49" s="1132"/>
      <c r="KWK49" s="290"/>
      <c r="KWL49" s="288"/>
      <c r="KWM49" s="341"/>
      <c r="KWN49" s="342"/>
      <c r="KWO49" s="1133"/>
      <c r="KWP49" s="1130"/>
      <c r="KWQ49" s="1131"/>
      <c r="KWR49" s="1131"/>
      <c r="KWS49" s="1131"/>
      <c r="KWT49" s="1132"/>
      <c r="KWU49" s="290"/>
      <c r="KWV49" s="288"/>
      <c r="KWW49" s="341"/>
      <c r="KWX49" s="342"/>
      <c r="KWY49" s="1133"/>
      <c r="KWZ49" s="1130"/>
      <c r="KXA49" s="1131"/>
      <c r="KXB49" s="1131"/>
      <c r="KXC49" s="1131"/>
      <c r="KXD49" s="1132"/>
      <c r="KXE49" s="290"/>
      <c r="KXF49" s="288"/>
      <c r="KXG49" s="341"/>
      <c r="KXH49" s="342"/>
      <c r="KXI49" s="1133"/>
      <c r="KXJ49" s="1130"/>
      <c r="KXK49" s="1131"/>
      <c r="KXL49" s="1131"/>
      <c r="KXM49" s="1131"/>
      <c r="KXN49" s="1132"/>
      <c r="KXO49" s="290"/>
      <c r="KXP49" s="288"/>
      <c r="KXQ49" s="341"/>
      <c r="KXR49" s="342"/>
      <c r="KXS49" s="1133"/>
      <c r="KXT49" s="1130"/>
      <c r="KXU49" s="1131"/>
      <c r="KXV49" s="1131"/>
      <c r="KXW49" s="1131"/>
      <c r="KXX49" s="1132"/>
      <c r="KXY49" s="290"/>
      <c r="KXZ49" s="288"/>
      <c r="KYA49" s="341"/>
      <c r="KYB49" s="342"/>
      <c r="KYC49" s="1133"/>
      <c r="KYD49" s="1130"/>
      <c r="KYE49" s="1131"/>
      <c r="KYF49" s="1131"/>
      <c r="KYG49" s="1131"/>
      <c r="KYH49" s="1132"/>
      <c r="KYI49" s="290"/>
      <c r="KYJ49" s="288"/>
      <c r="KYK49" s="341"/>
      <c r="KYL49" s="342"/>
      <c r="KYM49" s="1133"/>
      <c r="KYN49" s="1130"/>
      <c r="KYO49" s="1131"/>
      <c r="KYP49" s="1131"/>
      <c r="KYQ49" s="1131"/>
      <c r="KYR49" s="1132"/>
      <c r="KYS49" s="290"/>
      <c r="KYT49" s="288"/>
      <c r="KYU49" s="341"/>
      <c r="KYV49" s="342"/>
      <c r="KYW49" s="1133"/>
      <c r="KYX49" s="1130"/>
      <c r="KYY49" s="1131"/>
      <c r="KYZ49" s="1131"/>
      <c r="KZA49" s="1131"/>
      <c r="KZB49" s="1132"/>
      <c r="KZC49" s="290"/>
      <c r="KZD49" s="288"/>
      <c r="KZE49" s="341"/>
      <c r="KZF49" s="342"/>
      <c r="KZG49" s="1133"/>
      <c r="KZH49" s="1130"/>
      <c r="KZI49" s="1131"/>
      <c r="KZJ49" s="1131"/>
      <c r="KZK49" s="1131"/>
      <c r="KZL49" s="1132"/>
      <c r="KZM49" s="290"/>
      <c r="KZN49" s="288"/>
      <c r="KZO49" s="341"/>
      <c r="KZP49" s="342"/>
      <c r="KZQ49" s="1133"/>
      <c r="KZR49" s="1130"/>
      <c r="KZS49" s="1131"/>
      <c r="KZT49" s="1131"/>
      <c r="KZU49" s="1131"/>
      <c r="KZV49" s="1132"/>
      <c r="KZW49" s="290"/>
      <c r="KZX49" s="288"/>
      <c r="KZY49" s="341"/>
      <c r="KZZ49" s="342"/>
      <c r="LAA49" s="1133"/>
      <c r="LAB49" s="1130"/>
      <c r="LAC49" s="1131"/>
      <c r="LAD49" s="1131"/>
      <c r="LAE49" s="1131"/>
      <c r="LAF49" s="1132"/>
      <c r="LAG49" s="290"/>
      <c r="LAH49" s="288"/>
      <c r="LAI49" s="341"/>
      <c r="LAJ49" s="342"/>
      <c r="LAK49" s="1133"/>
      <c r="LAL49" s="1130"/>
      <c r="LAM49" s="1131"/>
      <c r="LAN49" s="1131"/>
      <c r="LAO49" s="1131"/>
      <c r="LAP49" s="1132"/>
      <c r="LAQ49" s="290"/>
      <c r="LAR49" s="288"/>
      <c r="LAS49" s="341"/>
      <c r="LAT49" s="342"/>
      <c r="LAU49" s="1133"/>
      <c r="LAV49" s="1130"/>
      <c r="LAW49" s="1131"/>
      <c r="LAX49" s="1131"/>
      <c r="LAY49" s="1131"/>
      <c r="LAZ49" s="1132"/>
      <c r="LBA49" s="290"/>
      <c r="LBB49" s="288"/>
      <c r="LBC49" s="341"/>
      <c r="LBD49" s="342"/>
      <c r="LBE49" s="1133"/>
      <c r="LBF49" s="1130"/>
      <c r="LBG49" s="1131"/>
      <c r="LBH49" s="1131"/>
      <c r="LBI49" s="1131"/>
      <c r="LBJ49" s="1132"/>
      <c r="LBK49" s="290"/>
      <c r="LBL49" s="288"/>
      <c r="LBM49" s="341"/>
      <c r="LBN49" s="342"/>
      <c r="LBO49" s="1133"/>
      <c r="LBP49" s="1130"/>
      <c r="LBQ49" s="1131"/>
      <c r="LBR49" s="1131"/>
      <c r="LBS49" s="1131"/>
      <c r="LBT49" s="1132"/>
      <c r="LBU49" s="290"/>
      <c r="LBV49" s="288"/>
      <c r="LBW49" s="341"/>
      <c r="LBX49" s="342"/>
      <c r="LBY49" s="1133"/>
      <c r="LBZ49" s="1130"/>
      <c r="LCA49" s="1131"/>
      <c r="LCB49" s="1131"/>
      <c r="LCC49" s="1131"/>
      <c r="LCD49" s="1132"/>
      <c r="LCE49" s="290"/>
      <c r="LCF49" s="288"/>
      <c r="LCG49" s="341"/>
      <c r="LCH49" s="342"/>
      <c r="LCI49" s="1133"/>
      <c r="LCJ49" s="1130"/>
      <c r="LCK49" s="1131"/>
      <c r="LCL49" s="1131"/>
      <c r="LCM49" s="1131"/>
      <c r="LCN49" s="1132"/>
      <c r="LCO49" s="290"/>
      <c r="LCP49" s="288"/>
      <c r="LCQ49" s="341"/>
      <c r="LCR49" s="342"/>
      <c r="LCS49" s="1133"/>
      <c r="LCT49" s="1130"/>
      <c r="LCU49" s="1131"/>
      <c r="LCV49" s="1131"/>
      <c r="LCW49" s="1131"/>
      <c r="LCX49" s="1132"/>
      <c r="LCY49" s="290"/>
      <c r="LCZ49" s="288"/>
      <c r="LDA49" s="341"/>
      <c r="LDB49" s="342"/>
      <c r="LDC49" s="1133"/>
      <c r="LDD49" s="1130"/>
      <c r="LDE49" s="1131"/>
      <c r="LDF49" s="1131"/>
      <c r="LDG49" s="1131"/>
      <c r="LDH49" s="1132"/>
      <c r="LDI49" s="290"/>
      <c r="LDJ49" s="288"/>
      <c r="LDK49" s="341"/>
      <c r="LDL49" s="342"/>
      <c r="LDM49" s="1133"/>
      <c r="LDN49" s="1130"/>
      <c r="LDO49" s="1131"/>
      <c r="LDP49" s="1131"/>
      <c r="LDQ49" s="1131"/>
      <c r="LDR49" s="1132"/>
      <c r="LDS49" s="290"/>
      <c r="LDT49" s="288"/>
      <c r="LDU49" s="341"/>
      <c r="LDV49" s="342"/>
      <c r="LDW49" s="1133"/>
      <c r="LDX49" s="1130"/>
      <c r="LDY49" s="1131"/>
      <c r="LDZ49" s="1131"/>
      <c r="LEA49" s="1131"/>
      <c r="LEB49" s="1132"/>
      <c r="LEC49" s="290"/>
      <c r="LED49" s="288"/>
      <c r="LEE49" s="341"/>
      <c r="LEF49" s="342"/>
      <c r="LEG49" s="1133"/>
      <c r="LEH49" s="1130"/>
      <c r="LEI49" s="1131"/>
      <c r="LEJ49" s="1131"/>
      <c r="LEK49" s="1131"/>
      <c r="LEL49" s="1132"/>
      <c r="LEM49" s="290"/>
      <c r="LEN49" s="288"/>
      <c r="LEO49" s="341"/>
      <c r="LEP49" s="342"/>
      <c r="LEQ49" s="1133"/>
      <c r="LER49" s="1130"/>
      <c r="LES49" s="1131"/>
      <c r="LET49" s="1131"/>
      <c r="LEU49" s="1131"/>
      <c r="LEV49" s="1132"/>
      <c r="LEW49" s="290"/>
      <c r="LEX49" s="288"/>
      <c r="LEY49" s="341"/>
      <c r="LEZ49" s="342"/>
      <c r="LFA49" s="1133"/>
      <c r="LFB49" s="1130"/>
      <c r="LFC49" s="1131"/>
      <c r="LFD49" s="1131"/>
      <c r="LFE49" s="1131"/>
      <c r="LFF49" s="1132"/>
      <c r="LFG49" s="290"/>
      <c r="LFH49" s="288"/>
      <c r="LFI49" s="341"/>
      <c r="LFJ49" s="342"/>
      <c r="LFK49" s="1133"/>
      <c r="LFL49" s="1130"/>
      <c r="LFM49" s="1131"/>
      <c r="LFN49" s="1131"/>
      <c r="LFO49" s="1131"/>
      <c r="LFP49" s="1132"/>
      <c r="LFQ49" s="290"/>
      <c r="LFR49" s="288"/>
      <c r="LFS49" s="341"/>
      <c r="LFT49" s="342"/>
      <c r="LFU49" s="1133"/>
      <c r="LFV49" s="1130"/>
      <c r="LFW49" s="1131"/>
      <c r="LFX49" s="1131"/>
      <c r="LFY49" s="1131"/>
      <c r="LFZ49" s="1132"/>
      <c r="LGA49" s="290"/>
      <c r="LGB49" s="288"/>
      <c r="LGC49" s="341"/>
      <c r="LGD49" s="342"/>
      <c r="LGE49" s="1133"/>
      <c r="LGF49" s="1130"/>
      <c r="LGG49" s="1131"/>
      <c r="LGH49" s="1131"/>
      <c r="LGI49" s="1131"/>
      <c r="LGJ49" s="1132"/>
      <c r="LGK49" s="290"/>
      <c r="LGL49" s="288"/>
      <c r="LGM49" s="341"/>
      <c r="LGN49" s="342"/>
      <c r="LGO49" s="1133"/>
      <c r="LGP49" s="1130"/>
      <c r="LGQ49" s="1131"/>
      <c r="LGR49" s="1131"/>
      <c r="LGS49" s="1131"/>
      <c r="LGT49" s="1132"/>
      <c r="LGU49" s="290"/>
      <c r="LGV49" s="288"/>
      <c r="LGW49" s="341"/>
      <c r="LGX49" s="342"/>
      <c r="LGY49" s="1133"/>
      <c r="LGZ49" s="1130"/>
      <c r="LHA49" s="1131"/>
      <c r="LHB49" s="1131"/>
      <c r="LHC49" s="1131"/>
      <c r="LHD49" s="1132"/>
      <c r="LHE49" s="290"/>
      <c r="LHF49" s="288"/>
      <c r="LHG49" s="341"/>
      <c r="LHH49" s="342"/>
      <c r="LHI49" s="1133"/>
      <c r="LHJ49" s="1130"/>
      <c r="LHK49" s="1131"/>
      <c r="LHL49" s="1131"/>
      <c r="LHM49" s="1131"/>
      <c r="LHN49" s="1132"/>
      <c r="LHO49" s="290"/>
      <c r="LHP49" s="288"/>
      <c r="LHQ49" s="341"/>
      <c r="LHR49" s="342"/>
      <c r="LHS49" s="1133"/>
      <c r="LHT49" s="1130"/>
      <c r="LHU49" s="1131"/>
      <c r="LHV49" s="1131"/>
      <c r="LHW49" s="1131"/>
      <c r="LHX49" s="1132"/>
      <c r="LHY49" s="290"/>
      <c r="LHZ49" s="288"/>
      <c r="LIA49" s="341"/>
      <c r="LIB49" s="342"/>
      <c r="LIC49" s="1133"/>
      <c r="LID49" s="1130"/>
      <c r="LIE49" s="1131"/>
      <c r="LIF49" s="1131"/>
      <c r="LIG49" s="1131"/>
      <c r="LIH49" s="1132"/>
      <c r="LII49" s="290"/>
      <c r="LIJ49" s="288"/>
      <c r="LIK49" s="341"/>
      <c r="LIL49" s="342"/>
      <c r="LIM49" s="1133"/>
      <c r="LIN49" s="1130"/>
      <c r="LIO49" s="1131"/>
      <c r="LIP49" s="1131"/>
      <c r="LIQ49" s="1131"/>
      <c r="LIR49" s="1132"/>
      <c r="LIS49" s="290"/>
      <c r="LIT49" s="288"/>
      <c r="LIU49" s="341"/>
      <c r="LIV49" s="342"/>
      <c r="LIW49" s="1133"/>
      <c r="LIX49" s="1130"/>
      <c r="LIY49" s="1131"/>
      <c r="LIZ49" s="1131"/>
      <c r="LJA49" s="1131"/>
      <c r="LJB49" s="1132"/>
      <c r="LJC49" s="290"/>
      <c r="LJD49" s="288"/>
      <c r="LJE49" s="341"/>
      <c r="LJF49" s="342"/>
      <c r="LJG49" s="1133"/>
      <c r="LJH49" s="1130"/>
      <c r="LJI49" s="1131"/>
      <c r="LJJ49" s="1131"/>
      <c r="LJK49" s="1131"/>
      <c r="LJL49" s="1132"/>
      <c r="LJM49" s="290"/>
      <c r="LJN49" s="288"/>
      <c r="LJO49" s="341"/>
      <c r="LJP49" s="342"/>
      <c r="LJQ49" s="1133"/>
      <c r="LJR49" s="1130"/>
      <c r="LJS49" s="1131"/>
      <c r="LJT49" s="1131"/>
      <c r="LJU49" s="1131"/>
      <c r="LJV49" s="1132"/>
      <c r="LJW49" s="290"/>
      <c r="LJX49" s="288"/>
      <c r="LJY49" s="341"/>
      <c r="LJZ49" s="342"/>
      <c r="LKA49" s="1133"/>
      <c r="LKB49" s="1130"/>
      <c r="LKC49" s="1131"/>
      <c r="LKD49" s="1131"/>
      <c r="LKE49" s="1131"/>
      <c r="LKF49" s="1132"/>
      <c r="LKG49" s="290"/>
      <c r="LKH49" s="288"/>
      <c r="LKI49" s="341"/>
      <c r="LKJ49" s="342"/>
      <c r="LKK49" s="1133"/>
      <c r="LKL49" s="1130"/>
      <c r="LKM49" s="1131"/>
      <c r="LKN49" s="1131"/>
      <c r="LKO49" s="1131"/>
      <c r="LKP49" s="1132"/>
      <c r="LKQ49" s="290"/>
      <c r="LKR49" s="288"/>
      <c r="LKS49" s="341"/>
      <c r="LKT49" s="342"/>
      <c r="LKU49" s="1133"/>
      <c r="LKV49" s="1130"/>
      <c r="LKW49" s="1131"/>
      <c r="LKX49" s="1131"/>
      <c r="LKY49" s="1131"/>
      <c r="LKZ49" s="1132"/>
      <c r="LLA49" s="290"/>
      <c r="LLB49" s="288"/>
      <c r="LLC49" s="341"/>
      <c r="LLD49" s="342"/>
      <c r="LLE49" s="1133"/>
      <c r="LLF49" s="1130"/>
      <c r="LLG49" s="1131"/>
      <c r="LLH49" s="1131"/>
      <c r="LLI49" s="1131"/>
      <c r="LLJ49" s="1132"/>
      <c r="LLK49" s="290"/>
      <c r="LLL49" s="288"/>
      <c r="LLM49" s="341"/>
      <c r="LLN49" s="342"/>
      <c r="LLO49" s="1133"/>
      <c r="LLP49" s="1130"/>
      <c r="LLQ49" s="1131"/>
      <c r="LLR49" s="1131"/>
      <c r="LLS49" s="1131"/>
      <c r="LLT49" s="1132"/>
      <c r="LLU49" s="290"/>
      <c r="LLV49" s="288"/>
      <c r="LLW49" s="341"/>
      <c r="LLX49" s="342"/>
      <c r="LLY49" s="1133"/>
      <c r="LLZ49" s="1130"/>
      <c r="LMA49" s="1131"/>
      <c r="LMB49" s="1131"/>
      <c r="LMC49" s="1131"/>
      <c r="LMD49" s="1132"/>
      <c r="LME49" s="290"/>
      <c r="LMF49" s="288"/>
      <c r="LMG49" s="341"/>
      <c r="LMH49" s="342"/>
      <c r="LMI49" s="1133"/>
      <c r="LMJ49" s="1130"/>
      <c r="LMK49" s="1131"/>
      <c r="LML49" s="1131"/>
      <c r="LMM49" s="1131"/>
      <c r="LMN49" s="1132"/>
      <c r="LMO49" s="290"/>
      <c r="LMP49" s="288"/>
      <c r="LMQ49" s="341"/>
      <c r="LMR49" s="342"/>
      <c r="LMS49" s="1133"/>
      <c r="LMT49" s="1130"/>
      <c r="LMU49" s="1131"/>
      <c r="LMV49" s="1131"/>
      <c r="LMW49" s="1131"/>
      <c r="LMX49" s="1132"/>
      <c r="LMY49" s="290"/>
      <c r="LMZ49" s="288"/>
      <c r="LNA49" s="341"/>
      <c r="LNB49" s="342"/>
      <c r="LNC49" s="1133"/>
      <c r="LND49" s="1130"/>
      <c r="LNE49" s="1131"/>
      <c r="LNF49" s="1131"/>
      <c r="LNG49" s="1131"/>
      <c r="LNH49" s="1132"/>
      <c r="LNI49" s="290"/>
      <c r="LNJ49" s="288"/>
      <c r="LNK49" s="341"/>
      <c r="LNL49" s="342"/>
      <c r="LNM49" s="1133"/>
      <c r="LNN49" s="1130"/>
      <c r="LNO49" s="1131"/>
      <c r="LNP49" s="1131"/>
      <c r="LNQ49" s="1131"/>
      <c r="LNR49" s="1132"/>
      <c r="LNS49" s="290"/>
      <c r="LNT49" s="288"/>
      <c r="LNU49" s="341"/>
      <c r="LNV49" s="342"/>
      <c r="LNW49" s="1133"/>
      <c r="LNX49" s="1130"/>
      <c r="LNY49" s="1131"/>
      <c r="LNZ49" s="1131"/>
      <c r="LOA49" s="1131"/>
      <c r="LOB49" s="1132"/>
      <c r="LOC49" s="290"/>
      <c r="LOD49" s="288"/>
      <c r="LOE49" s="341"/>
      <c r="LOF49" s="342"/>
      <c r="LOG49" s="1133"/>
      <c r="LOH49" s="1130"/>
      <c r="LOI49" s="1131"/>
      <c r="LOJ49" s="1131"/>
      <c r="LOK49" s="1131"/>
      <c r="LOL49" s="1132"/>
      <c r="LOM49" s="290"/>
      <c r="LON49" s="288"/>
      <c r="LOO49" s="341"/>
      <c r="LOP49" s="342"/>
      <c r="LOQ49" s="1133"/>
      <c r="LOR49" s="1130"/>
      <c r="LOS49" s="1131"/>
      <c r="LOT49" s="1131"/>
      <c r="LOU49" s="1131"/>
      <c r="LOV49" s="1132"/>
      <c r="LOW49" s="290"/>
      <c r="LOX49" s="288"/>
      <c r="LOY49" s="341"/>
      <c r="LOZ49" s="342"/>
      <c r="LPA49" s="1133"/>
      <c r="LPB49" s="1130"/>
      <c r="LPC49" s="1131"/>
      <c r="LPD49" s="1131"/>
      <c r="LPE49" s="1131"/>
      <c r="LPF49" s="1132"/>
      <c r="LPG49" s="290"/>
      <c r="LPH49" s="288"/>
      <c r="LPI49" s="341"/>
      <c r="LPJ49" s="342"/>
      <c r="LPK49" s="1133"/>
      <c r="LPL49" s="1130"/>
      <c r="LPM49" s="1131"/>
      <c r="LPN49" s="1131"/>
      <c r="LPO49" s="1131"/>
      <c r="LPP49" s="1132"/>
      <c r="LPQ49" s="290"/>
      <c r="LPR49" s="288"/>
      <c r="LPS49" s="341"/>
      <c r="LPT49" s="342"/>
      <c r="LPU49" s="1133"/>
      <c r="LPV49" s="1130"/>
      <c r="LPW49" s="1131"/>
      <c r="LPX49" s="1131"/>
      <c r="LPY49" s="1131"/>
      <c r="LPZ49" s="1132"/>
      <c r="LQA49" s="290"/>
      <c r="LQB49" s="288"/>
      <c r="LQC49" s="341"/>
      <c r="LQD49" s="342"/>
      <c r="LQE49" s="1133"/>
      <c r="LQF49" s="1130"/>
      <c r="LQG49" s="1131"/>
      <c r="LQH49" s="1131"/>
      <c r="LQI49" s="1131"/>
      <c r="LQJ49" s="1132"/>
      <c r="LQK49" s="290"/>
      <c r="LQL49" s="288"/>
      <c r="LQM49" s="341"/>
      <c r="LQN49" s="342"/>
      <c r="LQO49" s="1133"/>
      <c r="LQP49" s="1130"/>
      <c r="LQQ49" s="1131"/>
      <c r="LQR49" s="1131"/>
      <c r="LQS49" s="1131"/>
      <c r="LQT49" s="1132"/>
      <c r="LQU49" s="290"/>
      <c r="LQV49" s="288"/>
      <c r="LQW49" s="341"/>
      <c r="LQX49" s="342"/>
      <c r="LQY49" s="1133"/>
      <c r="LQZ49" s="1130"/>
      <c r="LRA49" s="1131"/>
      <c r="LRB49" s="1131"/>
      <c r="LRC49" s="1131"/>
      <c r="LRD49" s="1132"/>
      <c r="LRE49" s="290"/>
      <c r="LRF49" s="288"/>
      <c r="LRG49" s="341"/>
      <c r="LRH49" s="342"/>
      <c r="LRI49" s="1133"/>
      <c r="LRJ49" s="1130"/>
      <c r="LRK49" s="1131"/>
      <c r="LRL49" s="1131"/>
      <c r="LRM49" s="1131"/>
      <c r="LRN49" s="1132"/>
      <c r="LRO49" s="290"/>
      <c r="LRP49" s="288"/>
      <c r="LRQ49" s="341"/>
      <c r="LRR49" s="342"/>
      <c r="LRS49" s="1133"/>
      <c r="LRT49" s="1130"/>
      <c r="LRU49" s="1131"/>
      <c r="LRV49" s="1131"/>
      <c r="LRW49" s="1131"/>
      <c r="LRX49" s="1132"/>
      <c r="LRY49" s="290"/>
      <c r="LRZ49" s="288"/>
      <c r="LSA49" s="341"/>
      <c r="LSB49" s="342"/>
      <c r="LSC49" s="1133"/>
      <c r="LSD49" s="1130"/>
      <c r="LSE49" s="1131"/>
      <c r="LSF49" s="1131"/>
      <c r="LSG49" s="1131"/>
      <c r="LSH49" s="1132"/>
      <c r="LSI49" s="290"/>
      <c r="LSJ49" s="288"/>
      <c r="LSK49" s="341"/>
      <c r="LSL49" s="342"/>
      <c r="LSM49" s="1133"/>
      <c r="LSN49" s="1130"/>
      <c r="LSO49" s="1131"/>
      <c r="LSP49" s="1131"/>
      <c r="LSQ49" s="1131"/>
      <c r="LSR49" s="1132"/>
      <c r="LSS49" s="290"/>
      <c r="LST49" s="288"/>
      <c r="LSU49" s="341"/>
      <c r="LSV49" s="342"/>
      <c r="LSW49" s="1133"/>
      <c r="LSX49" s="1130"/>
      <c r="LSY49" s="1131"/>
      <c r="LSZ49" s="1131"/>
      <c r="LTA49" s="1131"/>
      <c r="LTB49" s="1132"/>
      <c r="LTC49" s="290"/>
      <c r="LTD49" s="288"/>
      <c r="LTE49" s="341"/>
      <c r="LTF49" s="342"/>
      <c r="LTG49" s="1133"/>
      <c r="LTH49" s="1130"/>
      <c r="LTI49" s="1131"/>
      <c r="LTJ49" s="1131"/>
      <c r="LTK49" s="1131"/>
      <c r="LTL49" s="1132"/>
      <c r="LTM49" s="290"/>
      <c r="LTN49" s="288"/>
      <c r="LTO49" s="341"/>
      <c r="LTP49" s="342"/>
      <c r="LTQ49" s="1133"/>
      <c r="LTR49" s="1130"/>
      <c r="LTS49" s="1131"/>
      <c r="LTT49" s="1131"/>
      <c r="LTU49" s="1131"/>
      <c r="LTV49" s="1132"/>
      <c r="LTW49" s="290"/>
      <c r="LTX49" s="288"/>
      <c r="LTY49" s="341"/>
      <c r="LTZ49" s="342"/>
      <c r="LUA49" s="1133"/>
      <c r="LUB49" s="1130"/>
      <c r="LUC49" s="1131"/>
      <c r="LUD49" s="1131"/>
      <c r="LUE49" s="1131"/>
      <c r="LUF49" s="1132"/>
      <c r="LUG49" s="290"/>
      <c r="LUH49" s="288"/>
      <c r="LUI49" s="341"/>
      <c r="LUJ49" s="342"/>
      <c r="LUK49" s="1133"/>
      <c r="LUL49" s="1130"/>
      <c r="LUM49" s="1131"/>
      <c r="LUN49" s="1131"/>
      <c r="LUO49" s="1131"/>
      <c r="LUP49" s="1132"/>
      <c r="LUQ49" s="290"/>
      <c r="LUR49" s="288"/>
      <c r="LUS49" s="341"/>
      <c r="LUT49" s="342"/>
      <c r="LUU49" s="1133"/>
      <c r="LUV49" s="1130"/>
      <c r="LUW49" s="1131"/>
      <c r="LUX49" s="1131"/>
      <c r="LUY49" s="1131"/>
      <c r="LUZ49" s="1132"/>
      <c r="LVA49" s="290"/>
      <c r="LVB49" s="288"/>
      <c r="LVC49" s="341"/>
      <c r="LVD49" s="342"/>
      <c r="LVE49" s="1133"/>
      <c r="LVF49" s="1130"/>
      <c r="LVG49" s="1131"/>
      <c r="LVH49" s="1131"/>
      <c r="LVI49" s="1131"/>
      <c r="LVJ49" s="1132"/>
      <c r="LVK49" s="290"/>
      <c r="LVL49" s="288"/>
      <c r="LVM49" s="341"/>
      <c r="LVN49" s="342"/>
      <c r="LVO49" s="1133"/>
      <c r="LVP49" s="1130"/>
      <c r="LVQ49" s="1131"/>
      <c r="LVR49" s="1131"/>
      <c r="LVS49" s="1131"/>
      <c r="LVT49" s="1132"/>
      <c r="LVU49" s="290"/>
      <c r="LVV49" s="288"/>
      <c r="LVW49" s="341"/>
      <c r="LVX49" s="342"/>
      <c r="LVY49" s="1133"/>
      <c r="LVZ49" s="1130"/>
      <c r="LWA49" s="1131"/>
      <c r="LWB49" s="1131"/>
      <c r="LWC49" s="1131"/>
      <c r="LWD49" s="1132"/>
      <c r="LWE49" s="290"/>
      <c r="LWF49" s="288"/>
      <c r="LWG49" s="341"/>
      <c r="LWH49" s="342"/>
      <c r="LWI49" s="1133"/>
      <c r="LWJ49" s="1130"/>
      <c r="LWK49" s="1131"/>
      <c r="LWL49" s="1131"/>
      <c r="LWM49" s="1131"/>
      <c r="LWN49" s="1132"/>
      <c r="LWO49" s="290"/>
      <c r="LWP49" s="288"/>
      <c r="LWQ49" s="341"/>
      <c r="LWR49" s="342"/>
      <c r="LWS49" s="1133"/>
      <c r="LWT49" s="1130"/>
      <c r="LWU49" s="1131"/>
      <c r="LWV49" s="1131"/>
      <c r="LWW49" s="1131"/>
      <c r="LWX49" s="1132"/>
      <c r="LWY49" s="290"/>
      <c r="LWZ49" s="288"/>
      <c r="LXA49" s="341"/>
      <c r="LXB49" s="342"/>
      <c r="LXC49" s="1133"/>
      <c r="LXD49" s="1130"/>
      <c r="LXE49" s="1131"/>
      <c r="LXF49" s="1131"/>
      <c r="LXG49" s="1131"/>
      <c r="LXH49" s="1132"/>
      <c r="LXI49" s="290"/>
      <c r="LXJ49" s="288"/>
      <c r="LXK49" s="341"/>
      <c r="LXL49" s="342"/>
      <c r="LXM49" s="1133"/>
      <c r="LXN49" s="1130"/>
      <c r="LXO49" s="1131"/>
      <c r="LXP49" s="1131"/>
      <c r="LXQ49" s="1131"/>
      <c r="LXR49" s="1132"/>
      <c r="LXS49" s="290"/>
      <c r="LXT49" s="288"/>
      <c r="LXU49" s="341"/>
      <c r="LXV49" s="342"/>
      <c r="LXW49" s="1133"/>
      <c r="LXX49" s="1130"/>
      <c r="LXY49" s="1131"/>
      <c r="LXZ49" s="1131"/>
      <c r="LYA49" s="1131"/>
      <c r="LYB49" s="1132"/>
      <c r="LYC49" s="290"/>
      <c r="LYD49" s="288"/>
      <c r="LYE49" s="341"/>
      <c r="LYF49" s="342"/>
      <c r="LYG49" s="1133"/>
      <c r="LYH49" s="1130"/>
      <c r="LYI49" s="1131"/>
      <c r="LYJ49" s="1131"/>
      <c r="LYK49" s="1131"/>
      <c r="LYL49" s="1132"/>
      <c r="LYM49" s="290"/>
      <c r="LYN49" s="288"/>
      <c r="LYO49" s="341"/>
      <c r="LYP49" s="342"/>
      <c r="LYQ49" s="1133"/>
      <c r="LYR49" s="1130"/>
      <c r="LYS49" s="1131"/>
      <c r="LYT49" s="1131"/>
      <c r="LYU49" s="1131"/>
      <c r="LYV49" s="1132"/>
      <c r="LYW49" s="290"/>
      <c r="LYX49" s="288"/>
      <c r="LYY49" s="341"/>
      <c r="LYZ49" s="342"/>
      <c r="LZA49" s="1133"/>
      <c r="LZB49" s="1130"/>
      <c r="LZC49" s="1131"/>
      <c r="LZD49" s="1131"/>
      <c r="LZE49" s="1131"/>
      <c r="LZF49" s="1132"/>
      <c r="LZG49" s="290"/>
      <c r="LZH49" s="288"/>
      <c r="LZI49" s="341"/>
      <c r="LZJ49" s="342"/>
      <c r="LZK49" s="1133"/>
      <c r="LZL49" s="1130"/>
      <c r="LZM49" s="1131"/>
      <c r="LZN49" s="1131"/>
      <c r="LZO49" s="1131"/>
      <c r="LZP49" s="1132"/>
      <c r="LZQ49" s="290"/>
      <c r="LZR49" s="288"/>
      <c r="LZS49" s="341"/>
      <c r="LZT49" s="342"/>
      <c r="LZU49" s="1133"/>
      <c r="LZV49" s="1130"/>
      <c r="LZW49" s="1131"/>
      <c r="LZX49" s="1131"/>
      <c r="LZY49" s="1131"/>
      <c r="LZZ49" s="1132"/>
      <c r="MAA49" s="290"/>
      <c r="MAB49" s="288"/>
      <c r="MAC49" s="341"/>
      <c r="MAD49" s="342"/>
      <c r="MAE49" s="1133"/>
      <c r="MAF49" s="1130"/>
      <c r="MAG49" s="1131"/>
      <c r="MAH49" s="1131"/>
      <c r="MAI49" s="1131"/>
      <c r="MAJ49" s="1132"/>
      <c r="MAK49" s="290"/>
      <c r="MAL49" s="288"/>
      <c r="MAM49" s="341"/>
      <c r="MAN49" s="342"/>
      <c r="MAO49" s="1133"/>
      <c r="MAP49" s="1130"/>
      <c r="MAQ49" s="1131"/>
      <c r="MAR49" s="1131"/>
      <c r="MAS49" s="1131"/>
      <c r="MAT49" s="1132"/>
      <c r="MAU49" s="290"/>
      <c r="MAV49" s="288"/>
      <c r="MAW49" s="341"/>
      <c r="MAX49" s="342"/>
      <c r="MAY49" s="1133"/>
      <c r="MAZ49" s="1130"/>
      <c r="MBA49" s="1131"/>
      <c r="MBB49" s="1131"/>
      <c r="MBC49" s="1131"/>
      <c r="MBD49" s="1132"/>
      <c r="MBE49" s="290"/>
      <c r="MBF49" s="288"/>
      <c r="MBG49" s="341"/>
      <c r="MBH49" s="342"/>
      <c r="MBI49" s="1133"/>
      <c r="MBJ49" s="1130"/>
      <c r="MBK49" s="1131"/>
      <c r="MBL49" s="1131"/>
      <c r="MBM49" s="1131"/>
      <c r="MBN49" s="1132"/>
      <c r="MBO49" s="290"/>
      <c r="MBP49" s="288"/>
      <c r="MBQ49" s="341"/>
      <c r="MBR49" s="342"/>
      <c r="MBS49" s="1133"/>
      <c r="MBT49" s="1130"/>
      <c r="MBU49" s="1131"/>
      <c r="MBV49" s="1131"/>
      <c r="MBW49" s="1131"/>
      <c r="MBX49" s="1132"/>
      <c r="MBY49" s="290"/>
      <c r="MBZ49" s="288"/>
      <c r="MCA49" s="341"/>
      <c r="MCB49" s="342"/>
      <c r="MCC49" s="1133"/>
      <c r="MCD49" s="1130"/>
      <c r="MCE49" s="1131"/>
      <c r="MCF49" s="1131"/>
      <c r="MCG49" s="1131"/>
      <c r="MCH49" s="1132"/>
      <c r="MCI49" s="290"/>
      <c r="MCJ49" s="288"/>
      <c r="MCK49" s="341"/>
      <c r="MCL49" s="342"/>
      <c r="MCM49" s="1133"/>
      <c r="MCN49" s="1130"/>
      <c r="MCO49" s="1131"/>
      <c r="MCP49" s="1131"/>
      <c r="MCQ49" s="1131"/>
      <c r="MCR49" s="1132"/>
      <c r="MCS49" s="290"/>
      <c r="MCT49" s="288"/>
      <c r="MCU49" s="341"/>
      <c r="MCV49" s="342"/>
      <c r="MCW49" s="1133"/>
      <c r="MCX49" s="1130"/>
      <c r="MCY49" s="1131"/>
      <c r="MCZ49" s="1131"/>
      <c r="MDA49" s="1131"/>
      <c r="MDB49" s="1132"/>
      <c r="MDC49" s="290"/>
      <c r="MDD49" s="288"/>
      <c r="MDE49" s="341"/>
      <c r="MDF49" s="342"/>
      <c r="MDG49" s="1133"/>
      <c r="MDH49" s="1130"/>
      <c r="MDI49" s="1131"/>
      <c r="MDJ49" s="1131"/>
      <c r="MDK49" s="1131"/>
      <c r="MDL49" s="1132"/>
      <c r="MDM49" s="290"/>
      <c r="MDN49" s="288"/>
      <c r="MDO49" s="341"/>
      <c r="MDP49" s="342"/>
      <c r="MDQ49" s="1133"/>
      <c r="MDR49" s="1130"/>
      <c r="MDS49" s="1131"/>
      <c r="MDT49" s="1131"/>
      <c r="MDU49" s="1131"/>
      <c r="MDV49" s="1132"/>
      <c r="MDW49" s="290"/>
      <c r="MDX49" s="288"/>
      <c r="MDY49" s="341"/>
      <c r="MDZ49" s="342"/>
      <c r="MEA49" s="1133"/>
      <c r="MEB49" s="1130"/>
      <c r="MEC49" s="1131"/>
      <c r="MED49" s="1131"/>
      <c r="MEE49" s="1131"/>
      <c r="MEF49" s="1132"/>
      <c r="MEG49" s="290"/>
      <c r="MEH49" s="288"/>
      <c r="MEI49" s="341"/>
      <c r="MEJ49" s="342"/>
      <c r="MEK49" s="1133"/>
      <c r="MEL49" s="1130"/>
      <c r="MEM49" s="1131"/>
      <c r="MEN49" s="1131"/>
      <c r="MEO49" s="1131"/>
      <c r="MEP49" s="1132"/>
      <c r="MEQ49" s="290"/>
      <c r="MER49" s="288"/>
      <c r="MES49" s="341"/>
      <c r="MET49" s="342"/>
      <c r="MEU49" s="1133"/>
      <c r="MEV49" s="1130"/>
      <c r="MEW49" s="1131"/>
      <c r="MEX49" s="1131"/>
      <c r="MEY49" s="1131"/>
      <c r="MEZ49" s="1132"/>
      <c r="MFA49" s="290"/>
      <c r="MFB49" s="288"/>
      <c r="MFC49" s="341"/>
      <c r="MFD49" s="342"/>
      <c r="MFE49" s="1133"/>
      <c r="MFF49" s="1130"/>
      <c r="MFG49" s="1131"/>
      <c r="MFH49" s="1131"/>
      <c r="MFI49" s="1131"/>
      <c r="MFJ49" s="1132"/>
      <c r="MFK49" s="290"/>
      <c r="MFL49" s="288"/>
      <c r="MFM49" s="341"/>
      <c r="MFN49" s="342"/>
      <c r="MFO49" s="1133"/>
      <c r="MFP49" s="1130"/>
      <c r="MFQ49" s="1131"/>
      <c r="MFR49" s="1131"/>
      <c r="MFS49" s="1131"/>
      <c r="MFT49" s="1132"/>
      <c r="MFU49" s="290"/>
      <c r="MFV49" s="288"/>
      <c r="MFW49" s="341"/>
      <c r="MFX49" s="342"/>
      <c r="MFY49" s="1133"/>
      <c r="MFZ49" s="1130"/>
      <c r="MGA49" s="1131"/>
      <c r="MGB49" s="1131"/>
      <c r="MGC49" s="1131"/>
      <c r="MGD49" s="1132"/>
      <c r="MGE49" s="290"/>
      <c r="MGF49" s="288"/>
      <c r="MGG49" s="341"/>
      <c r="MGH49" s="342"/>
      <c r="MGI49" s="1133"/>
      <c r="MGJ49" s="1130"/>
      <c r="MGK49" s="1131"/>
      <c r="MGL49" s="1131"/>
      <c r="MGM49" s="1131"/>
      <c r="MGN49" s="1132"/>
      <c r="MGO49" s="290"/>
      <c r="MGP49" s="288"/>
      <c r="MGQ49" s="341"/>
      <c r="MGR49" s="342"/>
      <c r="MGS49" s="1133"/>
      <c r="MGT49" s="1130"/>
      <c r="MGU49" s="1131"/>
      <c r="MGV49" s="1131"/>
      <c r="MGW49" s="1131"/>
      <c r="MGX49" s="1132"/>
      <c r="MGY49" s="290"/>
      <c r="MGZ49" s="288"/>
      <c r="MHA49" s="341"/>
      <c r="MHB49" s="342"/>
      <c r="MHC49" s="1133"/>
      <c r="MHD49" s="1130"/>
      <c r="MHE49" s="1131"/>
      <c r="MHF49" s="1131"/>
      <c r="MHG49" s="1131"/>
      <c r="MHH49" s="1132"/>
      <c r="MHI49" s="290"/>
      <c r="MHJ49" s="288"/>
      <c r="MHK49" s="341"/>
      <c r="MHL49" s="342"/>
      <c r="MHM49" s="1133"/>
      <c r="MHN49" s="1130"/>
      <c r="MHO49" s="1131"/>
      <c r="MHP49" s="1131"/>
      <c r="MHQ49" s="1131"/>
      <c r="MHR49" s="1132"/>
      <c r="MHS49" s="290"/>
      <c r="MHT49" s="288"/>
      <c r="MHU49" s="341"/>
      <c r="MHV49" s="342"/>
      <c r="MHW49" s="1133"/>
      <c r="MHX49" s="1130"/>
      <c r="MHY49" s="1131"/>
      <c r="MHZ49" s="1131"/>
      <c r="MIA49" s="1131"/>
      <c r="MIB49" s="1132"/>
      <c r="MIC49" s="290"/>
      <c r="MID49" s="288"/>
      <c r="MIE49" s="341"/>
      <c r="MIF49" s="342"/>
      <c r="MIG49" s="1133"/>
      <c r="MIH49" s="1130"/>
      <c r="MII49" s="1131"/>
      <c r="MIJ49" s="1131"/>
      <c r="MIK49" s="1131"/>
      <c r="MIL49" s="1132"/>
      <c r="MIM49" s="290"/>
      <c r="MIN49" s="288"/>
      <c r="MIO49" s="341"/>
      <c r="MIP49" s="342"/>
      <c r="MIQ49" s="1133"/>
      <c r="MIR49" s="1130"/>
      <c r="MIS49" s="1131"/>
      <c r="MIT49" s="1131"/>
      <c r="MIU49" s="1131"/>
      <c r="MIV49" s="1132"/>
      <c r="MIW49" s="290"/>
      <c r="MIX49" s="288"/>
      <c r="MIY49" s="341"/>
      <c r="MIZ49" s="342"/>
      <c r="MJA49" s="1133"/>
      <c r="MJB49" s="1130"/>
      <c r="MJC49" s="1131"/>
      <c r="MJD49" s="1131"/>
      <c r="MJE49" s="1131"/>
      <c r="MJF49" s="1132"/>
      <c r="MJG49" s="290"/>
      <c r="MJH49" s="288"/>
      <c r="MJI49" s="341"/>
      <c r="MJJ49" s="342"/>
      <c r="MJK49" s="1133"/>
      <c r="MJL49" s="1130"/>
      <c r="MJM49" s="1131"/>
      <c r="MJN49" s="1131"/>
      <c r="MJO49" s="1131"/>
      <c r="MJP49" s="1132"/>
      <c r="MJQ49" s="290"/>
      <c r="MJR49" s="288"/>
      <c r="MJS49" s="341"/>
      <c r="MJT49" s="342"/>
      <c r="MJU49" s="1133"/>
      <c r="MJV49" s="1130"/>
      <c r="MJW49" s="1131"/>
      <c r="MJX49" s="1131"/>
      <c r="MJY49" s="1131"/>
      <c r="MJZ49" s="1132"/>
      <c r="MKA49" s="290"/>
      <c r="MKB49" s="288"/>
      <c r="MKC49" s="341"/>
      <c r="MKD49" s="342"/>
      <c r="MKE49" s="1133"/>
      <c r="MKF49" s="1130"/>
      <c r="MKG49" s="1131"/>
      <c r="MKH49" s="1131"/>
      <c r="MKI49" s="1131"/>
      <c r="MKJ49" s="1132"/>
      <c r="MKK49" s="290"/>
      <c r="MKL49" s="288"/>
      <c r="MKM49" s="341"/>
      <c r="MKN49" s="342"/>
      <c r="MKO49" s="1133"/>
      <c r="MKP49" s="1130"/>
      <c r="MKQ49" s="1131"/>
      <c r="MKR49" s="1131"/>
      <c r="MKS49" s="1131"/>
      <c r="MKT49" s="1132"/>
      <c r="MKU49" s="290"/>
      <c r="MKV49" s="288"/>
      <c r="MKW49" s="341"/>
      <c r="MKX49" s="342"/>
      <c r="MKY49" s="1133"/>
      <c r="MKZ49" s="1130"/>
      <c r="MLA49" s="1131"/>
      <c r="MLB49" s="1131"/>
      <c r="MLC49" s="1131"/>
      <c r="MLD49" s="1132"/>
      <c r="MLE49" s="290"/>
      <c r="MLF49" s="288"/>
      <c r="MLG49" s="341"/>
      <c r="MLH49" s="342"/>
      <c r="MLI49" s="1133"/>
      <c r="MLJ49" s="1130"/>
      <c r="MLK49" s="1131"/>
      <c r="MLL49" s="1131"/>
      <c r="MLM49" s="1131"/>
      <c r="MLN49" s="1132"/>
      <c r="MLO49" s="290"/>
      <c r="MLP49" s="288"/>
      <c r="MLQ49" s="341"/>
      <c r="MLR49" s="342"/>
      <c r="MLS49" s="1133"/>
      <c r="MLT49" s="1130"/>
      <c r="MLU49" s="1131"/>
      <c r="MLV49" s="1131"/>
      <c r="MLW49" s="1131"/>
      <c r="MLX49" s="1132"/>
      <c r="MLY49" s="290"/>
      <c r="MLZ49" s="288"/>
      <c r="MMA49" s="341"/>
      <c r="MMB49" s="342"/>
      <c r="MMC49" s="1133"/>
      <c r="MMD49" s="1130"/>
      <c r="MME49" s="1131"/>
      <c r="MMF49" s="1131"/>
      <c r="MMG49" s="1131"/>
      <c r="MMH49" s="1132"/>
      <c r="MMI49" s="290"/>
      <c r="MMJ49" s="288"/>
      <c r="MMK49" s="341"/>
      <c r="MML49" s="342"/>
      <c r="MMM49" s="1133"/>
      <c r="MMN49" s="1130"/>
      <c r="MMO49" s="1131"/>
      <c r="MMP49" s="1131"/>
      <c r="MMQ49" s="1131"/>
      <c r="MMR49" s="1132"/>
      <c r="MMS49" s="290"/>
      <c r="MMT49" s="288"/>
      <c r="MMU49" s="341"/>
      <c r="MMV49" s="342"/>
      <c r="MMW49" s="1133"/>
      <c r="MMX49" s="1130"/>
      <c r="MMY49" s="1131"/>
      <c r="MMZ49" s="1131"/>
      <c r="MNA49" s="1131"/>
      <c r="MNB49" s="1132"/>
      <c r="MNC49" s="290"/>
      <c r="MND49" s="288"/>
      <c r="MNE49" s="341"/>
      <c r="MNF49" s="342"/>
      <c r="MNG49" s="1133"/>
      <c r="MNH49" s="1130"/>
      <c r="MNI49" s="1131"/>
      <c r="MNJ49" s="1131"/>
      <c r="MNK49" s="1131"/>
      <c r="MNL49" s="1132"/>
      <c r="MNM49" s="290"/>
      <c r="MNN49" s="288"/>
      <c r="MNO49" s="341"/>
      <c r="MNP49" s="342"/>
      <c r="MNQ49" s="1133"/>
      <c r="MNR49" s="1130"/>
      <c r="MNS49" s="1131"/>
      <c r="MNT49" s="1131"/>
      <c r="MNU49" s="1131"/>
      <c r="MNV49" s="1132"/>
      <c r="MNW49" s="290"/>
      <c r="MNX49" s="288"/>
      <c r="MNY49" s="341"/>
      <c r="MNZ49" s="342"/>
      <c r="MOA49" s="1133"/>
      <c r="MOB49" s="1130"/>
      <c r="MOC49" s="1131"/>
      <c r="MOD49" s="1131"/>
      <c r="MOE49" s="1131"/>
      <c r="MOF49" s="1132"/>
      <c r="MOG49" s="290"/>
      <c r="MOH49" s="288"/>
      <c r="MOI49" s="341"/>
      <c r="MOJ49" s="342"/>
      <c r="MOK49" s="1133"/>
      <c r="MOL49" s="1130"/>
      <c r="MOM49" s="1131"/>
      <c r="MON49" s="1131"/>
      <c r="MOO49" s="1131"/>
      <c r="MOP49" s="1132"/>
      <c r="MOQ49" s="290"/>
      <c r="MOR49" s="288"/>
      <c r="MOS49" s="341"/>
      <c r="MOT49" s="342"/>
      <c r="MOU49" s="1133"/>
      <c r="MOV49" s="1130"/>
      <c r="MOW49" s="1131"/>
      <c r="MOX49" s="1131"/>
      <c r="MOY49" s="1131"/>
      <c r="MOZ49" s="1132"/>
      <c r="MPA49" s="290"/>
      <c r="MPB49" s="288"/>
      <c r="MPC49" s="341"/>
      <c r="MPD49" s="342"/>
      <c r="MPE49" s="1133"/>
      <c r="MPF49" s="1130"/>
      <c r="MPG49" s="1131"/>
      <c r="MPH49" s="1131"/>
      <c r="MPI49" s="1131"/>
      <c r="MPJ49" s="1132"/>
      <c r="MPK49" s="290"/>
      <c r="MPL49" s="288"/>
      <c r="MPM49" s="341"/>
      <c r="MPN49" s="342"/>
      <c r="MPO49" s="1133"/>
      <c r="MPP49" s="1130"/>
      <c r="MPQ49" s="1131"/>
      <c r="MPR49" s="1131"/>
      <c r="MPS49" s="1131"/>
      <c r="MPT49" s="1132"/>
      <c r="MPU49" s="290"/>
      <c r="MPV49" s="288"/>
      <c r="MPW49" s="341"/>
      <c r="MPX49" s="342"/>
      <c r="MPY49" s="1133"/>
      <c r="MPZ49" s="1130"/>
      <c r="MQA49" s="1131"/>
      <c r="MQB49" s="1131"/>
      <c r="MQC49" s="1131"/>
      <c r="MQD49" s="1132"/>
      <c r="MQE49" s="290"/>
      <c r="MQF49" s="288"/>
      <c r="MQG49" s="341"/>
      <c r="MQH49" s="342"/>
      <c r="MQI49" s="1133"/>
      <c r="MQJ49" s="1130"/>
      <c r="MQK49" s="1131"/>
      <c r="MQL49" s="1131"/>
      <c r="MQM49" s="1131"/>
      <c r="MQN49" s="1132"/>
      <c r="MQO49" s="290"/>
      <c r="MQP49" s="288"/>
      <c r="MQQ49" s="341"/>
      <c r="MQR49" s="342"/>
      <c r="MQS49" s="1133"/>
      <c r="MQT49" s="1130"/>
      <c r="MQU49" s="1131"/>
      <c r="MQV49" s="1131"/>
      <c r="MQW49" s="1131"/>
      <c r="MQX49" s="1132"/>
      <c r="MQY49" s="290"/>
      <c r="MQZ49" s="288"/>
      <c r="MRA49" s="341"/>
      <c r="MRB49" s="342"/>
      <c r="MRC49" s="1133"/>
      <c r="MRD49" s="1130"/>
      <c r="MRE49" s="1131"/>
      <c r="MRF49" s="1131"/>
      <c r="MRG49" s="1131"/>
      <c r="MRH49" s="1132"/>
      <c r="MRI49" s="290"/>
      <c r="MRJ49" s="288"/>
      <c r="MRK49" s="341"/>
      <c r="MRL49" s="342"/>
      <c r="MRM49" s="1133"/>
      <c r="MRN49" s="1130"/>
      <c r="MRO49" s="1131"/>
      <c r="MRP49" s="1131"/>
      <c r="MRQ49" s="1131"/>
      <c r="MRR49" s="1132"/>
      <c r="MRS49" s="290"/>
      <c r="MRT49" s="288"/>
      <c r="MRU49" s="341"/>
      <c r="MRV49" s="342"/>
      <c r="MRW49" s="1133"/>
      <c r="MRX49" s="1130"/>
      <c r="MRY49" s="1131"/>
      <c r="MRZ49" s="1131"/>
      <c r="MSA49" s="1131"/>
      <c r="MSB49" s="1132"/>
      <c r="MSC49" s="290"/>
      <c r="MSD49" s="288"/>
      <c r="MSE49" s="341"/>
      <c r="MSF49" s="342"/>
      <c r="MSG49" s="1133"/>
      <c r="MSH49" s="1130"/>
      <c r="MSI49" s="1131"/>
      <c r="MSJ49" s="1131"/>
      <c r="MSK49" s="1131"/>
      <c r="MSL49" s="1132"/>
      <c r="MSM49" s="290"/>
      <c r="MSN49" s="288"/>
      <c r="MSO49" s="341"/>
      <c r="MSP49" s="342"/>
      <c r="MSQ49" s="1133"/>
      <c r="MSR49" s="1130"/>
      <c r="MSS49" s="1131"/>
      <c r="MST49" s="1131"/>
      <c r="MSU49" s="1131"/>
      <c r="MSV49" s="1132"/>
      <c r="MSW49" s="290"/>
      <c r="MSX49" s="288"/>
      <c r="MSY49" s="341"/>
      <c r="MSZ49" s="342"/>
      <c r="MTA49" s="1133"/>
      <c r="MTB49" s="1130"/>
      <c r="MTC49" s="1131"/>
      <c r="MTD49" s="1131"/>
      <c r="MTE49" s="1131"/>
      <c r="MTF49" s="1132"/>
      <c r="MTG49" s="290"/>
      <c r="MTH49" s="288"/>
      <c r="MTI49" s="341"/>
      <c r="MTJ49" s="342"/>
      <c r="MTK49" s="1133"/>
      <c r="MTL49" s="1130"/>
      <c r="MTM49" s="1131"/>
      <c r="MTN49" s="1131"/>
      <c r="MTO49" s="1131"/>
      <c r="MTP49" s="1132"/>
      <c r="MTQ49" s="290"/>
      <c r="MTR49" s="288"/>
      <c r="MTS49" s="341"/>
      <c r="MTT49" s="342"/>
      <c r="MTU49" s="1133"/>
      <c r="MTV49" s="1130"/>
      <c r="MTW49" s="1131"/>
      <c r="MTX49" s="1131"/>
      <c r="MTY49" s="1131"/>
      <c r="MTZ49" s="1132"/>
      <c r="MUA49" s="290"/>
      <c r="MUB49" s="288"/>
      <c r="MUC49" s="341"/>
      <c r="MUD49" s="342"/>
      <c r="MUE49" s="1133"/>
      <c r="MUF49" s="1130"/>
      <c r="MUG49" s="1131"/>
      <c r="MUH49" s="1131"/>
      <c r="MUI49" s="1131"/>
      <c r="MUJ49" s="1132"/>
      <c r="MUK49" s="290"/>
      <c r="MUL49" s="288"/>
      <c r="MUM49" s="341"/>
      <c r="MUN49" s="342"/>
      <c r="MUO49" s="1133"/>
      <c r="MUP49" s="1130"/>
      <c r="MUQ49" s="1131"/>
      <c r="MUR49" s="1131"/>
      <c r="MUS49" s="1131"/>
      <c r="MUT49" s="1132"/>
      <c r="MUU49" s="290"/>
      <c r="MUV49" s="288"/>
      <c r="MUW49" s="341"/>
      <c r="MUX49" s="342"/>
      <c r="MUY49" s="1133"/>
      <c r="MUZ49" s="1130"/>
      <c r="MVA49" s="1131"/>
      <c r="MVB49" s="1131"/>
      <c r="MVC49" s="1131"/>
      <c r="MVD49" s="1132"/>
      <c r="MVE49" s="290"/>
      <c r="MVF49" s="288"/>
      <c r="MVG49" s="341"/>
      <c r="MVH49" s="342"/>
      <c r="MVI49" s="1133"/>
      <c r="MVJ49" s="1130"/>
      <c r="MVK49" s="1131"/>
      <c r="MVL49" s="1131"/>
      <c r="MVM49" s="1131"/>
      <c r="MVN49" s="1132"/>
      <c r="MVO49" s="290"/>
      <c r="MVP49" s="288"/>
      <c r="MVQ49" s="341"/>
      <c r="MVR49" s="342"/>
      <c r="MVS49" s="1133"/>
      <c r="MVT49" s="1130"/>
      <c r="MVU49" s="1131"/>
      <c r="MVV49" s="1131"/>
      <c r="MVW49" s="1131"/>
      <c r="MVX49" s="1132"/>
      <c r="MVY49" s="290"/>
      <c r="MVZ49" s="288"/>
      <c r="MWA49" s="341"/>
      <c r="MWB49" s="342"/>
      <c r="MWC49" s="1133"/>
      <c r="MWD49" s="1130"/>
      <c r="MWE49" s="1131"/>
      <c r="MWF49" s="1131"/>
      <c r="MWG49" s="1131"/>
      <c r="MWH49" s="1132"/>
      <c r="MWI49" s="290"/>
      <c r="MWJ49" s="288"/>
      <c r="MWK49" s="341"/>
      <c r="MWL49" s="342"/>
      <c r="MWM49" s="1133"/>
      <c r="MWN49" s="1130"/>
      <c r="MWO49" s="1131"/>
      <c r="MWP49" s="1131"/>
      <c r="MWQ49" s="1131"/>
      <c r="MWR49" s="1132"/>
      <c r="MWS49" s="290"/>
      <c r="MWT49" s="288"/>
      <c r="MWU49" s="341"/>
      <c r="MWV49" s="342"/>
      <c r="MWW49" s="1133"/>
      <c r="MWX49" s="1130"/>
      <c r="MWY49" s="1131"/>
      <c r="MWZ49" s="1131"/>
      <c r="MXA49" s="1131"/>
      <c r="MXB49" s="1132"/>
      <c r="MXC49" s="290"/>
      <c r="MXD49" s="288"/>
      <c r="MXE49" s="341"/>
      <c r="MXF49" s="342"/>
      <c r="MXG49" s="1133"/>
      <c r="MXH49" s="1130"/>
      <c r="MXI49" s="1131"/>
      <c r="MXJ49" s="1131"/>
      <c r="MXK49" s="1131"/>
      <c r="MXL49" s="1132"/>
      <c r="MXM49" s="290"/>
      <c r="MXN49" s="288"/>
      <c r="MXO49" s="341"/>
      <c r="MXP49" s="342"/>
      <c r="MXQ49" s="1133"/>
      <c r="MXR49" s="1130"/>
      <c r="MXS49" s="1131"/>
      <c r="MXT49" s="1131"/>
      <c r="MXU49" s="1131"/>
      <c r="MXV49" s="1132"/>
      <c r="MXW49" s="290"/>
      <c r="MXX49" s="288"/>
      <c r="MXY49" s="341"/>
      <c r="MXZ49" s="342"/>
      <c r="MYA49" s="1133"/>
      <c r="MYB49" s="1130"/>
      <c r="MYC49" s="1131"/>
      <c r="MYD49" s="1131"/>
      <c r="MYE49" s="1131"/>
      <c r="MYF49" s="1132"/>
      <c r="MYG49" s="290"/>
      <c r="MYH49" s="288"/>
      <c r="MYI49" s="341"/>
      <c r="MYJ49" s="342"/>
      <c r="MYK49" s="1133"/>
      <c r="MYL49" s="1130"/>
      <c r="MYM49" s="1131"/>
      <c r="MYN49" s="1131"/>
      <c r="MYO49" s="1131"/>
      <c r="MYP49" s="1132"/>
      <c r="MYQ49" s="290"/>
      <c r="MYR49" s="288"/>
      <c r="MYS49" s="341"/>
      <c r="MYT49" s="342"/>
      <c r="MYU49" s="1133"/>
      <c r="MYV49" s="1130"/>
      <c r="MYW49" s="1131"/>
      <c r="MYX49" s="1131"/>
      <c r="MYY49" s="1131"/>
      <c r="MYZ49" s="1132"/>
      <c r="MZA49" s="290"/>
      <c r="MZB49" s="288"/>
      <c r="MZC49" s="341"/>
      <c r="MZD49" s="342"/>
      <c r="MZE49" s="1133"/>
      <c r="MZF49" s="1130"/>
      <c r="MZG49" s="1131"/>
      <c r="MZH49" s="1131"/>
      <c r="MZI49" s="1131"/>
      <c r="MZJ49" s="1132"/>
      <c r="MZK49" s="290"/>
      <c r="MZL49" s="288"/>
      <c r="MZM49" s="341"/>
      <c r="MZN49" s="342"/>
      <c r="MZO49" s="1133"/>
      <c r="MZP49" s="1130"/>
      <c r="MZQ49" s="1131"/>
      <c r="MZR49" s="1131"/>
      <c r="MZS49" s="1131"/>
      <c r="MZT49" s="1132"/>
      <c r="MZU49" s="290"/>
      <c r="MZV49" s="288"/>
      <c r="MZW49" s="341"/>
      <c r="MZX49" s="342"/>
      <c r="MZY49" s="1133"/>
      <c r="MZZ49" s="1130"/>
      <c r="NAA49" s="1131"/>
      <c r="NAB49" s="1131"/>
      <c r="NAC49" s="1131"/>
      <c r="NAD49" s="1132"/>
      <c r="NAE49" s="290"/>
      <c r="NAF49" s="288"/>
      <c r="NAG49" s="341"/>
      <c r="NAH49" s="342"/>
      <c r="NAI49" s="1133"/>
      <c r="NAJ49" s="1130"/>
      <c r="NAK49" s="1131"/>
      <c r="NAL49" s="1131"/>
      <c r="NAM49" s="1131"/>
      <c r="NAN49" s="1132"/>
      <c r="NAO49" s="290"/>
      <c r="NAP49" s="288"/>
      <c r="NAQ49" s="341"/>
      <c r="NAR49" s="342"/>
      <c r="NAS49" s="1133"/>
      <c r="NAT49" s="1130"/>
      <c r="NAU49" s="1131"/>
      <c r="NAV49" s="1131"/>
      <c r="NAW49" s="1131"/>
      <c r="NAX49" s="1132"/>
      <c r="NAY49" s="290"/>
      <c r="NAZ49" s="288"/>
      <c r="NBA49" s="341"/>
      <c r="NBB49" s="342"/>
      <c r="NBC49" s="1133"/>
      <c r="NBD49" s="1130"/>
      <c r="NBE49" s="1131"/>
      <c r="NBF49" s="1131"/>
      <c r="NBG49" s="1131"/>
      <c r="NBH49" s="1132"/>
      <c r="NBI49" s="290"/>
      <c r="NBJ49" s="288"/>
      <c r="NBK49" s="341"/>
      <c r="NBL49" s="342"/>
      <c r="NBM49" s="1133"/>
      <c r="NBN49" s="1130"/>
      <c r="NBO49" s="1131"/>
      <c r="NBP49" s="1131"/>
      <c r="NBQ49" s="1131"/>
      <c r="NBR49" s="1132"/>
      <c r="NBS49" s="290"/>
      <c r="NBT49" s="288"/>
      <c r="NBU49" s="341"/>
      <c r="NBV49" s="342"/>
      <c r="NBW49" s="1133"/>
      <c r="NBX49" s="1130"/>
      <c r="NBY49" s="1131"/>
      <c r="NBZ49" s="1131"/>
      <c r="NCA49" s="1131"/>
      <c r="NCB49" s="1132"/>
      <c r="NCC49" s="290"/>
      <c r="NCD49" s="288"/>
      <c r="NCE49" s="341"/>
      <c r="NCF49" s="342"/>
      <c r="NCG49" s="1133"/>
      <c r="NCH49" s="1130"/>
      <c r="NCI49" s="1131"/>
      <c r="NCJ49" s="1131"/>
      <c r="NCK49" s="1131"/>
      <c r="NCL49" s="1132"/>
      <c r="NCM49" s="290"/>
      <c r="NCN49" s="288"/>
      <c r="NCO49" s="341"/>
      <c r="NCP49" s="342"/>
      <c r="NCQ49" s="1133"/>
      <c r="NCR49" s="1130"/>
      <c r="NCS49" s="1131"/>
      <c r="NCT49" s="1131"/>
      <c r="NCU49" s="1131"/>
      <c r="NCV49" s="1132"/>
      <c r="NCW49" s="290"/>
      <c r="NCX49" s="288"/>
      <c r="NCY49" s="341"/>
      <c r="NCZ49" s="342"/>
      <c r="NDA49" s="1133"/>
      <c r="NDB49" s="1130"/>
      <c r="NDC49" s="1131"/>
      <c r="NDD49" s="1131"/>
      <c r="NDE49" s="1131"/>
      <c r="NDF49" s="1132"/>
      <c r="NDG49" s="290"/>
      <c r="NDH49" s="288"/>
      <c r="NDI49" s="341"/>
      <c r="NDJ49" s="342"/>
      <c r="NDK49" s="1133"/>
      <c r="NDL49" s="1130"/>
      <c r="NDM49" s="1131"/>
      <c r="NDN49" s="1131"/>
      <c r="NDO49" s="1131"/>
      <c r="NDP49" s="1132"/>
      <c r="NDQ49" s="290"/>
      <c r="NDR49" s="288"/>
      <c r="NDS49" s="341"/>
      <c r="NDT49" s="342"/>
      <c r="NDU49" s="1133"/>
      <c r="NDV49" s="1130"/>
      <c r="NDW49" s="1131"/>
      <c r="NDX49" s="1131"/>
      <c r="NDY49" s="1131"/>
      <c r="NDZ49" s="1132"/>
      <c r="NEA49" s="290"/>
      <c r="NEB49" s="288"/>
      <c r="NEC49" s="341"/>
      <c r="NED49" s="342"/>
      <c r="NEE49" s="1133"/>
      <c r="NEF49" s="1130"/>
      <c r="NEG49" s="1131"/>
      <c r="NEH49" s="1131"/>
      <c r="NEI49" s="1131"/>
      <c r="NEJ49" s="1132"/>
      <c r="NEK49" s="290"/>
      <c r="NEL49" s="288"/>
      <c r="NEM49" s="341"/>
      <c r="NEN49" s="342"/>
      <c r="NEO49" s="1133"/>
      <c r="NEP49" s="1130"/>
      <c r="NEQ49" s="1131"/>
      <c r="NER49" s="1131"/>
      <c r="NES49" s="1131"/>
      <c r="NET49" s="1132"/>
      <c r="NEU49" s="290"/>
      <c r="NEV49" s="288"/>
      <c r="NEW49" s="341"/>
      <c r="NEX49" s="342"/>
      <c r="NEY49" s="1133"/>
      <c r="NEZ49" s="1130"/>
      <c r="NFA49" s="1131"/>
      <c r="NFB49" s="1131"/>
      <c r="NFC49" s="1131"/>
      <c r="NFD49" s="1132"/>
      <c r="NFE49" s="290"/>
      <c r="NFF49" s="288"/>
      <c r="NFG49" s="341"/>
      <c r="NFH49" s="342"/>
      <c r="NFI49" s="1133"/>
      <c r="NFJ49" s="1130"/>
      <c r="NFK49" s="1131"/>
      <c r="NFL49" s="1131"/>
      <c r="NFM49" s="1131"/>
      <c r="NFN49" s="1132"/>
      <c r="NFO49" s="290"/>
      <c r="NFP49" s="288"/>
      <c r="NFQ49" s="341"/>
      <c r="NFR49" s="342"/>
      <c r="NFS49" s="1133"/>
      <c r="NFT49" s="1130"/>
      <c r="NFU49" s="1131"/>
      <c r="NFV49" s="1131"/>
      <c r="NFW49" s="1131"/>
      <c r="NFX49" s="1132"/>
      <c r="NFY49" s="290"/>
      <c r="NFZ49" s="288"/>
      <c r="NGA49" s="341"/>
      <c r="NGB49" s="342"/>
      <c r="NGC49" s="1133"/>
      <c r="NGD49" s="1130"/>
      <c r="NGE49" s="1131"/>
      <c r="NGF49" s="1131"/>
      <c r="NGG49" s="1131"/>
      <c r="NGH49" s="1132"/>
      <c r="NGI49" s="290"/>
      <c r="NGJ49" s="288"/>
      <c r="NGK49" s="341"/>
      <c r="NGL49" s="342"/>
      <c r="NGM49" s="1133"/>
      <c r="NGN49" s="1130"/>
      <c r="NGO49" s="1131"/>
      <c r="NGP49" s="1131"/>
      <c r="NGQ49" s="1131"/>
      <c r="NGR49" s="1132"/>
      <c r="NGS49" s="290"/>
      <c r="NGT49" s="288"/>
      <c r="NGU49" s="341"/>
      <c r="NGV49" s="342"/>
      <c r="NGW49" s="1133"/>
      <c r="NGX49" s="1130"/>
      <c r="NGY49" s="1131"/>
      <c r="NGZ49" s="1131"/>
      <c r="NHA49" s="1131"/>
      <c r="NHB49" s="1132"/>
      <c r="NHC49" s="290"/>
      <c r="NHD49" s="288"/>
      <c r="NHE49" s="341"/>
      <c r="NHF49" s="342"/>
      <c r="NHG49" s="1133"/>
      <c r="NHH49" s="1130"/>
      <c r="NHI49" s="1131"/>
      <c r="NHJ49" s="1131"/>
      <c r="NHK49" s="1131"/>
      <c r="NHL49" s="1132"/>
      <c r="NHM49" s="290"/>
      <c r="NHN49" s="288"/>
      <c r="NHO49" s="341"/>
      <c r="NHP49" s="342"/>
      <c r="NHQ49" s="1133"/>
      <c r="NHR49" s="1130"/>
      <c r="NHS49" s="1131"/>
      <c r="NHT49" s="1131"/>
      <c r="NHU49" s="1131"/>
      <c r="NHV49" s="1132"/>
      <c r="NHW49" s="290"/>
      <c r="NHX49" s="288"/>
      <c r="NHY49" s="341"/>
      <c r="NHZ49" s="342"/>
      <c r="NIA49" s="1133"/>
      <c r="NIB49" s="1130"/>
      <c r="NIC49" s="1131"/>
      <c r="NID49" s="1131"/>
      <c r="NIE49" s="1131"/>
      <c r="NIF49" s="1132"/>
      <c r="NIG49" s="290"/>
      <c r="NIH49" s="288"/>
      <c r="NII49" s="341"/>
      <c r="NIJ49" s="342"/>
      <c r="NIK49" s="1133"/>
      <c r="NIL49" s="1130"/>
      <c r="NIM49" s="1131"/>
      <c r="NIN49" s="1131"/>
      <c r="NIO49" s="1131"/>
      <c r="NIP49" s="1132"/>
      <c r="NIQ49" s="290"/>
      <c r="NIR49" s="288"/>
      <c r="NIS49" s="341"/>
      <c r="NIT49" s="342"/>
      <c r="NIU49" s="1133"/>
      <c r="NIV49" s="1130"/>
      <c r="NIW49" s="1131"/>
      <c r="NIX49" s="1131"/>
      <c r="NIY49" s="1131"/>
      <c r="NIZ49" s="1132"/>
      <c r="NJA49" s="290"/>
      <c r="NJB49" s="288"/>
      <c r="NJC49" s="341"/>
      <c r="NJD49" s="342"/>
      <c r="NJE49" s="1133"/>
      <c r="NJF49" s="1130"/>
      <c r="NJG49" s="1131"/>
      <c r="NJH49" s="1131"/>
      <c r="NJI49" s="1131"/>
      <c r="NJJ49" s="1132"/>
      <c r="NJK49" s="290"/>
      <c r="NJL49" s="288"/>
      <c r="NJM49" s="341"/>
      <c r="NJN49" s="342"/>
      <c r="NJO49" s="1133"/>
      <c r="NJP49" s="1130"/>
      <c r="NJQ49" s="1131"/>
      <c r="NJR49" s="1131"/>
      <c r="NJS49" s="1131"/>
      <c r="NJT49" s="1132"/>
      <c r="NJU49" s="290"/>
      <c r="NJV49" s="288"/>
      <c r="NJW49" s="341"/>
      <c r="NJX49" s="342"/>
      <c r="NJY49" s="1133"/>
      <c r="NJZ49" s="1130"/>
      <c r="NKA49" s="1131"/>
      <c r="NKB49" s="1131"/>
      <c r="NKC49" s="1131"/>
      <c r="NKD49" s="1132"/>
      <c r="NKE49" s="290"/>
      <c r="NKF49" s="288"/>
      <c r="NKG49" s="341"/>
      <c r="NKH49" s="342"/>
      <c r="NKI49" s="1133"/>
      <c r="NKJ49" s="1130"/>
      <c r="NKK49" s="1131"/>
      <c r="NKL49" s="1131"/>
      <c r="NKM49" s="1131"/>
      <c r="NKN49" s="1132"/>
      <c r="NKO49" s="290"/>
      <c r="NKP49" s="288"/>
      <c r="NKQ49" s="341"/>
      <c r="NKR49" s="342"/>
      <c r="NKS49" s="1133"/>
      <c r="NKT49" s="1130"/>
      <c r="NKU49" s="1131"/>
      <c r="NKV49" s="1131"/>
      <c r="NKW49" s="1131"/>
      <c r="NKX49" s="1132"/>
      <c r="NKY49" s="290"/>
      <c r="NKZ49" s="288"/>
      <c r="NLA49" s="341"/>
      <c r="NLB49" s="342"/>
      <c r="NLC49" s="1133"/>
      <c r="NLD49" s="1130"/>
      <c r="NLE49" s="1131"/>
      <c r="NLF49" s="1131"/>
      <c r="NLG49" s="1131"/>
      <c r="NLH49" s="1132"/>
      <c r="NLI49" s="290"/>
      <c r="NLJ49" s="288"/>
      <c r="NLK49" s="341"/>
      <c r="NLL49" s="342"/>
      <c r="NLM49" s="1133"/>
      <c r="NLN49" s="1130"/>
      <c r="NLO49" s="1131"/>
      <c r="NLP49" s="1131"/>
      <c r="NLQ49" s="1131"/>
      <c r="NLR49" s="1132"/>
      <c r="NLS49" s="290"/>
      <c r="NLT49" s="288"/>
      <c r="NLU49" s="341"/>
      <c r="NLV49" s="342"/>
      <c r="NLW49" s="1133"/>
      <c r="NLX49" s="1130"/>
      <c r="NLY49" s="1131"/>
      <c r="NLZ49" s="1131"/>
      <c r="NMA49" s="1131"/>
      <c r="NMB49" s="1132"/>
      <c r="NMC49" s="290"/>
      <c r="NMD49" s="288"/>
      <c r="NME49" s="341"/>
      <c r="NMF49" s="342"/>
      <c r="NMG49" s="1133"/>
      <c r="NMH49" s="1130"/>
      <c r="NMI49" s="1131"/>
      <c r="NMJ49" s="1131"/>
      <c r="NMK49" s="1131"/>
      <c r="NML49" s="1132"/>
      <c r="NMM49" s="290"/>
      <c r="NMN49" s="288"/>
      <c r="NMO49" s="341"/>
      <c r="NMP49" s="342"/>
      <c r="NMQ49" s="1133"/>
      <c r="NMR49" s="1130"/>
      <c r="NMS49" s="1131"/>
      <c r="NMT49" s="1131"/>
      <c r="NMU49" s="1131"/>
      <c r="NMV49" s="1132"/>
      <c r="NMW49" s="290"/>
      <c r="NMX49" s="288"/>
      <c r="NMY49" s="341"/>
      <c r="NMZ49" s="342"/>
      <c r="NNA49" s="1133"/>
      <c r="NNB49" s="1130"/>
      <c r="NNC49" s="1131"/>
      <c r="NND49" s="1131"/>
      <c r="NNE49" s="1131"/>
      <c r="NNF49" s="1132"/>
      <c r="NNG49" s="290"/>
      <c r="NNH49" s="288"/>
      <c r="NNI49" s="341"/>
      <c r="NNJ49" s="342"/>
      <c r="NNK49" s="1133"/>
      <c r="NNL49" s="1130"/>
      <c r="NNM49" s="1131"/>
      <c r="NNN49" s="1131"/>
      <c r="NNO49" s="1131"/>
      <c r="NNP49" s="1132"/>
      <c r="NNQ49" s="290"/>
      <c r="NNR49" s="288"/>
      <c r="NNS49" s="341"/>
      <c r="NNT49" s="342"/>
      <c r="NNU49" s="1133"/>
      <c r="NNV49" s="1130"/>
      <c r="NNW49" s="1131"/>
      <c r="NNX49" s="1131"/>
      <c r="NNY49" s="1131"/>
      <c r="NNZ49" s="1132"/>
      <c r="NOA49" s="290"/>
      <c r="NOB49" s="288"/>
      <c r="NOC49" s="341"/>
      <c r="NOD49" s="342"/>
      <c r="NOE49" s="1133"/>
      <c r="NOF49" s="1130"/>
      <c r="NOG49" s="1131"/>
      <c r="NOH49" s="1131"/>
      <c r="NOI49" s="1131"/>
      <c r="NOJ49" s="1132"/>
      <c r="NOK49" s="290"/>
      <c r="NOL49" s="288"/>
      <c r="NOM49" s="341"/>
      <c r="NON49" s="342"/>
      <c r="NOO49" s="1133"/>
      <c r="NOP49" s="1130"/>
      <c r="NOQ49" s="1131"/>
      <c r="NOR49" s="1131"/>
      <c r="NOS49" s="1131"/>
      <c r="NOT49" s="1132"/>
      <c r="NOU49" s="290"/>
      <c r="NOV49" s="288"/>
      <c r="NOW49" s="341"/>
      <c r="NOX49" s="342"/>
      <c r="NOY49" s="1133"/>
      <c r="NOZ49" s="1130"/>
      <c r="NPA49" s="1131"/>
      <c r="NPB49" s="1131"/>
      <c r="NPC49" s="1131"/>
      <c r="NPD49" s="1132"/>
      <c r="NPE49" s="290"/>
      <c r="NPF49" s="288"/>
      <c r="NPG49" s="341"/>
      <c r="NPH49" s="342"/>
      <c r="NPI49" s="1133"/>
      <c r="NPJ49" s="1130"/>
      <c r="NPK49" s="1131"/>
      <c r="NPL49" s="1131"/>
      <c r="NPM49" s="1131"/>
      <c r="NPN49" s="1132"/>
      <c r="NPO49" s="290"/>
      <c r="NPP49" s="288"/>
      <c r="NPQ49" s="341"/>
      <c r="NPR49" s="342"/>
      <c r="NPS49" s="1133"/>
      <c r="NPT49" s="1130"/>
      <c r="NPU49" s="1131"/>
      <c r="NPV49" s="1131"/>
      <c r="NPW49" s="1131"/>
      <c r="NPX49" s="1132"/>
      <c r="NPY49" s="290"/>
      <c r="NPZ49" s="288"/>
      <c r="NQA49" s="341"/>
      <c r="NQB49" s="342"/>
      <c r="NQC49" s="1133"/>
      <c r="NQD49" s="1130"/>
      <c r="NQE49" s="1131"/>
      <c r="NQF49" s="1131"/>
      <c r="NQG49" s="1131"/>
      <c r="NQH49" s="1132"/>
      <c r="NQI49" s="290"/>
      <c r="NQJ49" s="288"/>
      <c r="NQK49" s="341"/>
      <c r="NQL49" s="342"/>
      <c r="NQM49" s="1133"/>
      <c r="NQN49" s="1130"/>
      <c r="NQO49" s="1131"/>
      <c r="NQP49" s="1131"/>
      <c r="NQQ49" s="1131"/>
      <c r="NQR49" s="1132"/>
      <c r="NQS49" s="290"/>
      <c r="NQT49" s="288"/>
      <c r="NQU49" s="341"/>
      <c r="NQV49" s="342"/>
      <c r="NQW49" s="1133"/>
      <c r="NQX49" s="1130"/>
      <c r="NQY49" s="1131"/>
      <c r="NQZ49" s="1131"/>
      <c r="NRA49" s="1131"/>
      <c r="NRB49" s="1132"/>
      <c r="NRC49" s="290"/>
      <c r="NRD49" s="288"/>
      <c r="NRE49" s="341"/>
      <c r="NRF49" s="342"/>
      <c r="NRG49" s="1133"/>
      <c r="NRH49" s="1130"/>
      <c r="NRI49" s="1131"/>
      <c r="NRJ49" s="1131"/>
      <c r="NRK49" s="1131"/>
      <c r="NRL49" s="1132"/>
      <c r="NRM49" s="290"/>
      <c r="NRN49" s="288"/>
      <c r="NRO49" s="341"/>
      <c r="NRP49" s="342"/>
      <c r="NRQ49" s="1133"/>
      <c r="NRR49" s="1130"/>
      <c r="NRS49" s="1131"/>
      <c r="NRT49" s="1131"/>
      <c r="NRU49" s="1131"/>
      <c r="NRV49" s="1132"/>
      <c r="NRW49" s="290"/>
      <c r="NRX49" s="288"/>
      <c r="NRY49" s="341"/>
      <c r="NRZ49" s="342"/>
      <c r="NSA49" s="1133"/>
      <c r="NSB49" s="1130"/>
      <c r="NSC49" s="1131"/>
      <c r="NSD49" s="1131"/>
      <c r="NSE49" s="1131"/>
      <c r="NSF49" s="1132"/>
      <c r="NSG49" s="290"/>
      <c r="NSH49" s="288"/>
      <c r="NSI49" s="341"/>
      <c r="NSJ49" s="342"/>
      <c r="NSK49" s="1133"/>
      <c r="NSL49" s="1130"/>
      <c r="NSM49" s="1131"/>
      <c r="NSN49" s="1131"/>
      <c r="NSO49" s="1131"/>
      <c r="NSP49" s="1132"/>
      <c r="NSQ49" s="290"/>
      <c r="NSR49" s="288"/>
      <c r="NSS49" s="341"/>
      <c r="NST49" s="342"/>
      <c r="NSU49" s="1133"/>
      <c r="NSV49" s="1130"/>
      <c r="NSW49" s="1131"/>
      <c r="NSX49" s="1131"/>
      <c r="NSY49" s="1131"/>
      <c r="NSZ49" s="1132"/>
      <c r="NTA49" s="290"/>
      <c r="NTB49" s="288"/>
      <c r="NTC49" s="341"/>
      <c r="NTD49" s="342"/>
      <c r="NTE49" s="1133"/>
      <c r="NTF49" s="1130"/>
      <c r="NTG49" s="1131"/>
      <c r="NTH49" s="1131"/>
      <c r="NTI49" s="1131"/>
      <c r="NTJ49" s="1132"/>
      <c r="NTK49" s="290"/>
      <c r="NTL49" s="288"/>
      <c r="NTM49" s="341"/>
      <c r="NTN49" s="342"/>
      <c r="NTO49" s="1133"/>
      <c r="NTP49" s="1130"/>
      <c r="NTQ49" s="1131"/>
      <c r="NTR49" s="1131"/>
      <c r="NTS49" s="1131"/>
      <c r="NTT49" s="1132"/>
      <c r="NTU49" s="290"/>
      <c r="NTV49" s="288"/>
      <c r="NTW49" s="341"/>
      <c r="NTX49" s="342"/>
      <c r="NTY49" s="1133"/>
      <c r="NTZ49" s="1130"/>
      <c r="NUA49" s="1131"/>
      <c r="NUB49" s="1131"/>
      <c r="NUC49" s="1131"/>
      <c r="NUD49" s="1132"/>
      <c r="NUE49" s="290"/>
      <c r="NUF49" s="288"/>
      <c r="NUG49" s="341"/>
      <c r="NUH49" s="342"/>
      <c r="NUI49" s="1133"/>
      <c r="NUJ49" s="1130"/>
      <c r="NUK49" s="1131"/>
      <c r="NUL49" s="1131"/>
      <c r="NUM49" s="1131"/>
      <c r="NUN49" s="1132"/>
      <c r="NUO49" s="290"/>
      <c r="NUP49" s="288"/>
      <c r="NUQ49" s="341"/>
      <c r="NUR49" s="342"/>
      <c r="NUS49" s="1133"/>
      <c r="NUT49" s="1130"/>
      <c r="NUU49" s="1131"/>
      <c r="NUV49" s="1131"/>
      <c r="NUW49" s="1131"/>
      <c r="NUX49" s="1132"/>
      <c r="NUY49" s="290"/>
      <c r="NUZ49" s="288"/>
      <c r="NVA49" s="341"/>
      <c r="NVB49" s="342"/>
      <c r="NVC49" s="1133"/>
      <c r="NVD49" s="1130"/>
      <c r="NVE49" s="1131"/>
      <c r="NVF49" s="1131"/>
      <c r="NVG49" s="1131"/>
      <c r="NVH49" s="1132"/>
      <c r="NVI49" s="290"/>
      <c r="NVJ49" s="288"/>
      <c r="NVK49" s="341"/>
      <c r="NVL49" s="342"/>
      <c r="NVM49" s="1133"/>
      <c r="NVN49" s="1130"/>
      <c r="NVO49" s="1131"/>
      <c r="NVP49" s="1131"/>
      <c r="NVQ49" s="1131"/>
      <c r="NVR49" s="1132"/>
      <c r="NVS49" s="290"/>
      <c r="NVT49" s="288"/>
      <c r="NVU49" s="341"/>
      <c r="NVV49" s="342"/>
      <c r="NVW49" s="1133"/>
      <c r="NVX49" s="1130"/>
      <c r="NVY49" s="1131"/>
      <c r="NVZ49" s="1131"/>
      <c r="NWA49" s="1131"/>
      <c r="NWB49" s="1132"/>
      <c r="NWC49" s="290"/>
      <c r="NWD49" s="288"/>
      <c r="NWE49" s="341"/>
      <c r="NWF49" s="342"/>
      <c r="NWG49" s="1133"/>
      <c r="NWH49" s="1130"/>
      <c r="NWI49" s="1131"/>
      <c r="NWJ49" s="1131"/>
      <c r="NWK49" s="1131"/>
      <c r="NWL49" s="1132"/>
      <c r="NWM49" s="290"/>
      <c r="NWN49" s="288"/>
      <c r="NWO49" s="341"/>
      <c r="NWP49" s="342"/>
      <c r="NWQ49" s="1133"/>
      <c r="NWR49" s="1130"/>
      <c r="NWS49" s="1131"/>
      <c r="NWT49" s="1131"/>
      <c r="NWU49" s="1131"/>
      <c r="NWV49" s="1132"/>
      <c r="NWW49" s="290"/>
      <c r="NWX49" s="288"/>
      <c r="NWY49" s="341"/>
      <c r="NWZ49" s="342"/>
      <c r="NXA49" s="1133"/>
      <c r="NXB49" s="1130"/>
      <c r="NXC49" s="1131"/>
      <c r="NXD49" s="1131"/>
      <c r="NXE49" s="1131"/>
      <c r="NXF49" s="1132"/>
      <c r="NXG49" s="290"/>
      <c r="NXH49" s="288"/>
      <c r="NXI49" s="341"/>
      <c r="NXJ49" s="342"/>
      <c r="NXK49" s="1133"/>
      <c r="NXL49" s="1130"/>
      <c r="NXM49" s="1131"/>
      <c r="NXN49" s="1131"/>
      <c r="NXO49" s="1131"/>
      <c r="NXP49" s="1132"/>
      <c r="NXQ49" s="290"/>
      <c r="NXR49" s="288"/>
      <c r="NXS49" s="341"/>
      <c r="NXT49" s="342"/>
      <c r="NXU49" s="1133"/>
      <c r="NXV49" s="1130"/>
      <c r="NXW49" s="1131"/>
      <c r="NXX49" s="1131"/>
      <c r="NXY49" s="1131"/>
      <c r="NXZ49" s="1132"/>
      <c r="NYA49" s="290"/>
      <c r="NYB49" s="288"/>
      <c r="NYC49" s="341"/>
      <c r="NYD49" s="342"/>
      <c r="NYE49" s="1133"/>
      <c r="NYF49" s="1130"/>
      <c r="NYG49" s="1131"/>
      <c r="NYH49" s="1131"/>
      <c r="NYI49" s="1131"/>
      <c r="NYJ49" s="1132"/>
      <c r="NYK49" s="290"/>
      <c r="NYL49" s="288"/>
      <c r="NYM49" s="341"/>
      <c r="NYN49" s="342"/>
      <c r="NYO49" s="1133"/>
      <c r="NYP49" s="1130"/>
      <c r="NYQ49" s="1131"/>
      <c r="NYR49" s="1131"/>
      <c r="NYS49" s="1131"/>
      <c r="NYT49" s="1132"/>
      <c r="NYU49" s="290"/>
      <c r="NYV49" s="288"/>
      <c r="NYW49" s="341"/>
      <c r="NYX49" s="342"/>
      <c r="NYY49" s="1133"/>
      <c r="NYZ49" s="1130"/>
      <c r="NZA49" s="1131"/>
      <c r="NZB49" s="1131"/>
      <c r="NZC49" s="1131"/>
      <c r="NZD49" s="1132"/>
      <c r="NZE49" s="290"/>
      <c r="NZF49" s="288"/>
      <c r="NZG49" s="341"/>
      <c r="NZH49" s="342"/>
      <c r="NZI49" s="1133"/>
      <c r="NZJ49" s="1130"/>
      <c r="NZK49" s="1131"/>
      <c r="NZL49" s="1131"/>
      <c r="NZM49" s="1131"/>
      <c r="NZN49" s="1132"/>
      <c r="NZO49" s="290"/>
      <c r="NZP49" s="288"/>
      <c r="NZQ49" s="341"/>
      <c r="NZR49" s="342"/>
      <c r="NZS49" s="1133"/>
      <c r="NZT49" s="1130"/>
      <c r="NZU49" s="1131"/>
      <c r="NZV49" s="1131"/>
      <c r="NZW49" s="1131"/>
      <c r="NZX49" s="1132"/>
      <c r="NZY49" s="290"/>
      <c r="NZZ49" s="288"/>
      <c r="OAA49" s="341"/>
      <c r="OAB49" s="342"/>
      <c r="OAC49" s="1133"/>
      <c r="OAD49" s="1130"/>
      <c r="OAE49" s="1131"/>
      <c r="OAF49" s="1131"/>
      <c r="OAG49" s="1131"/>
      <c r="OAH49" s="1132"/>
      <c r="OAI49" s="290"/>
      <c r="OAJ49" s="288"/>
      <c r="OAK49" s="341"/>
      <c r="OAL49" s="342"/>
      <c r="OAM49" s="1133"/>
      <c r="OAN49" s="1130"/>
      <c r="OAO49" s="1131"/>
      <c r="OAP49" s="1131"/>
      <c r="OAQ49" s="1131"/>
      <c r="OAR49" s="1132"/>
      <c r="OAS49" s="290"/>
      <c r="OAT49" s="288"/>
      <c r="OAU49" s="341"/>
      <c r="OAV49" s="342"/>
      <c r="OAW49" s="1133"/>
      <c r="OAX49" s="1130"/>
      <c r="OAY49" s="1131"/>
      <c r="OAZ49" s="1131"/>
      <c r="OBA49" s="1131"/>
      <c r="OBB49" s="1132"/>
      <c r="OBC49" s="290"/>
      <c r="OBD49" s="288"/>
      <c r="OBE49" s="341"/>
      <c r="OBF49" s="342"/>
      <c r="OBG49" s="1133"/>
      <c r="OBH49" s="1130"/>
      <c r="OBI49" s="1131"/>
      <c r="OBJ49" s="1131"/>
      <c r="OBK49" s="1131"/>
      <c r="OBL49" s="1132"/>
      <c r="OBM49" s="290"/>
      <c r="OBN49" s="288"/>
      <c r="OBO49" s="341"/>
      <c r="OBP49" s="342"/>
      <c r="OBQ49" s="1133"/>
      <c r="OBR49" s="1130"/>
      <c r="OBS49" s="1131"/>
      <c r="OBT49" s="1131"/>
      <c r="OBU49" s="1131"/>
      <c r="OBV49" s="1132"/>
      <c r="OBW49" s="290"/>
      <c r="OBX49" s="288"/>
      <c r="OBY49" s="341"/>
      <c r="OBZ49" s="342"/>
      <c r="OCA49" s="1133"/>
      <c r="OCB49" s="1130"/>
      <c r="OCC49" s="1131"/>
      <c r="OCD49" s="1131"/>
      <c r="OCE49" s="1131"/>
      <c r="OCF49" s="1132"/>
      <c r="OCG49" s="290"/>
      <c r="OCH49" s="288"/>
      <c r="OCI49" s="341"/>
      <c r="OCJ49" s="342"/>
      <c r="OCK49" s="1133"/>
      <c r="OCL49" s="1130"/>
      <c r="OCM49" s="1131"/>
      <c r="OCN49" s="1131"/>
      <c r="OCO49" s="1131"/>
      <c r="OCP49" s="1132"/>
      <c r="OCQ49" s="290"/>
      <c r="OCR49" s="288"/>
      <c r="OCS49" s="341"/>
      <c r="OCT49" s="342"/>
      <c r="OCU49" s="1133"/>
      <c r="OCV49" s="1130"/>
      <c r="OCW49" s="1131"/>
      <c r="OCX49" s="1131"/>
      <c r="OCY49" s="1131"/>
      <c r="OCZ49" s="1132"/>
      <c r="ODA49" s="290"/>
      <c r="ODB49" s="288"/>
      <c r="ODC49" s="341"/>
      <c r="ODD49" s="342"/>
      <c r="ODE49" s="1133"/>
      <c r="ODF49" s="1130"/>
      <c r="ODG49" s="1131"/>
      <c r="ODH49" s="1131"/>
      <c r="ODI49" s="1131"/>
      <c r="ODJ49" s="1132"/>
      <c r="ODK49" s="290"/>
      <c r="ODL49" s="288"/>
      <c r="ODM49" s="341"/>
      <c r="ODN49" s="342"/>
      <c r="ODO49" s="1133"/>
      <c r="ODP49" s="1130"/>
      <c r="ODQ49" s="1131"/>
      <c r="ODR49" s="1131"/>
      <c r="ODS49" s="1131"/>
      <c r="ODT49" s="1132"/>
      <c r="ODU49" s="290"/>
      <c r="ODV49" s="288"/>
      <c r="ODW49" s="341"/>
      <c r="ODX49" s="342"/>
      <c r="ODY49" s="1133"/>
      <c r="ODZ49" s="1130"/>
      <c r="OEA49" s="1131"/>
      <c r="OEB49" s="1131"/>
      <c r="OEC49" s="1131"/>
      <c r="OED49" s="1132"/>
      <c r="OEE49" s="290"/>
      <c r="OEF49" s="288"/>
      <c r="OEG49" s="341"/>
      <c r="OEH49" s="342"/>
      <c r="OEI49" s="1133"/>
      <c r="OEJ49" s="1130"/>
      <c r="OEK49" s="1131"/>
      <c r="OEL49" s="1131"/>
      <c r="OEM49" s="1131"/>
      <c r="OEN49" s="1132"/>
      <c r="OEO49" s="290"/>
      <c r="OEP49" s="288"/>
      <c r="OEQ49" s="341"/>
      <c r="OER49" s="342"/>
      <c r="OES49" s="1133"/>
      <c r="OET49" s="1130"/>
      <c r="OEU49" s="1131"/>
      <c r="OEV49" s="1131"/>
      <c r="OEW49" s="1131"/>
      <c r="OEX49" s="1132"/>
      <c r="OEY49" s="290"/>
      <c r="OEZ49" s="288"/>
      <c r="OFA49" s="341"/>
      <c r="OFB49" s="342"/>
      <c r="OFC49" s="1133"/>
      <c r="OFD49" s="1130"/>
      <c r="OFE49" s="1131"/>
      <c r="OFF49" s="1131"/>
      <c r="OFG49" s="1131"/>
      <c r="OFH49" s="1132"/>
      <c r="OFI49" s="290"/>
      <c r="OFJ49" s="288"/>
      <c r="OFK49" s="341"/>
      <c r="OFL49" s="342"/>
      <c r="OFM49" s="1133"/>
      <c r="OFN49" s="1130"/>
      <c r="OFO49" s="1131"/>
      <c r="OFP49" s="1131"/>
      <c r="OFQ49" s="1131"/>
      <c r="OFR49" s="1132"/>
      <c r="OFS49" s="290"/>
      <c r="OFT49" s="288"/>
      <c r="OFU49" s="341"/>
      <c r="OFV49" s="342"/>
      <c r="OFW49" s="1133"/>
      <c r="OFX49" s="1130"/>
      <c r="OFY49" s="1131"/>
      <c r="OFZ49" s="1131"/>
      <c r="OGA49" s="1131"/>
      <c r="OGB49" s="1132"/>
      <c r="OGC49" s="290"/>
      <c r="OGD49" s="288"/>
      <c r="OGE49" s="341"/>
      <c r="OGF49" s="342"/>
      <c r="OGG49" s="1133"/>
      <c r="OGH49" s="1130"/>
      <c r="OGI49" s="1131"/>
      <c r="OGJ49" s="1131"/>
      <c r="OGK49" s="1131"/>
      <c r="OGL49" s="1132"/>
      <c r="OGM49" s="290"/>
      <c r="OGN49" s="288"/>
      <c r="OGO49" s="341"/>
      <c r="OGP49" s="342"/>
      <c r="OGQ49" s="1133"/>
      <c r="OGR49" s="1130"/>
      <c r="OGS49" s="1131"/>
      <c r="OGT49" s="1131"/>
      <c r="OGU49" s="1131"/>
      <c r="OGV49" s="1132"/>
      <c r="OGW49" s="290"/>
      <c r="OGX49" s="288"/>
      <c r="OGY49" s="341"/>
      <c r="OGZ49" s="342"/>
      <c r="OHA49" s="1133"/>
      <c r="OHB49" s="1130"/>
      <c r="OHC49" s="1131"/>
      <c r="OHD49" s="1131"/>
      <c r="OHE49" s="1131"/>
      <c r="OHF49" s="1132"/>
      <c r="OHG49" s="290"/>
      <c r="OHH49" s="288"/>
      <c r="OHI49" s="341"/>
      <c r="OHJ49" s="342"/>
      <c r="OHK49" s="1133"/>
      <c r="OHL49" s="1130"/>
      <c r="OHM49" s="1131"/>
      <c r="OHN49" s="1131"/>
      <c r="OHO49" s="1131"/>
      <c r="OHP49" s="1132"/>
      <c r="OHQ49" s="290"/>
      <c r="OHR49" s="288"/>
      <c r="OHS49" s="341"/>
      <c r="OHT49" s="342"/>
      <c r="OHU49" s="1133"/>
      <c r="OHV49" s="1130"/>
      <c r="OHW49" s="1131"/>
      <c r="OHX49" s="1131"/>
      <c r="OHY49" s="1131"/>
      <c r="OHZ49" s="1132"/>
      <c r="OIA49" s="290"/>
      <c r="OIB49" s="288"/>
      <c r="OIC49" s="341"/>
      <c r="OID49" s="342"/>
      <c r="OIE49" s="1133"/>
      <c r="OIF49" s="1130"/>
      <c r="OIG49" s="1131"/>
      <c r="OIH49" s="1131"/>
      <c r="OII49" s="1131"/>
      <c r="OIJ49" s="1132"/>
      <c r="OIK49" s="290"/>
      <c r="OIL49" s="288"/>
      <c r="OIM49" s="341"/>
      <c r="OIN49" s="342"/>
      <c r="OIO49" s="1133"/>
      <c r="OIP49" s="1130"/>
      <c r="OIQ49" s="1131"/>
      <c r="OIR49" s="1131"/>
      <c r="OIS49" s="1131"/>
      <c r="OIT49" s="1132"/>
      <c r="OIU49" s="290"/>
      <c r="OIV49" s="288"/>
      <c r="OIW49" s="341"/>
      <c r="OIX49" s="342"/>
      <c r="OIY49" s="1133"/>
      <c r="OIZ49" s="1130"/>
      <c r="OJA49" s="1131"/>
      <c r="OJB49" s="1131"/>
      <c r="OJC49" s="1131"/>
      <c r="OJD49" s="1132"/>
      <c r="OJE49" s="290"/>
      <c r="OJF49" s="288"/>
      <c r="OJG49" s="341"/>
      <c r="OJH49" s="342"/>
      <c r="OJI49" s="1133"/>
      <c r="OJJ49" s="1130"/>
      <c r="OJK49" s="1131"/>
      <c r="OJL49" s="1131"/>
      <c r="OJM49" s="1131"/>
      <c r="OJN49" s="1132"/>
      <c r="OJO49" s="290"/>
      <c r="OJP49" s="288"/>
      <c r="OJQ49" s="341"/>
      <c r="OJR49" s="342"/>
      <c r="OJS49" s="1133"/>
      <c r="OJT49" s="1130"/>
      <c r="OJU49" s="1131"/>
      <c r="OJV49" s="1131"/>
      <c r="OJW49" s="1131"/>
      <c r="OJX49" s="1132"/>
      <c r="OJY49" s="290"/>
      <c r="OJZ49" s="288"/>
      <c r="OKA49" s="341"/>
      <c r="OKB49" s="342"/>
      <c r="OKC49" s="1133"/>
      <c r="OKD49" s="1130"/>
      <c r="OKE49" s="1131"/>
      <c r="OKF49" s="1131"/>
      <c r="OKG49" s="1131"/>
      <c r="OKH49" s="1132"/>
      <c r="OKI49" s="290"/>
      <c r="OKJ49" s="288"/>
      <c r="OKK49" s="341"/>
      <c r="OKL49" s="342"/>
      <c r="OKM49" s="1133"/>
      <c r="OKN49" s="1130"/>
      <c r="OKO49" s="1131"/>
      <c r="OKP49" s="1131"/>
      <c r="OKQ49" s="1131"/>
      <c r="OKR49" s="1132"/>
      <c r="OKS49" s="290"/>
      <c r="OKT49" s="288"/>
      <c r="OKU49" s="341"/>
      <c r="OKV49" s="342"/>
      <c r="OKW49" s="1133"/>
      <c r="OKX49" s="1130"/>
      <c r="OKY49" s="1131"/>
      <c r="OKZ49" s="1131"/>
      <c r="OLA49" s="1131"/>
      <c r="OLB49" s="1132"/>
      <c r="OLC49" s="290"/>
      <c r="OLD49" s="288"/>
      <c r="OLE49" s="341"/>
      <c r="OLF49" s="342"/>
      <c r="OLG49" s="1133"/>
      <c r="OLH49" s="1130"/>
      <c r="OLI49" s="1131"/>
      <c r="OLJ49" s="1131"/>
      <c r="OLK49" s="1131"/>
      <c r="OLL49" s="1132"/>
      <c r="OLM49" s="290"/>
      <c r="OLN49" s="288"/>
      <c r="OLO49" s="341"/>
      <c r="OLP49" s="342"/>
      <c r="OLQ49" s="1133"/>
      <c r="OLR49" s="1130"/>
      <c r="OLS49" s="1131"/>
      <c r="OLT49" s="1131"/>
      <c r="OLU49" s="1131"/>
      <c r="OLV49" s="1132"/>
      <c r="OLW49" s="290"/>
      <c r="OLX49" s="288"/>
      <c r="OLY49" s="341"/>
      <c r="OLZ49" s="342"/>
      <c r="OMA49" s="1133"/>
      <c r="OMB49" s="1130"/>
      <c r="OMC49" s="1131"/>
      <c r="OMD49" s="1131"/>
      <c r="OME49" s="1131"/>
      <c r="OMF49" s="1132"/>
      <c r="OMG49" s="290"/>
      <c r="OMH49" s="288"/>
      <c r="OMI49" s="341"/>
      <c r="OMJ49" s="342"/>
      <c r="OMK49" s="1133"/>
      <c r="OML49" s="1130"/>
      <c r="OMM49" s="1131"/>
      <c r="OMN49" s="1131"/>
      <c r="OMO49" s="1131"/>
      <c r="OMP49" s="1132"/>
      <c r="OMQ49" s="290"/>
      <c r="OMR49" s="288"/>
      <c r="OMS49" s="341"/>
      <c r="OMT49" s="342"/>
      <c r="OMU49" s="1133"/>
      <c r="OMV49" s="1130"/>
      <c r="OMW49" s="1131"/>
      <c r="OMX49" s="1131"/>
      <c r="OMY49" s="1131"/>
      <c r="OMZ49" s="1132"/>
      <c r="ONA49" s="290"/>
      <c r="ONB49" s="288"/>
      <c r="ONC49" s="341"/>
      <c r="OND49" s="342"/>
      <c r="ONE49" s="1133"/>
      <c r="ONF49" s="1130"/>
      <c r="ONG49" s="1131"/>
      <c r="ONH49" s="1131"/>
      <c r="ONI49" s="1131"/>
      <c r="ONJ49" s="1132"/>
      <c r="ONK49" s="290"/>
      <c r="ONL49" s="288"/>
      <c r="ONM49" s="341"/>
      <c r="ONN49" s="342"/>
      <c r="ONO49" s="1133"/>
      <c r="ONP49" s="1130"/>
      <c r="ONQ49" s="1131"/>
      <c r="ONR49" s="1131"/>
      <c r="ONS49" s="1131"/>
      <c r="ONT49" s="1132"/>
      <c r="ONU49" s="290"/>
      <c r="ONV49" s="288"/>
      <c r="ONW49" s="341"/>
      <c r="ONX49" s="342"/>
      <c r="ONY49" s="1133"/>
      <c r="ONZ49" s="1130"/>
      <c r="OOA49" s="1131"/>
      <c r="OOB49" s="1131"/>
      <c r="OOC49" s="1131"/>
      <c r="OOD49" s="1132"/>
      <c r="OOE49" s="290"/>
      <c r="OOF49" s="288"/>
      <c r="OOG49" s="341"/>
      <c r="OOH49" s="342"/>
      <c r="OOI49" s="1133"/>
      <c r="OOJ49" s="1130"/>
      <c r="OOK49" s="1131"/>
      <c r="OOL49" s="1131"/>
      <c r="OOM49" s="1131"/>
      <c r="OON49" s="1132"/>
      <c r="OOO49" s="290"/>
      <c r="OOP49" s="288"/>
      <c r="OOQ49" s="341"/>
      <c r="OOR49" s="342"/>
      <c r="OOS49" s="1133"/>
      <c r="OOT49" s="1130"/>
      <c r="OOU49" s="1131"/>
      <c r="OOV49" s="1131"/>
      <c r="OOW49" s="1131"/>
      <c r="OOX49" s="1132"/>
      <c r="OOY49" s="290"/>
      <c r="OOZ49" s="288"/>
      <c r="OPA49" s="341"/>
      <c r="OPB49" s="342"/>
      <c r="OPC49" s="1133"/>
      <c r="OPD49" s="1130"/>
      <c r="OPE49" s="1131"/>
      <c r="OPF49" s="1131"/>
      <c r="OPG49" s="1131"/>
      <c r="OPH49" s="1132"/>
      <c r="OPI49" s="290"/>
      <c r="OPJ49" s="288"/>
      <c r="OPK49" s="341"/>
      <c r="OPL49" s="342"/>
      <c r="OPM49" s="1133"/>
      <c r="OPN49" s="1130"/>
      <c r="OPO49" s="1131"/>
      <c r="OPP49" s="1131"/>
      <c r="OPQ49" s="1131"/>
      <c r="OPR49" s="1132"/>
      <c r="OPS49" s="290"/>
      <c r="OPT49" s="288"/>
      <c r="OPU49" s="341"/>
      <c r="OPV49" s="342"/>
      <c r="OPW49" s="1133"/>
      <c r="OPX49" s="1130"/>
      <c r="OPY49" s="1131"/>
      <c r="OPZ49" s="1131"/>
      <c r="OQA49" s="1131"/>
      <c r="OQB49" s="1132"/>
      <c r="OQC49" s="290"/>
      <c r="OQD49" s="288"/>
      <c r="OQE49" s="341"/>
      <c r="OQF49" s="342"/>
      <c r="OQG49" s="1133"/>
      <c r="OQH49" s="1130"/>
      <c r="OQI49" s="1131"/>
      <c r="OQJ49" s="1131"/>
      <c r="OQK49" s="1131"/>
      <c r="OQL49" s="1132"/>
      <c r="OQM49" s="290"/>
      <c r="OQN49" s="288"/>
      <c r="OQO49" s="341"/>
      <c r="OQP49" s="342"/>
      <c r="OQQ49" s="1133"/>
      <c r="OQR49" s="1130"/>
      <c r="OQS49" s="1131"/>
      <c r="OQT49" s="1131"/>
      <c r="OQU49" s="1131"/>
      <c r="OQV49" s="1132"/>
      <c r="OQW49" s="290"/>
      <c r="OQX49" s="288"/>
      <c r="OQY49" s="341"/>
      <c r="OQZ49" s="342"/>
      <c r="ORA49" s="1133"/>
      <c r="ORB49" s="1130"/>
      <c r="ORC49" s="1131"/>
      <c r="ORD49" s="1131"/>
      <c r="ORE49" s="1131"/>
      <c r="ORF49" s="1132"/>
      <c r="ORG49" s="290"/>
      <c r="ORH49" s="288"/>
      <c r="ORI49" s="341"/>
      <c r="ORJ49" s="342"/>
      <c r="ORK49" s="1133"/>
      <c r="ORL49" s="1130"/>
      <c r="ORM49" s="1131"/>
      <c r="ORN49" s="1131"/>
      <c r="ORO49" s="1131"/>
      <c r="ORP49" s="1132"/>
      <c r="ORQ49" s="290"/>
      <c r="ORR49" s="288"/>
      <c r="ORS49" s="341"/>
      <c r="ORT49" s="342"/>
      <c r="ORU49" s="1133"/>
      <c r="ORV49" s="1130"/>
      <c r="ORW49" s="1131"/>
      <c r="ORX49" s="1131"/>
      <c r="ORY49" s="1131"/>
      <c r="ORZ49" s="1132"/>
      <c r="OSA49" s="290"/>
      <c r="OSB49" s="288"/>
      <c r="OSC49" s="341"/>
      <c r="OSD49" s="342"/>
      <c r="OSE49" s="1133"/>
      <c r="OSF49" s="1130"/>
      <c r="OSG49" s="1131"/>
      <c r="OSH49" s="1131"/>
      <c r="OSI49" s="1131"/>
      <c r="OSJ49" s="1132"/>
      <c r="OSK49" s="290"/>
      <c r="OSL49" s="288"/>
      <c r="OSM49" s="341"/>
      <c r="OSN49" s="342"/>
      <c r="OSO49" s="1133"/>
      <c r="OSP49" s="1130"/>
      <c r="OSQ49" s="1131"/>
      <c r="OSR49" s="1131"/>
      <c r="OSS49" s="1131"/>
      <c r="OST49" s="1132"/>
      <c r="OSU49" s="290"/>
      <c r="OSV49" s="288"/>
      <c r="OSW49" s="341"/>
      <c r="OSX49" s="342"/>
      <c r="OSY49" s="1133"/>
      <c r="OSZ49" s="1130"/>
      <c r="OTA49" s="1131"/>
      <c r="OTB49" s="1131"/>
      <c r="OTC49" s="1131"/>
      <c r="OTD49" s="1132"/>
      <c r="OTE49" s="290"/>
      <c r="OTF49" s="288"/>
      <c r="OTG49" s="341"/>
      <c r="OTH49" s="342"/>
      <c r="OTI49" s="1133"/>
      <c r="OTJ49" s="1130"/>
      <c r="OTK49" s="1131"/>
      <c r="OTL49" s="1131"/>
      <c r="OTM49" s="1131"/>
      <c r="OTN49" s="1132"/>
      <c r="OTO49" s="290"/>
      <c r="OTP49" s="288"/>
      <c r="OTQ49" s="341"/>
      <c r="OTR49" s="342"/>
      <c r="OTS49" s="1133"/>
      <c r="OTT49" s="1130"/>
      <c r="OTU49" s="1131"/>
      <c r="OTV49" s="1131"/>
      <c r="OTW49" s="1131"/>
      <c r="OTX49" s="1132"/>
      <c r="OTY49" s="290"/>
      <c r="OTZ49" s="288"/>
      <c r="OUA49" s="341"/>
      <c r="OUB49" s="342"/>
      <c r="OUC49" s="1133"/>
      <c r="OUD49" s="1130"/>
      <c r="OUE49" s="1131"/>
      <c r="OUF49" s="1131"/>
      <c r="OUG49" s="1131"/>
      <c r="OUH49" s="1132"/>
      <c r="OUI49" s="290"/>
      <c r="OUJ49" s="288"/>
      <c r="OUK49" s="341"/>
      <c r="OUL49" s="342"/>
      <c r="OUM49" s="1133"/>
      <c r="OUN49" s="1130"/>
      <c r="OUO49" s="1131"/>
      <c r="OUP49" s="1131"/>
      <c r="OUQ49" s="1131"/>
      <c r="OUR49" s="1132"/>
      <c r="OUS49" s="290"/>
      <c r="OUT49" s="288"/>
      <c r="OUU49" s="341"/>
      <c r="OUV49" s="342"/>
      <c r="OUW49" s="1133"/>
      <c r="OUX49" s="1130"/>
      <c r="OUY49" s="1131"/>
      <c r="OUZ49" s="1131"/>
      <c r="OVA49" s="1131"/>
      <c r="OVB49" s="1132"/>
      <c r="OVC49" s="290"/>
      <c r="OVD49" s="288"/>
      <c r="OVE49" s="341"/>
      <c r="OVF49" s="342"/>
      <c r="OVG49" s="1133"/>
      <c r="OVH49" s="1130"/>
      <c r="OVI49" s="1131"/>
      <c r="OVJ49" s="1131"/>
      <c r="OVK49" s="1131"/>
      <c r="OVL49" s="1132"/>
      <c r="OVM49" s="290"/>
      <c r="OVN49" s="288"/>
      <c r="OVO49" s="341"/>
      <c r="OVP49" s="342"/>
      <c r="OVQ49" s="1133"/>
      <c r="OVR49" s="1130"/>
      <c r="OVS49" s="1131"/>
      <c r="OVT49" s="1131"/>
      <c r="OVU49" s="1131"/>
      <c r="OVV49" s="1132"/>
      <c r="OVW49" s="290"/>
      <c r="OVX49" s="288"/>
      <c r="OVY49" s="341"/>
      <c r="OVZ49" s="342"/>
      <c r="OWA49" s="1133"/>
      <c r="OWB49" s="1130"/>
      <c r="OWC49" s="1131"/>
      <c r="OWD49" s="1131"/>
      <c r="OWE49" s="1131"/>
      <c r="OWF49" s="1132"/>
      <c r="OWG49" s="290"/>
      <c r="OWH49" s="288"/>
      <c r="OWI49" s="341"/>
      <c r="OWJ49" s="342"/>
      <c r="OWK49" s="1133"/>
      <c r="OWL49" s="1130"/>
      <c r="OWM49" s="1131"/>
      <c r="OWN49" s="1131"/>
      <c r="OWO49" s="1131"/>
      <c r="OWP49" s="1132"/>
      <c r="OWQ49" s="290"/>
      <c r="OWR49" s="288"/>
      <c r="OWS49" s="341"/>
      <c r="OWT49" s="342"/>
      <c r="OWU49" s="1133"/>
      <c r="OWV49" s="1130"/>
      <c r="OWW49" s="1131"/>
      <c r="OWX49" s="1131"/>
      <c r="OWY49" s="1131"/>
      <c r="OWZ49" s="1132"/>
      <c r="OXA49" s="290"/>
      <c r="OXB49" s="288"/>
      <c r="OXC49" s="341"/>
      <c r="OXD49" s="342"/>
      <c r="OXE49" s="1133"/>
      <c r="OXF49" s="1130"/>
      <c r="OXG49" s="1131"/>
      <c r="OXH49" s="1131"/>
      <c r="OXI49" s="1131"/>
      <c r="OXJ49" s="1132"/>
      <c r="OXK49" s="290"/>
      <c r="OXL49" s="288"/>
      <c r="OXM49" s="341"/>
      <c r="OXN49" s="342"/>
      <c r="OXO49" s="1133"/>
      <c r="OXP49" s="1130"/>
      <c r="OXQ49" s="1131"/>
      <c r="OXR49" s="1131"/>
      <c r="OXS49" s="1131"/>
      <c r="OXT49" s="1132"/>
      <c r="OXU49" s="290"/>
      <c r="OXV49" s="288"/>
      <c r="OXW49" s="341"/>
      <c r="OXX49" s="342"/>
      <c r="OXY49" s="1133"/>
      <c r="OXZ49" s="1130"/>
      <c r="OYA49" s="1131"/>
      <c r="OYB49" s="1131"/>
      <c r="OYC49" s="1131"/>
      <c r="OYD49" s="1132"/>
      <c r="OYE49" s="290"/>
      <c r="OYF49" s="288"/>
      <c r="OYG49" s="341"/>
      <c r="OYH49" s="342"/>
      <c r="OYI49" s="1133"/>
      <c r="OYJ49" s="1130"/>
      <c r="OYK49" s="1131"/>
      <c r="OYL49" s="1131"/>
      <c r="OYM49" s="1131"/>
      <c r="OYN49" s="1132"/>
      <c r="OYO49" s="290"/>
      <c r="OYP49" s="288"/>
      <c r="OYQ49" s="341"/>
      <c r="OYR49" s="342"/>
      <c r="OYS49" s="1133"/>
      <c r="OYT49" s="1130"/>
      <c r="OYU49" s="1131"/>
      <c r="OYV49" s="1131"/>
      <c r="OYW49" s="1131"/>
      <c r="OYX49" s="1132"/>
      <c r="OYY49" s="290"/>
      <c r="OYZ49" s="288"/>
      <c r="OZA49" s="341"/>
      <c r="OZB49" s="342"/>
      <c r="OZC49" s="1133"/>
      <c r="OZD49" s="1130"/>
      <c r="OZE49" s="1131"/>
      <c r="OZF49" s="1131"/>
      <c r="OZG49" s="1131"/>
      <c r="OZH49" s="1132"/>
      <c r="OZI49" s="290"/>
      <c r="OZJ49" s="288"/>
      <c r="OZK49" s="341"/>
      <c r="OZL49" s="342"/>
      <c r="OZM49" s="1133"/>
      <c r="OZN49" s="1130"/>
      <c r="OZO49" s="1131"/>
      <c r="OZP49" s="1131"/>
      <c r="OZQ49" s="1131"/>
      <c r="OZR49" s="1132"/>
      <c r="OZS49" s="290"/>
      <c r="OZT49" s="288"/>
      <c r="OZU49" s="341"/>
      <c r="OZV49" s="342"/>
      <c r="OZW49" s="1133"/>
      <c r="OZX49" s="1130"/>
      <c r="OZY49" s="1131"/>
      <c r="OZZ49" s="1131"/>
      <c r="PAA49" s="1131"/>
      <c r="PAB49" s="1132"/>
      <c r="PAC49" s="290"/>
      <c r="PAD49" s="288"/>
      <c r="PAE49" s="341"/>
      <c r="PAF49" s="342"/>
      <c r="PAG49" s="1133"/>
      <c r="PAH49" s="1130"/>
      <c r="PAI49" s="1131"/>
      <c r="PAJ49" s="1131"/>
      <c r="PAK49" s="1131"/>
      <c r="PAL49" s="1132"/>
      <c r="PAM49" s="290"/>
      <c r="PAN49" s="288"/>
      <c r="PAO49" s="341"/>
      <c r="PAP49" s="342"/>
      <c r="PAQ49" s="1133"/>
      <c r="PAR49" s="1130"/>
      <c r="PAS49" s="1131"/>
      <c r="PAT49" s="1131"/>
      <c r="PAU49" s="1131"/>
      <c r="PAV49" s="1132"/>
      <c r="PAW49" s="290"/>
      <c r="PAX49" s="288"/>
      <c r="PAY49" s="341"/>
      <c r="PAZ49" s="342"/>
      <c r="PBA49" s="1133"/>
      <c r="PBB49" s="1130"/>
      <c r="PBC49" s="1131"/>
      <c r="PBD49" s="1131"/>
      <c r="PBE49" s="1131"/>
      <c r="PBF49" s="1132"/>
      <c r="PBG49" s="290"/>
      <c r="PBH49" s="288"/>
      <c r="PBI49" s="341"/>
      <c r="PBJ49" s="342"/>
      <c r="PBK49" s="1133"/>
      <c r="PBL49" s="1130"/>
      <c r="PBM49" s="1131"/>
      <c r="PBN49" s="1131"/>
      <c r="PBO49" s="1131"/>
      <c r="PBP49" s="1132"/>
      <c r="PBQ49" s="290"/>
      <c r="PBR49" s="288"/>
      <c r="PBS49" s="341"/>
      <c r="PBT49" s="342"/>
      <c r="PBU49" s="1133"/>
      <c r="PBV49" s="1130"/>
      <c r="PBW49" s="1131"/>
      <c r="PBX49" s="1131"/>
      <c r="PBY49" s="1131"/>
      <c r="PBZ49" s="1132"/>
      <c r="PCA49" s="290"/>
      <c r="PCB49" s="288"/>
      <c r="PCC49" s="341"/>
      <c r="PCD49" s="342"/>
      <c r="PCE49" s="1133"/>
      <c r="PCF49" s="1130"/>
      <c r="PCG49" s="1131"/>
      <c r="PCH49" s="1131"/>
      <c r="PCI49" s="1131"/>
      <c r="PCJ49" s="1132"/>
      <c r="PCK49" s="290"/>
      <c r="PCL49" s="288"/>
      <c r="PCM49" s="341"/>
      <c r="PCN49" s="342"/>
      <c r="PCO49" s="1133"/>
      <c r="PCP49" s="1130"/>
      <c r="PCQ49" s="1131"/>
      <c r="PCR49" s="1131"/>
      <c r="PCS49" s="1131"/>
      <c r="PCT49" s="1132"/>
      <c r="PCU49" s="290"/>
      <c r="PCV49" s="288"/>
      <c r="PCW49" s="341"/>
      <c r="PCX49" s="342"/>
      <c r="PCY49" s="1133"/>
      <c r="PCZ49" s="1130"/>
      <c r="PDA49" s="1131"/>
      <c r="PDB49" s="1131"/>
      <c r="PDC49" s="1131"/>
      <c r="PDD49" s="1132"/>
      <c r="PDE49" s="290"/>
      <c r="PDF49" s="288"/>
      <c r="PDG49" s="341"/>
      <c r="PDH49" s="342"/>
      <c r="PDI49" s="1133"/>
      <c r="PDJ49" s="1130"/>
      <c r="PDK49" s="1131"/>
      <c r="PDL49" s="1131"/>
      <c r="PDM49" s="1131"/>
      <c r="PDN49" s="1132"/>
      <c r="PDO49" s="290"/>
      <c r="PDP49" s="288"/>
      <c r="PDQ49" s="341"/>
      <c r="PDR49" s="342"/>
      <c r="PDS49" s="1133"/>
      <c r="PDT49" s="1130"/>
      <c r="PDU49" s="1131"/>
      <c r="PDV49" s="1131"/>
      <c r="PDW49" s="1131"/>
      <c r="PDX49" s="1132"/>
      <c r="PDY49" s="290"/>
      <c r="PDZ49" s="288"/>
      <c r="PEA49" s="341"/>
      <c r="PEB49" s="342"/>
      <c r="PEC49" s="1133"/>
      <c r="PED49" s="1130"/>
      <c r="PEE49" s="1131"/>
      <c r="PEF49" s="1131"/>
      <c r="PEG49" s="1131"/>
      <c r="PEH49" s="1132"/>
      <c r="PEI49" s="290"/>
      <c r="PEJ49" s="288"/>
      <c r="PEK49" s="341"/>
      <c r="PEL49" s="342"/>
      <c r="PEM49" s="1133"/>
      <c r="PEN49" s="1130"/>
      <c r="PEO49" s="1131"/>
      <c r="PEP49" s="1131"/>
      <c r="PEQ49" s="1131"/>
      <c r="PER49" s="1132"/>
      <c r="PES49" s="290"/>
      <c r="PET49" s="288"/>
      <c r="PEU49" s="341"/>
      <c r="PEV49" s="342"/>
      <c r="PEW49" s="1133"/>
      <c r="PEX49" s="1130"/>
      <c r="PEY49" s="1131"/>
      <c r="PEZ49" s="1131"/>
      <c r="PFA49" s="1131"/>
      <c r="PFB49" s="1132"/>
      <c r="PFC49" s="290"/>
      <c r="PFD49" s="288"/>
      <c r="PFE49" s="341"/>
      <c r="PFF49" s="342"/>
      <c r="PFG49" s="1133"/>
      <c r="PFH49" s="1130"/>
      <c r="PFI49" s="1131"/>
      <c r="PFJ49" s="1131"/>
      <c r="PFK49" s="1131"/>
      <c r="PFL49" s="1132"/>
      <c r="PFM49" s="290"/>
      <c r="PFN49" s="288"/>
      <c r="PFO49" s="341"/>
      <c r="PFP49" s="342"/>
      <c r="PFQ49" s="1133"/>
      <c r="PFR49" s="1130"/>
      <c r="PFS49" s="1131"/>
      <c r="PFT49" s="1131"/>
      <c r="PFU49" s="1131"/>
      <c r="PFV49" s="1132"/>
      <c r="PFW49" s="290"/>
      <c r="PFX49" s="288"/>
      <c r="PFY49" s="341"/>
      <c r="PFZ49" s="342"/>
      <c r="PGA49" s="1133"/>
      <c r="PGB49" s="1130"/>
      <c r="PGC49" s="1131"/>
      <c r="PGD49" s="1131"/>
      <c r="PGE49" s="1131"/>
      <c r="PGF49" s="1132"/>
      <c r="PGG49" s="290"/>
      <c r="PGH49" s="288"/>
      <c r="PGI49" s="341"/>
      <c r="PGJ49" s="342"/>
      <c r="PGK49" s="1133"/>
      <c r="PGL49" s="1130"/>
      <c r="PGM49" s="1131"/>
      <c r="PGN49" s="1131"/>
      <c r="PGO49" s="1131"/>
      <c r="PGP49" s="1132"/>
      <c r="PGQ49" s="290"/>
      <c r="PGR49" s="288"/>
      <c r="PGS49" s="341"/>
      <c r="PGT49" s="342"/>
      <c r="PGU49" s="1133"/>
      <c r="PGV49" s="1130"/>
      <c r="PGW49" s="1131"/>
      <c r="PGX49" s="1131"/>
      <c r="PGY49" s="1131"/>
      <c r="PGZ49" s="1132"/>
      <c r="PHA49" s="290"/>
      <c r="PHB49" s="288"/>
      <c r="PHC49" s="341"/>
      <c r="PHD49" s="342"/>
      <c r="PHE49" s="1133"/>
      <c r="PHF49" s="1130"/>
      <c r="PHG49" s="1131"/>
      <c r="PHH49" s="1131"/>
      <c r="PHI49" s="1131"/>
      <c r="PHJ49" s="1132"/>
      <c r="PHK49" s="290"/>
      <c r="PHL49" s="288"/>
      <c r="PHM49" s="341"/>
      <c r="PHN49" s="342"/>
      <c r="PHO49" s="1133"/>
      <c r="PHP49" s="1130"/>
      <c r="PHQ49" s="1131"/>
      <c r="PHR49" s="1131"/>
      <c r="PHS49" s="1131"/>
      <c r="PHT49" s="1132"/>
      <c r="PHU49" s="290"/>
      <c r="PHV49" s="288"/>
      <c r="PHW49" s="341"/>
      <c r="PHX49" s="342"/>
      <c r="PHY49" s="1133"/>
      <c r="PHZ49" s="1130"/>
      <c r="PIA49" s="1131"/>
      <c r="PIB49" s="1131"/>
      <c r="PIC49" s="1131"/>
      <c r="PID49" s="1132"/>
      <c r="PIE49" s="290"/>
      <c r="PIF49" s="288"/>
      <c r="PIG49" s="341"/>
      <c r="PIH49" s="342"/>
      <c r="PII49" s="1133"/>
      <c r="PIJ49" s="1130"/>
      <c r="PIK49" s="1131"/>
      <c r="PIL49" s="1131"/>
      <c r="PIM49" s="1131"/>
      <c r="PIN49" s="1132"/>
      <c r="PIO49" s="290"/>
      <c r="PIP49" s="288"/>
      <c r="PIQ49" s="341"/>
      <c r="PIR49" s="342"/>
      <c r="PIS49" s="1133"/>
      <c r="PIT49" s="1130"/>
      <c r="PIU49" s="1131"/>
      <c r="PIV49" s="1131"/>
      <c r="PIW49" s="1131"/>
      <c r="PIX49" s="1132"/>
      <c r="PIY49" s="290"/>
      <c r="PIZ49" s="288"/>
      <c r="PJA49" s="341"/>
      <c r="PJB49" s="342"/>
      <c r="PJC49" s="1133"/>
      <c r="PJD49" s="1130"/>
      <c r="PJE49" s="1131"/>
      <c r="PJF49" s="1131"/>
      <c r="PJG49" s="1131"/>
      <c r="PJH49" s="1132"/>
      <c r="PJI49" s="290"/>
      <c r="PJJ49" s="288"/>
      <c r="PJK49" s="341"/>
      <c r="PJL49" s="342"/>
      <c r="PJM49" s="1133"/>
      <c r="PJN49" s="1130"/>
      <c r="PJO49" s="1131"/>
      <c r="PJP49" s="1131"/>
      <c r="PJQ49" s="1131"/>
      <c r="PJR49" s="1132"/>
      <c r="PJS49" s="290"/>
      <c r="PJT49" s="288"/>
      <c r="PJU49" s="341"/>
      <c r="PJV49" s="342"/>
      <c r="PJW49" s="1133"/>
      <c r="PJX49" s="1130"/>
      <c r="PJY49" s="1131"/>
      <c r="PJZ49" s="1131"/>
      <c r="PKA49" s="1131"/>
      <c r="PKB49" s="1132"/>
      <c r="PKC49" s="290"/>
      <c r="PKD49" s="288"/>
      <c r="PKE49" s="341"/>
      <c r="PKF49" s="342"/>
      <c r="PKG49" s="1133"/>
      <c r="PKH49" s="1130"/>
      <c r="PKI49" s="1131"/>
      <c r="PKJ49" s="1131"/>
      <c r="PKK49" s="1131"/>
      <c r="PKL49" s="1132"/>
      <c r="PKM49" s="290"/>
      <c r="PKN49" s="288"/>
      <c r="PKO49" s="341"/>
      <c r="PKP49" s="342"/>
      <c r="PKQ49" s="1133"/>
      <c r="PKR49" s="1130"/>
      <c r="PKS49" s="1131"/>
      <c r="PKT49" s="1131"/>
      <c r="PKU49" s="1131"/>
      <c r="PKV49" s="1132"/>
      <c r="PKW49" s="290"/>
      <c r="PKX49" s="288"/>
      <c r="PKY49" s="341"/>
      <c r="PKZ49" s="342"/>
      <c r="PLA49" s="1133"/>
      <c r="PLB49" s="1130"/>
      <c r="PLC49" s="1131"/>
      <c r="PLD49" s="1131"/>
      <c r="PLE49" s="1131"/>
      <c r="PLF49" s="1132"/>
      <c r="PLG49" s="290"/>
      <c r="PLH49" s="288"/>
      <c r="PLI49" s="341"/>
      <c r="PLJ49" s="342"/>
      <c r="PLK49" s="1133"/>
      <c r="PLL49" s="1130"/>
      <c r="PLM49" s="1131"/>
      <c r="PLN49" s="1131"/>
      <c r="PLO49" s="1131"/>
      <c r="PLP49" s="1132"/>
      <c r="PLQ49" s="290"/>
      <c r="PLR49" s="288"/>
      <c r="PLS49" s="341"/>
      <c r="PLT49" s="342"/>
      <c r="PLU49" s="1133"/>
      <c r="PLV49" s="1130"/>
      <c r="PLW49" s="1131"/>
      <c r="PLX49" s="1131"/>
      <c r="PLY49" s="1131"/>
      <c r="PLZ49" s="1132"/>
      <c r="PMA49" s="290"/>
      <c r="PMB49" s="288"/>
      <c r="PMC49" s="341"/>
      <c r="PMD49" s="342"/>
      <c r="PME49" s="1133"/>
      <c r="PMF49" s="1130"/>
      <c r="PMG49" s="1131"/>
      <c r="PMH49" s="1131"/>
      <c r="PMI49" s="1131"/>
      <c r="PMJ49" s="1132"/>
      <c r="PMK49" s="290"/>
      <c r="PML49" s="288"/>
      <c r="PMM49" s="341"/>
      <c r="PMN49" s="342"/>
      <c r="PMO49" s="1133"/>
      <c r="PMP49" s="1130"/>
      <c r="PMQ49" s="1131"/>
      <c r="PMR49" s="1131"/>
      <c r="PMS49" s="1131"/>
      <c r="PMT49" s="1132"/>
      <c r="PMU49" s="290"/>
      <c r="PMV49" s="288"/>
      <c r="PMW49" s="341"/>
      <c r="PMX49" s="342"/>
      <c r="PMY49" s="1133"/>
      <c r="PMZ49" s="1130"/>
      <c r="PNA49" s="1131"/>
      <c r="PNB49" s="1131"/>
      <c r="PNC49" s="1131"/>
      <c r="PND49" s="1132"/>
      <c r="PNE49" s="290"/>
      <c r="PNF49" s="288"/>
      <c r="PNG49" s="341"/>
      <c r="PNH49" s="342"/>
      <c r="PNI49" s="1133"/>
      <c r="PNJ49" s="1130"/>
      <c r="PNK49" s="1131"/>
      <c r="PNL49" s="1131"/>
      <c r="PNM49" s="1131"/>
      <c r="PNN49" s="1132"/>
      <c r="PNO49" s="290"/>
      <c r="PNP49" s="288"/>
      <c r="PNQ49" s="341"/>
      <c r="PNR49" s="342"/>
      <c r="PNS49" s="1133"/>
      <c r="PNT49" s="1130"/>
      <c r="PNU49" s="1131"/>
      <c r="PNV49" s="1131"/>
      <c r="PNW49" s="1131"/>
      <c r="PNX49" s="1132"/>
      <c r="PNY49" s="290"/>
      <c r="PNZ49" s="288"/>
      <c r="POA49" s="341"/>
      <c r="POB49" s="342"/>
      <c r="POC49" s="1133"/>
      <c r="POD49" s="1130"/>
      <c r="POE49" s="1131"/>
      <c r="POF49" s="1131"/>
      <c r="POG49" s="1131"/>
      <c r="POH49" s="1132"/>
      <c r="POI49" s="290"/>
      <c r="POJ49" s="288"/>
      <c r="POK49" s="341"/>
      <c r="POL49" s="342"/>
      <c r="POM49" s="1133"/>
      <c r="PON49" s="1130"/>
      <c r="POO49" s="1131"/>
      <c r="POP49" s="1131"/>
      <c r="POQ49" s="1131"/>
      <c r="POR49" s="1132"/>
      <c r="POS49" s="290"/>
      <c r="POT49" s="288"/>
      <c r="POU49" s="341"/>
      <c r="POV49" s="342"/>
      <c r="POW49" s="1133"/>
      <c r="POX49" s="1130"/>
      <c r="POY49" s="1131"/>
      <c r="POZ49" s="1131"/>
      <c r="PPA49" s="1131"/>
      <c r="PPB49" s="1132"/>
      <c r="PPC49" s="290"/>
      <c r="PPD49" s="288"/>
      <c r="PPE49" s="341"/>
      <c r="PPF49" s="342"/>
      <c r="PPG49" s="1133"/>
      <c r="PPH49" s="1130"/>
      <c r="PPI49" s="1131"/>
      <c r="PPJ49" s="1131"/>
      <c r="PPK49" s="1131"/>
      <c r="PPL49" s="1132"/>
      <c r="PPM49" s="290"/>
      <c r="PPN49" s="288"/>
      <c r="PPO49" s="341"/>
      <c r="PPP49" s="342"/>
      <c r="PPQ49" s="1133"/>
      <c r="PPR49" s="1130"/>
      <c r="PPS49" s="1131"/>
      <c r="PPT49" s="1131"/>
      <c r="PPU49" s="1131"/>
      <c r="PPV49" s="1132"/>
      <c r="PPW49" s="290"/>
      <c r="PPX49" s="288"/>
      <c r="PPY49" s="341"/>
      <c r="PPZ49" s="342"/>
      <c r="PQA49" s="1133"/>
      <c r="PQB49" s="1130"/>
      <c r="PQC49" s="1131"/>
      <c r="PQD49" s="1131"/>
      <c r="PQE49" s="1131"/>
      <c r="PQF49" s="1132"/>
      <c r="PQG49" s="290"/>
      <c r="PQH49" s="288"/>
      <c r="PQI49" s="341"/>
      <c r="PQJ49" s="342"/>
      <c r="PQK49" s="1133"/>
      <c r="PQL49" s="1130"/>
      <c r="PQM49" s="1131"/>
      <c r="PQN49" s="1131"/>
      <c r="PQO49" s="1131"/>
      <c r="PQP49" s="1132"/>
      <c r="PQQ49" s="290"/>
      <c r="PQR49" s="288"/>
      <c r="PQS49" s="341"/>
      <c r="PQT49" s="342"/>
      <c r="PQU49" s="1133"/>
      <c r="PQV49" s="1130"/>
      <c r="PQW49" s="1131"/>
      <c r="PQX49" s="1131"/>
      <c r="PQY49" s="1131"/>
      <c r="PQZ49" s="1132"/>
      <c r="PRA49" s="290"/>
      <c r="PRB49" s="288"/>
      <c r="PRC49" s="341"/>
      <c r="PRD49" s="342"/>
      <c r="PRE49" s="1133"/>
      <c r="PRF49" s="1130"/>
      <c r="PRG49" s="1131"/>
      <c r="PRH49" s="1131"/>
      <c r="PRI49" s="1131"/>
      <c r="PRJ49" s="1132"/>
      <c r="PRK49" s="290"/>
      <c r="PRL49" s="288"/>
      <c r="PRM49" s="341"/>
      <c r="PRN49" s="342"/>
      <c r="PRO49" s="1133"/>
      <c r="PRP49" s="1130"/>
      <c r="PRQ49" s="1131"/>
      <c r="PRR49" s="1131"/>
      <c r="PRS49" s="1131"/>
      <c r="PRT49" s="1132"/>
      <c r="PRU49" s="290"/>
      <c r="PRV49" s="288"/>
      <c r="PRW49" s="341"/>
      <c r="PRX49" s="342"/>
      <c r="PRY49" s="1133"/>
      <c r="PRZ49" s="1130"/>
      <c r="PSA49" s="1131"/>
      <c r="PSB49" s="1131"/>
      <c r="PSC49" s="1131"/>
      <c r="PSD49" s="1132"/>
      <c r="PSE49" s="290"/>
      <c r="PSF49" s="288"/>
      <c r="PSG49" s="341"/>
      <c r="PSH49" s="342"/>
      <c r="PSI49" s="1133"/>
      <c r="PSJ49" s="1130"/>
      <c r="PSK49" s="1131"/>
      <c r="PSL49" s="1131"/>
      <c r="PSM49" s="1131"/>
      <c r="PSN49" s="1132"/>
      <c r="PSO49" s="290"/>
      <c r="PSP49" s="288"/>
      <c r="PSQ49" s="341"/>
      <c r="PSR49" s="342"/>
      <c r="PSS49" s="1133"/>
      <c r="PST49" s="1130"/>
      <c r="PSU49" s="1131"/>
      <c r="PSV49" s="1131"/>
      <c r="PSW49" s="1131"/>
      <c r="PSX49" s="1132"/>
      <c r="PSY49" s="290"/>
      <c r="PSZ49" s="288"/>
      <c r="PTA49" s="341"/>
      <c r="PTB49" s="342"/>
      <c r="PTC49" s="1133"/>
      <c r="PTD49" s="1130"/>
      <c r="PTE49" s="1131"/>
      <c r="PTF49" s="1131"/>
      <c r="PTG49" s="1131"/>
      <c r="PTH49" s="1132"/>
      <c r="PTI49" s="290"/>
      <c r="PTJ49" s="288"/>
      <c r="PTK49" s="341"/>
      <c r="PTL49" s="342"/>
      <c r="PTM49" s="1133"/>
      <c r="PTN49" s="1130"/>
      <c r="PTO49" s="1131"/>
      <c r="PTP49" s="1131"/>
      <c r="PTQ49" s="1131"/>
      <c r="PTR49" s="1132"/>
      <c r="PTS49" s="290"/>
      <c r="PTT49" s="288"/>
      <c r="PTU49" s="341"/>
      <c r="PTV49" s="342"/>
      <c r="PTW49" s="1133"/>
      <c r="PTX49" s="1130"/>
      <c r="PTY49" s="1131"/>
      <c r="PTZ49" s="1131"/>
      <c r="PUA49" s="1131"/>
      <c r="PUB49" s="1132"/>
      <c r="PUC49" s="290"/>
      <c r="PUD49" s="288"/>
      <c r="PUE49" s="341"/>
      <c r="PUF49" s="342"/>
      <c r="PUG49" s="1133"/>
      <c r="PUH49" s="1130"/>
      <c r="PUI49" s="1131"/>
      <c r="PUJ49" s="1131"/>
      <c r="PUK49" s="1131"/>
      <c r="PUL49" s="1132"/>
      <c r="PUM49" s="290"/>
      <c r="PUN49" s="288"/>
      <c r="PUO49" s="341"/>
      <c r="PUP49" s="342"/>
      <c r="PUQ49" s="1133"/>
      <c r="PUR49" s="1130"/>
      <c r="PUS49" s="1131"/>
      <c r="PUT49" s="1131"/>
      <c r="PUU49" s="1131"/>
      <c r="PUV49" s="1132"/>
      <c r="PUW49" s="290"/>
      <c r="PUX49" s="288"/>
      <c r="PUY49" s="341"/>
      <c r="PUZ49" s="342"/>
      <c r="PVA49" s="1133"/>
      <c r="PVB49" s="1130"/>
      <c r="PVC49" s="1131"/>
      <c r="PVD49" s="1131"/>
      <c r="PVE49" s="1131"/>
      <c r="PVF49" s="1132"/>
      <c r="PVG49" s="290"/>
      <c r="PVH49" s="288"/>
      <c r="PVI49" s="341"/>
      <c r="PVJ49" s="342"/>
      <c r="PVK49" s="1133"/>
      <c r="PVL49" s="1130"/>
      <c r="PVM49" s="1131"/>
      <c r="PVN49" s="1131"/>
      <c r="PVO49" s="1131"/>
      <c r="PVP49" s="1132"/>
      <c r="PVQ49" s="290"/>
      <c r="PVR49" s="288"/>
      <c r="PVS49" s="341"/>
      <c r="PVT49" s="342"/>
      <c r="PVU49" s="1133"/>
      <c r="PVV49" s="1130"/>
      <c r="PVW49" s="1131"/>
      <c r="PVX49" s="1131"/>
      <c r="PVY49" s="1131"/>
      <c r="PVZ49" s="1132"/>
      <c r="PWA49" s="290"/>
      <c r="PWB49" s="288"/>
      <c r="PWC49" s="341"/>
      <c r="PWD49" s="342"/>
      <c r="PWE49" s="1133"/>
      <c r="PWF49" s="1130"/>
      <c r="PWG49" s="1131"/>
      <c r="PWH49" s="1131"/>
      <c r="PWI49" s="1131"/>
      <c r="PWJ49" s="1132"/>
      <c r="PWK49" s="290"/>
      <c r="PWL49" s="288"/>
      <c r="PWM49" s="341"/>
      <c r="PWN49" s="342"/>
      <c r="PWO49" s="1133"/>
      <c r="PWP49" s="1130"/>
      <c r="PWQ49" s="1131"/>
      <c r="PWR49" s="1131"/>
      <c r="PWS49" s="1131"/>
      <c r="PWT49" s="1132"/>
      <c r="PWU49" s="290"/>
      <c r="PWV49" s="288"/>
      <c r="PWW49" s="341"/>
      <c r="PWX49" s="342"/>
      <c r="PWY49" s="1133"/>
      <c r="PWZ49" s="1130"/>
      <c r="PXA49" s="1131"/>
      <c r="PXB49" s="1131"/>
      <c r="PXC49" s="1131"/>
      <c r="PXD49" s="1132"/>
      <c r="PXE49" s="290"/>
      <c r="PXF49" s="288"/>
      <c r="PXG49" s="341"/>
      <c r="PXH49" s="342"/>
      <c r="PXI49" s="1133"/>
      <c r="PXJ49" s="1130"/>
      <c r="PXK49" s="1131"/>
      <c r="PXL49" s="1131"/>
      <c r="PXM49" s="1131"/>
      <c r="PXN49" s="1132"/>
      <c r="PXO49" s="290"/>
      <c r="PXP49" s="288"/>
      <c r="PXQ49" s="341"/>
      <c r="PXR49" s="342"/>
      <c r="PXS49" s="1133"/>
      <c r="PXT49" s="1130"/>
      <c r="PXU49" s="1131"/>
      <c r="PXV49" s="1131"/>
      <c r="PXW49" s="1131"/>
      <c r="PXX49" s="1132"/>
      <c r="PXY49" s="290"/>
      <c r="PXZ49" s="288"/>
      <c r="PYA49" s="341"/>
      <c r="PYB49" s="342"/>
      <c r="PYC49" s="1133"/>
      <c r="PYD49" s="1130"/>
      <c r="PYE49" s="1131"/>
      <c r="PYF49" s="1131"/>
      <c r="PYG49" s="1131"/>
      <c r="PYH49" s="1132"/>
      <c r="PYI49" s="290"/>
      <c r="PYJ49" s="288"/>
      <c r="PYK49" s="341"/>
      <c r="PYL49" s="342"/>
      <c r="PYM49" s="1133"/>
      <c r="PYN49" s="1130"/>
      <c r="PYO49" s="1131"/>
      <c r="PYP49" s="1131"/>
      <c r="PYQ49" s="1131"/>
      <c r="PYR49" s="1132"/>
      <c r="PYS49" s="290"/>
      <c r="PYT49" s="288"/>
      <c r="PYU49" s="341"/>
      <c r="PYV49" s="342"/>
      <c r="PYW49" s="1133"/>
      <c r="PYX49" s="1130"/>
      <c r="PYY49" s="1131"/>
      <c r="PYZ49" s="1131"/>
      <c r="PZA49" s="1131"/>
      <c r="PZB49" s="1132"/>
      <c r="PZC49" s="290"/>
      <c r="PZD49" s="288"/>
      <c r="PZE49" s="341"/>
      <c r="PZF49" s="342"/>
      <c r="PZG49" s="1133"/>
      <c r="PZH49" s="1130"/>
      <c r="PZI49" s="1131"/>
      <c r="PZJ49" s="1131"/>
      <c r="PZK49" s="1131"/>
      <c r="PZL49" s="1132"/>
      <c r="PZM49" s="290"/>
      <c r="PZN49" s="288"/>
      <c r="PZO49" s="341"/>
      <c r="PZP49" s="342"/>
      <c r="PZQ49" s="1133"/>
      <c r="PZR49" s="1130"/>
      <c r="PZS49" s="1131"/>
      <c r="PZT49" s="1131"/>
      <c r="PZU49" s="1131"/>
      <c r="PZV49" s="1132"/>
      <c r="PZW49" s="290"/>
      <c r="PZX49" s="288"/>
      <c r="PZY49" s="341"/>
      <c r="PZZ49" s="342"/>
      <c r="QAA49" s="1133"/>
      <c r="QAB49" s="1130"/>
      <c r="QAC49" s="1131"/>
      <c r="QAD49" s="1131"/>
      <c r="QAE49" s="1131"/>
      <c r="QAF49" s="1132"/>
      <c r="QAG49" s="290"/>
      <c r="QAH49" s="288"/>
      <c r="QAI49" s="341"/>
      <c r="QAJ49" s="342"/>
      <c r="QAK49" s="1133"/>
      <c r="QAL49" s="1130"/>
      <c r="QAM49" s="1131"/>
      <c r="QAN49" s="1131"/>
      <c r="QAO49" s="1131"/>
      <c r="QAP49" s="1132"/>
      <c r="QAQ49" s="290"/>
      <c r="QAR49" s="288"/>
      <c r="QAS49" s="341"/>
      <c r="QAT49" s="342"/>
      <c r="QAU49" s="1133"/>
      <c r="QAV49" s="1130"/>
      <c r="QAW49" s="1131"/>
      <c r="QAX49" s="1131"/>
      <c r="QAY49" s="1131"/>
      <c r="QAZ49" s="1132"/>
      <c r="QBA49" s="290"/>
      <c r="QBB49" s="288"/>
      <c r="QBC49" s="341"/>
      <c r="QBD49" s="342"/>
      <c r="QBE49" s="1133"/>
      <c r="QBF49" s="1130"/>
      <c r="QBG49" s="1131"/>
      <c r="QBH49" s="1131"/>
      <c r="QBI49" s="1131"/>
      <c r="QBJ49" s="1132"/>
      <c r="QBK49" s="290"/>
      <c r="QBL49" s="288"/>
      <c r="QBM49" s="341"/>
      <c r="QBN49" s="342"/>
      <c r="QBO49" s="1133"/>
      <c r="QBP49" s="1130"/>
      <c r="QBQ49" s="1131"/>
      <c r="QBR49" s="1131"/>
      <c r="QBS49" s="1131"/>
      <c r="QBT49" s="1132"/>
      <c r="QBU49" s="290"/>
      <c r="QBV49" s="288"/>
      <c r="QBW49" s="341"/>
      <c r="QBX49" s="342"/>
      <c r="QBY49" s="1133"/>
      <c r="QBZ49" s="1130"/>
      <c r="QCA49" s="1131"/>
      <c r="QCB49" s="1131"/>
      <c r="QCC49" s="1131"/>
      <c r="QCD49" s="1132"/>
      <c r="QCE49" s="290"/>
      <c r="QCF49" s="288"/>
      <c r="QCG49" s="341"/>
      <c r="QCH49" s="342"/>
      <c r="QCI49" s="1133"/>
      <c r="QCJ49" s="1130"/>
      <c r="QCK49" s="1131"/>
      <c r="QCL49" s="1131"/>
      <c r="QCM49" s="1131"/>
      <c r="QCN49" s="1132"/>
      <c r="QCO49" s="290"/>
      <c r="QCP49" s="288"/>
      <c r="QCQ49" s="341"/>
      <c r="QCR49" s="342"/>
      <c r="QCS49" s="1133"/>
      <c r="QCT49" s="1130"/>
      <c r="QCU49" s="1131"/>
      <c r="QCV49" s="1131"/>
      <c r="QCW49" s="1131"/>
      <c r="QCX49" s="1132"/>
      <c r="QCY49" s="290"/>
      <c r="QCZ49" s="288"/>
      <c r="QDA49" s="341"/>
      <c r="QDB49" s="342"/>
      <c r="QDC49" s="1133"/>
      <c r="QDD49" s="1130"/>
      <c r="QDE49" s="1131"/>
      <c r="QDF49" s="1131"/>
      <c r="QDG49" s="1131"/>
      <c r="QDH49" s="1132"/>
      <c r="QDI49" s="290"/>
      <c r="QDJ49" s="288"/>
      <c r="QDK49" s="341"/>
      <c r="QDL49" s="342"/>
      <c r="QDM49" s="1133"/>
      <c r="QDN49" s="1130"/>
      <c r="QDO49" s="1131"/>
      <c r="QDP49" s="1131"/>
      <c r="QDQ49" s="1131"/>
      <c r="QDR49" s="1132"/>
      <c r="QDS49" s="290"/>
      <c r="QDT49" s="288"/>
      <c r="QDU49" s="341"/>
      <c r="QDV49" s="342"/>
      <c r="QDW49" s="1133"/>
      <c r="QDX49" s="1130"/>
      <c r="QDY49" s="1131"/>
      <c r="QDZ49" s="1131"/>
      <c r="QEA49" s="1131"/>
      <c r="QEB49" s="1132"/>
      <c r="QEC49" s="290"/>
      <c r="QED49" s="288"/>
      <c r="QEE49" s="341"/>
      <c r="QEF49" s="342"/>
      <c r="QEG49" s="1133"/>
      <c r="QEH49" s="1130"/>
      <c r="QEI49" s="1131"/>
      <c r="QEJ49" s="1131"/>
      <c r="QEK49" s="1131"/>
      <c r="QEL49" s="1132"/>
      <c r="QEM49" s="290"/>
      <c r="QEN49" s="288"/>
      <c r="QEO49" s="341"/>
      <c r="QEP49" s="342"/>
      <c r="QEQ49" s="1133"/>
      <c r="QER49" s="1130"/>
      <c r="QES49" s="1131"/>
      <c r="QET49" s="1131"/>
      <c r="QEU49" s="1131"/>
      <c r="QEV49" s="1132"/>
      <c r="QEW49" s="290"/>
      <c r="QEX49" s="288"/>
      <c r="QEY49" s="341"/>
      <c r="QEZ49" s="342"/>
      <c r="QFA49" s="1133"/>
      <c r="QFB49" s="1130"/>
      <c r="QFC49" s="1131"/>
      <c r="QFD49" s="1131"/>
      <c r="QFE49" s="1131"/>
      <c r="QFF49" s="1132"/>
      <c r="QFG49" s="290"/>
      <c r="QFH49" s="288"/>
      <c r="QFI49" s="341"/>
      <c r="QFJ49" s="342"/>
      <c r="QFK49" s="1133"/>
      <c r="QFL49" s="1130"/>
      <c r="QFM49" s="1131"/>
      <c r="QFN49" s="1131"/>
      <c r="QFO49" s="1131"/>
      <c r="QFP49" s="1132"/>
      <c r="QFQ49" s="290"/>
      <c r="QFR49" s="288"/>
      <c r="QFS49" s="341"/>
      <c r="QFT49" s="342"/>
      <c r="QFU49" s="1133"/>
      <c r="QFV49" s="1130"/>
      <c r="QFW49" s="1131"/>
      <c r="QFX49" s="1131"/>
      <c r="QFY49" s="1131"/>
      <c r="QFZ49" s="1132"/>
      <c r="QGA49" s="290"/>
      <c r="QGB49" s="288"/>
      <c r="QGC49" s="341"/>
      <c r="QGD49" s="342"/>
      <c r="QGE49" s="1133"/>
      <c r="QGF49" s="1130"/>
      <c r="QGG49" s="1131"/>
      <c r="QGH49" s="1131"/>
      <c r="QGI49" s="1131"/>
      <c r="QGJ49" s="1132"/>
      <c r="QGK49" s="290"/>
      <c r="QGL49" s="288"/>
      <c r="QGM49" s="341"/>
      <c r="QGN49" s="342"/>
      <c r="QGO49" s="1133"/>
      <c r="QGP49" s="1130"/>
      <c r="QGQ49" s="1131"/>
      <c r="QGR49" s="1131"/>
      <c r="QGS49" s="1131"/>
      <c r="QGT49" s="1132"/>
      <c r="QGU49" s="290"/>
      <c r="QGV49" s="288"/>
      <c r="QGW49" s="341"/>
      <c r="QGX49" s="342"/>
      <c r="QGY49" s="1133"/>
      <c r="QGZ49" s="1130"/>
      <c r="QHA49" s="1131"/>
      <c r="QHB49" s="1131"/>
      <c r="QHC49" s="1131"/>
      <c r="QHD49" s="1132"/>
      <c r="QHE49" s="290"/>
      <c r="QHF49" s="288"/>
      <c r="QHG49" s="341"/>
      <c r="QHH49" s="342"/>
      <c r="QHI49" s="1133"/>
      <c r="QHJ49" s="1130"/>
      <c r="QHK49" s="1131"/>
      <c r="QHL49" s="1131"/>
      <c r="QHM49" s="1131"/>
      <c r="QHN49" s="1132"/>
      <c r="QHO49" s="290"/>
      <c r="QHP49" s="288"/>
      <c r="QHQ49" s="341"/>
      <c r="QHR49" s="342"/>
      <c r="QHS49" s="1133"/>
      <c r="QHT49" s="1130"/>
      <c r="QHU49" s="1131"/>
      <c r="QHV49" s="1131"/>
      <c r="QHW49" s="1131"/>
      <c r="QHX49" s="1132"/>
      <c r="QHY49" s="290"/>
      <c r="QHZ49" s="288"/>
      <c r="QIA49" s="341"/>
      <c r="QIB49" s="342"/>
      <c r="QIC49" s="1133"/>
      <c r="QID49" s="1130"/>
      <c r="QIE49" s="1131"/>
      <c r="QIF49" s="1131"/>
      <c r="QIG49" s="1131"/>
      <c r="QIH49" s="1132"/>
      <c r="QII49" s="290"/>
      <c r="QIJ49" s="288"/>
      <c r="QIK49" s="341"/>
      <c r="QIL49" s="342"/>
      <c r="QIM49" s="1133"/>
      <c r="QIN49" s="1130"/>
      <c r="QIO49" s="1131"/>
      <c r="QIP49" s="1131"/>
      <c r="QIQ49" s="1131"/>
      <c r="QIR49" s="1132"/>
      <c r="QIS49" s="290"/>
      <c r="QIT49" s="288"/>
      <c r="QIU49" s="341"/>
      <c r="QIV49" s="342"/>
      <c r="QIW49" s="1133"/>
      <c r="QIX49" s="1130"/>
      <c r="QIY49" s="1131"/>
      <c r="QIZ49" s="1131"/>
      <c r="QJA49" s="1131"/>
      <c r="QJB49" s="1132"/>
      <c r="QJC49" s="290"/>
      <c r="QJD49" s="288"/>
      <c r="QJE49" s="341"/>
      <c r="QJF49" s="342"/>
      <c r="QJG49" s="1133"/>
      <c r="QJH49" s="1130"/>
      <c r="QJI49" s="1131"/>
      <c r="QJJ49" s="1131"/>
      <c r="QJK49" s="1131"/>
      <c r="QJL49" s="1132"/>
      <c r="QJM49" s="290"/>
      <c r="QJN49" s="288"/>
      <c r="QJO49" s="341"/>
      <c r="QJP49" s="342"/>
      <c r="QJQ49" s="1133"/>
      <c r="QJR49" s="1130"/>
      <c r="QJS49" s="1131"/>
      <c r="QJT49" s="1131"/>
      <c r="QJU49" s="1131"/>
      <c r="QJV49" s="1132"/>
      <c r="QJW49" s="290"/>
      <c r="QJX49" s="288"/>
      <c r="QJY49" s="341"/>
      <c r="QJZ49" s="342"/>
      <c r="QKA49" s="1133"/>
      <c r="QKB49" s="1130"/>
      <c r="QKC49" s="1131"/>
      <c r="QKD49" s="1131"/>
      <c r="QKE49" s="1131"/>
      <c r="QKF49" s="1132"/>
      <c r="QKG49" s="290"/>
      <c r="QKH49" s="288"/>
      <c r="QKI49" s="341"/>
      <c r="QKJ49" s="342"/>
      <c r="QKK49" s="1133"/>
      <c r="QKL49" s="1130"/>
      <c r="QKM49" s="1131"/>
      <c r="QKN49" s="1131"/>
      <c r="QKO49" s="1131"/>
      <c r="QKP49" s="1132"/>
      <c r="QKQ49" s="290"/>
      <c r="QKR49" s="288"/>
      <c r="QKS49" s="341"/>
      <c r="QKT49" s="342"/>
      <c r="QKU49" s="1133"/>
      <c r="QKV49" s="1130"/>
      <c r="QKW49" s="1131"/>
      <c r="QKX49" s="1131"/>
      <c r="QKY49" s="1131"/>
      <c r="QKZ49" s="1132"/>
      <c r="QLA49" s="290"/>
      <c r="QLB49" s="288"/>
      <c r="QLC49" s="341"/>
      <c r="QLD49" s="342"/>
      <c r="QLE49" s="1133"/>
      <c r="QLF49" s="1130"/>
      <c r="QLG49" s="1131"/>
      <c r="QLH49" s="1131"/>
      <c r="QLI49" s="1131"/>
      <c r="QLJ49" s="1132"/>
      <c r="QLK49" s="290"/>
      <c r="QLL49" s="288"/>
      <c r="QLM49" s="341"/>
      <c r="QLN49" s="342"/>
      <c r="QLO49" s="1133"/>
      <c r="QLP49" s="1130"/>
      <c r="QLQ49" s="1131"/>
      <c r="QLR49" s="1131"/>
      <c r="QLS49" s="1131"/>
      <c r="QLT49" s="1132"/>
      <c r="QLU49" s="290"/>
      <c r="QLV49" s="288"/>
      <c r="QLW49" s="341"/>
      <c r="QLX49" s="342"/>
      <c r="QLY49" s="1133"/>
      <c r="QLZ49" s="1130"/>
      <c r="QMA49" s="1131"/>
      <c r="QMB49" s="1131"/>
      <c r="QMC49" s="1131"/>
      <c r="QMD49" s="1132"/>
      <c r="QME49" s="290"/>
      <c r="QMF49" s="288"/>
      <c r="QMG49" s="341"/>
      <c r="QMH49" s="342"/>
      <c r="QMI49" s="1133"/>
      <c r="QMJ49" s="1130"/>
      <c r="QMK49" s="1131"/>
      <c r="QML49" s="1131"/>
      <c r="QMM49" s="1131"/>
      <c r="QMN49" s="1132"/>
      <c r="QMO49" s="290"/>
      <c r="QMP49" s="288"/>
      <c r="QMQ49" s="341"/>
      <c r="QMR49" s="342"/>
      <c r="QMS49" s="1133"/>
      <c r="QMT49" s="1130"/>
      <c r="QMU49" s="1131"/>
      <c r="QMV49" s="1131"/>
      <c r="QMW49" s="1131"/>
      <c r="QMX49" s="1132"/>
      <c r="QMY49" s="290"/>
      <c r="QMZ49" s="288"/>
      <c r="QNA49" s="341"/>
      <c r="QNB49" s="342"/>
      <c r="QNC49" s="1133"/>
      <c r="QND49" s="1130"/>
      <c r="QNE49" s="1131"/>
      <c r="QNF49" s="1131"/>
      <c r="QNG49" s="1131"/>
      <c r="QNH49" s="1132"/>
      <c r="QNI49" s="290"/>
      <c r="QNJ49" s="288"/>
      <c r="QNK49" s="341"/>
      <c r="QNL49" s="342"/>
      <c r="QNM49" s="1133"/>
      <c r="QNN49" s="1130"/>
      <c r="QNO49" s="1131"/>
      <c r="QNP49" s="1131"/>
      <c r="QNQ49" s="1131"/>
      <c r="QNR49" s="1132"/>
      <c r="QNS49" s="290"/>
      <c r="QNT49" s="288"/>
      <c r="QNU49" s="341"/>
      <c r="QNV49" s="342"/>
      <c r="QNW49" s="1133"/>
      <c r="QNX49" s="1130"/>
      <c r="QNY49" s="1131"/>
      <c r="QNZ49" s="1131"/>
      <c r="QOA49" s="1131"/>
      <c r="QOB49" s="1132"/>
      <c r="QOC49" s="290"/>
      <c r="QOD49" s="288"/>
      <c r="QOE49" s="341"/>
      <c r="QOF49" s="342"/>
      <c r="QOG49" s="1133"/>
      <c r="QOH49" s="1130"/>
      <c r="QOI49" s="1131"/>
      <c r="QOJ49" s="1131"/>
      <c r="QOK49" s="1131"/>
      <c r="QOL49" s="1132"/>
      <c r="QOM49" s="290"/>
      <c r="QON49" s="288"/>
      <c r="QOO49" s="341"/>
      <c r="QOP49" s="342"/>
      <c r="QOQ49" s="1133"/>
      <c r="QOR49" s="1130"/>
      <c r="QOS49" s="1131"/>
      <c r="QOT49" s="1131"/>
      <c r="QOU49" s="1131"/>
      <c r="QOV49" s="1132"/>
      <c r="QOW49" s="290"/>
      <c r="QOX49" s="288"/>
      <c r="QOY49" s="341"/>
      <c r="QOZ49" s="342"/>
      <c r="QPA49" s="1133"/>
      <c r="QPB49" s="1130"/>
      <c r="QPC49" s="1131"/>
      <c r="QPD49" s="1131"/>
      <c r="QPE49" s="1131"/>
      <c r="QPF49" s="1132"/>
      <c r="QPG49" s="290"/>
      <c r="QPH49" s="288"/>
      <c r="QPI49" s="341"/>
      <c r="QPJ49" s="342"/>
      <c r="QPK49" s="1133"/>
      <c r="QPL49" s="1130"/>
      <c r="QPM49" s="1131"/>
      <c r="QPN49" s="1131"/>
      <c r="QPO49" s="1131"/>
      <c r="QPP49" s="1132"/>
      <c r="QPQ49" s="290"/>
      <c r="QPR49" s="288"/>
      <c r="QPS49" s="341"/>
      <c r="QPT49" s="342"/>
      <c r="QPU49" s="1133"/>
      <c r="QPV49" s="1130"/>
      <c r="QPW49" s="1131"/>
      <c r="QPX49" s="1131"/>
      <c r="QPY49" s="1131"/>
      <c r="QPZ49" s="1132"/>
      <c r="QQA49" s="290"/>
      <c r="QQB49" s="288"/>
      <c r="QQC49" s="341"/>
      <c r="QQD49" s="342"/>
      <c r="QQE49" s="1133"/>
      <c r="QQF49" s="1130"/>
      <c r="QQG49" s="1131"/>
      <c r="QQH49" s="1131"/>
      <c r="QQI49" s="1131"/>
      <c r="QQJ49" s="1132"/>
      <c r="QQK49" s="290"/>
      <c r="QQL49" s="288"/>
      <c r="QQM49" s="341"/>
      <c r="QQN49" s="342"/>
      <c r="QQO49" s="1133"/>
      <c r="QQP49" s="1130"/>
      <c r="QQQ49" s="1131"/>
      <c r="QQR49" s="1131"/>
      <c r="QQS49" s="1131"/>
      <c r="QQT49" s="1132"/>
      <c r="QQU49" s="290"/>
      <c r="QQV49" s="288"/>
      <c r="QQW49" s="341"/>
      <c r="QQX49" s="342"/>
      <c r="QQY49" s="1133"/>
      <c r="QQZ49" s="1130"/>
      <c r="QRA49" s="1131"/>
      <c r="QRB49" s="1131"/>
      <c r="QRC49" s="1131"/>
      <c r="QRD49" s="1132"/>
      <c r="QRE49" s="290"/>
      <c r="QRF49" s="288"/>
      <c r="QRG49" s="341"/>
      <c r="QRH49" s="342"/>
      <c r="QRI49" s="1133"/>
      <c r="QRJ49" s="1130"/>
      <c r="QRK49" s="1131"/>
      <c r="QRL49" s="1131"/>
      <c r="QRM49" s="1131"/>
      <c r="QRN49" s="1132"/>
      <c r="QRO49" s="290"/>
      <c r="QRP49" s="288"/>
      <c r="QRQ49" s="341"/>
      <c r="QRR49" s="342"/>
      <c r="QRS49" s="1133"/>
      <c r="QRT49" s="1130"/>
      <c r="QRU49" s="1131"/>
      <c r="QRV49" s="1131"/>
      <c r="QRW49" s="1131"/>
      <c r="QRX49" s="1132"/>
      <c r="QRY49" s="290"/>
      <c r="QRZ49" s="288"/>
      <c r="QSA49" s="341"/>
      <c r="QSB49" s="342"/>
      <c r="QSC49" s="1133"/>
      <c r="QSD49" s="1130"/>
      <c r="QSE49" s="1131"/>
      <c r="QSF49" s="1131"/>
      <c r="QSG49" s="1131"/>
      <c r="QSH49" s="1132"/>
      <c r="QSI49" s="290"/>
      <c r="QSJ49" s="288"/>
      <c r="QSK49" s="341"/>
      <c r="QSL49" s="342"/>
      <c r="QSM49" s="1133"/>
      <c r="QSN49" s="1130"/>
      <c r="QSO49" s="1131"/>
      <c r="QSP49" s="1131"/>
      <c r="QSQ49" s="1131"/>
      <c r="QSR49" s="1132"/>
      <c r="QSS49" s="290"/>
      <c r="QST49" s="288"/>
      <c r="QSU49" s="341"/>
      <c r="QSV49" s="342"/>
      <c r="QSW49" s="1133"/>
      <c r="QSX49" s="1130"/>
      <c r="QSY49" s="1131"/>
      <c r="QSZ49" s="1131"/>
      <c r="QTA49" s="1131"/>
      <c r="QTB49" s="1132"/>
      <c r="QTC49" s="290"/>
      <c r="QTD49" s="288"/>
      <c r="QTE49" s="341"/>
      <c r="QTF49" s="342"/>
      <c r="QTG49" s="1133"/>
      <c r="QTH49" s="1130"/>
      <c r="QTI49" s="1131"/>
      <c r="QTJ49" s="1131"/>
      <c r="QTK49" s="1131"/>
      <c r="QTL49" s="1132"/>
      <c r="QTM49" s="290"/>
      <c r="QTN49" s="288"/>
      <c r="QTO49" s="341"/>
      <c r="QTP49" s="342"/>
      <c r="QTQ49" s="1133"/>
      <c r="QTR49" s="1130"/>
      <c r="QTS49" s="1131"/>
      <c r="QTT49" s="1131"/>
      <c r="QTU49" s="1131"/>
      <c r="QTV49" s="1132"/>
      <c r="QTW49" s="290"/>
      <c r="QTX49" s="288"/>
      <c r="QTY49" s="341"/>
      <c r="QTZ49" s="342"/>
      <c r="QUA49" s="1133"/>
      <c r="QUB49" s="1130"/>
      <c r="QUC49" s="1131"/>
      <c r="QUD49" s="1131"/>
      <c r="QUE49" s="1131"/>
      <c r="QUF49" s="1132"/>
      <c r="QUG49" s="290"/>
      <c r="QUH49" s="288"/>
      <c r="QUI49" s="341"/>
      <c r="QUJ49" s="342"/>
      <c r="QUK49" s="1133"/>
      <c r="QUL49" s="1130"/>
      <c r="QUM49" s="1131"/>
      <c r="QUN49" s="1131"/>
      <c r="QUO49" s="1131"/>
      <c r="QUP49" s="1132"/>
      <c r="QUQ49" s="290"/>
      <c r="QUR49" s="288"/>
      <c r="QUS49" s="341"/>
      <c r="QUT49" s="342"/>
      <c r="QUU49" s="1133"/>
      <c r="QUV49" s="1130"/>
      <c r="QUW49" s="1131"/>
      <c r="QUX49" s="1131"/>
      <c r="QUY49" s="1131"/>
      <c r="QUZ49" s="1132"/>
      <c r="QVA49" s="290"/>
      <c r="QVB49" s="288"/>
      <c r="QVC49" s="341"/>
      <c r="QVD49" s="342"/>
      <c r="QVE49" s="1133"/>
      <c r="QVF49" s="1130"/>
      <c r="QVG49" s="1131"/>
      <c r="QVH49" s="1131"/>
      <c r="QVI49" s="1131"/>
      <c r="QVJ49" s="1132"/>
      <c r="QVK49" s="290"/>
      <c r="QVL49" s="288"/>
      <c r="QVM49" s="341"/>
      <c r="QVN49" s="342"/>
      <c r="QVO49" s="1133"/>
      <c r="QVP49" s="1130"/>
      <c r="QVQ49" s="1131"/>
      <c r="QVR49" s="1131"/>
      <c r="QVS49" s="1131"/>
      <c r="QVT49" s="1132"/>
      <c r="QVU49" s="290"/>
      <c r="QVV49" s="288"/>
      <c r="QVW49" s="341"/>
      <c r="QVX49" s="342"/>
      <c r="QVY49" s="1133"/>
      <c r="QVZ49" s="1130"/>
      <c r="QWA49" s="1131"/>
      <c r="QWB49" s="1131"/>
      <c r="QWC49" s="1131"/>
      <c r="QWD49" s="1132"/>
      <c r="QWE49" s="290"/>
      <c r="QWF49" s="288"/>
      <c r="QWG49" s="341"/>
      <c r="QWH49" s="342"/>
      <c r="QWI49" s="1133"/>
      <c r="QWJ49" s="1130"/>
      <c r="QWK49" s="1131"/>
      <c r="QWL49" s="1131"/>
      <c r="QWM49" s="1131"/>
      <c r="QWN49" s="1132"/>
      <c r="QWO49" s="290"/>
      <c r="QWP49" s="288"/>
      <c r="QWQ49" s="341"/>
      <c r="QWR49" s="342"/>
      <c r="QWS49" s="1133"/>
      <c r="QWT49" s="1130"/>
      <c r="QWU49" s="1131"/>
      <c r="QWV49" s="1131"/>
      <c r="QWW49" s="1131"/>
      <c r="QWX49" s="1132"/>
      <c r="QWY49" s="290"/>
      <c r="QWZ49" s="288"/>
      <c r="QXA49" s="341"/>
      <c r="QXB49" s="342"/>
      <c r="QXC49" s="1133"/>
      <c r="QXD49" s="1130"/>
      <c r="QXE49" s="1131"/>
      <c r="QXF49" s="1131"/>
      <c r="QXG49" s="1131"/>
      <c r="QXH49" s="1132"/>
      <c r="QXI49" s="290"/>
      <c r="QXJ49" s="288"/>
      <c r="QXK49" s="341"/>
      <c r="QXL49" s="342"/>
      <c r="QXM49" s="1133"/>
      <c r="QXN49" s="1130"/>
      <c r="QXO49" s="1131"/>
      <c r="QXP49" s="1131"/>
      <c r="QXQ49" s="1131"/>
      <c r="QXR49" s="1132"/>
      <c r="QXS49" s="290"/>
      <c r="QXT49" s="288"/>
      <c r="QXU49" s="341"/>
      <c r="QXV49" s="342"/>
      <c r="QXW49" s="1133"/>
      <c r="QXX49" s="1130"/>
      <c r="QXY49" s="1131"/>
      <c r="QXZ49" s="1131"/>
      <c r="QYA49" s="1131"/>
      <c r="QYB49" s="1132"/>
      <c r="QYC49" s="290"/>
      <c r="QYD49" s="288"/>
      <c r="QYE49" s="341"/>
      <c r="QYF49" s="342"/>
      <c r="QYG49" s="1133"/>
      <c r="QYH49" s="1130"/>
      <c r="QYI49" s="1131"/>
      <c r="QYJ49" s="1131"/>
      <c r="QYK49" s="1131"/>
      <c r="QYL49" s="1132"/>
      <c r="QYM49" s="290"/>
      <c r="QYN49" s="288"/>
      <c r="QYO49" s="341"/>
      <c r="QYP49" s="342"/>
      <c r="QYQ49" s="1133"/>
      <c r="QYR49" s="1130"/>
      <c r="QYS49" s="1131"/>
      <c r="QYT49" s="1131"/>
      <c r="QYU49" s="1131"/>
      <c r="QYV49" s="1132"/>
      <c r="QYW49" s="290"/>
      <c r="QYX49" s="288"/>
      <c r="QYY49" s="341"/>
      <c r="QYZ49" s="342"/>
      <c r="QZA49" s="1133"/>
      <c r="QZB49" s="1130"/>
      <c r="QZC49" s="1131"/>
      <c r="QZD49" s="1131"/>
      <c r="QZE49" s="1131"/>
      <c r="QZF49" s="1132"/>
      <c r="QZG49" s="290"/>
      <c r="QZH49" s="288"/>
      <c r="QZI49" s="341"/>
      <c r="QZJ49" s="342"/>
      <c r="QZK49" s="1133"/>
      <c r="QZL49" s="1130"/>
      <c r="QZM49" s="1131"/>
      <c r="QZN49" s="1131"/>
      <c r="QZO49" s="1131"/>
      <c r="QZP49" s="1132"/>
      <c r="QZQ49" s="290"/>
      <c r="QZR49" s="288"/>
      <c r="QZS49" s="341"/>
      <c r="QZT49" s="342"/>
      <c r="QZU49" s="1133"/>
      <c r="QZV49" s="1130"/>
      <c r="QZW49" s="1131"/>
      <c r="QZX49" s="1131"/>
      <c r="QZY49" s="1131"/>
      <c r="QZZ49" s="1132"/>
      <c r="RAA49" s="290"/>
      <c r="RAB49" s="288"/>
      <c r="RAC49" s="341"/>
      <c r="RAD49" s="342"/>
      <c r="RAE49" s="1133"/>
      <c r="RAF49" s="1130"/>
      <c r="RAG49" s="1131"/>
      <c r="RAH49" s="1131"/>
      <c r="RAI49" s="1131"/>
      <c r="RAJ49" s="1132"/>
      <c r="RAK49" s="290"/>
      <c r="RAL49" s="288"/>
      <c r="RAM49" s="341"/>
      <c r="RAN49" s="342"/>
      <c r="RAO49" s="1133"/>
      <c r="RAP49" s="1130"/>
      <c r="RAQ49" s="1131"/>
      <c r="RAR49" s="1131"/>
      <c r="RAS49" s="1131"/>
      <c r="RAT49" s="1132"/>
      <c r="RAU49" s="290"/>
      <c r="RAV49" s="288"/>
      <c r="RAW49" s="341"/>
      <c r="RAX49" s="342"/>
      <c r="RAY49" s="1133"/>
      <c r="RAZ49" s="1130"/>
      <c r="RBA49" s="1131"/>
      <c r="RBB49" s="1131"/>
      <c r="RBC49" s="1131"/>
      <c r="RBD49" s="1132"/>
      <c r="RBE49" s="290"/>
      <c r="RBF49" s="288"/>
      <c r="RBG49" s="341"/>
      <c r="RBH49" s="342"/>
      <c r="RBI49" s="1133"/>
      <c r="RBJ49" s="1130"/>
      <c r="RBK49" s="1131"/>
      <c r="RBL49" s="1131"/>
      <c r="RBM49" s="1131"/>
      <c r="RBN49" s="1132"/>
      <c r="RBO49" s="290"/>
      <c r="RBP49" s="288"/>
      <c r="RBQ49" s="341"/>
      <c r="RBR49" s="342"/>
      <c r="RBS49" s="1133"/>
      <c r="RBT49" s="1130"/>
      <c r="RBU49" s="1131"/>
      <c r="RBV49" s="1131"/>
      <c r="RBW49" s="1131"/>
      <c r="RBX49" s="1132"/>
      <c r="RBY49" s="290"/>
      <c r="RBZ49" s="288"/>
      <c r="RCA49" s="341"/>
      <c r="RCB49" s="342"/>
      <c r="RCC49" s="1133"/>
      <c r="RCD49" s="1130"/>
      <c r="RCE49" s="1131"/>
      <c r="RCF49" s="1131"/>
      <c r="RCG49" s="1131"/>
      <c r="RCH49" s="1132"/>
      <c r="RCI49" s="290"/>
      <c r="RCJ49" s="288"/>
      <c r="RCK49" s="341"/>
      <c r="RCL49" s="342"/>
      <c r="RCM49" s="1133"/>
      <c r="RCN49" s="1130"/>
      <c r="RCO49" s="1131"/>
      <c r="RCP49" s="1131"/>
      <c r="RCQ49" s="1131"/>
      <c r="RCR49" s="1132"/>
      <c r="RCS49" s="290"/>
      <c r="RCT49" s="288"/>
      <c r="RCU49" s="341"/>
      <c r="RCV49" s="342"/>
      <c r="RCW49" s="1133"/>
      <c r="RCX49" s="1130"/>
      <c r="RCY49" s="1131"/>
      <c r="RCZ49" s="1131"/>
      <c r="RDA49" s="1131"/>
      <c r="RDB49" s="1132"/>
      <c r="RDC49" s="290"/>
      <c r="RDD49" s="288"/>
      <c r="RDE49" s="341"/>
      <c r="RDF49" s="342"/>
      <c r="RDG49" s="1133"/>
      <c r="RDH49" s="1130"/>
      <c r="RDI49" s="1131"/>
      <c r="RDJ49" s="1131"/>
      <c r="RDK49" s="1131"/>
      <c r="RDL49" s="1132"/>
      <c r="RDM49" s="290"/>
      <c r="RDN49" s="288"/>
      <c r="RDO49" s="341"/>
      <c r="RDP49" s="342"/>
      <c r="RDQ49" s="1133"/>
      <c r="RDR49" s="1130"/>
      <c r="RDS49" s="1131"/>
      <c r="RDT49" s="1131"/>
      <c r="RDU49" s="1131"/>
      <c r="RDV49" s="1132"/>
      <c r="RDW49" s="290"/>
      <c r="RDX49" s="288"/>
      <c r="RDY49" s="341"/>
      <c r="RDZ49" s="342"/>
      <c r="REA49" s="1133"/>
      <c r="REB49" s="1130"/>
      <c r="REC49" s="1131"/>
      <c r="RED49" s="1131"/>
      <c r="REE49" s="1131"/>
      <c r="REF49" s="1132"/>
      <c r="REG49" s="290"/>
      <c r="REH49" s="288"/>
      <c r="REI49" s="341"/>
      <c r="REJ49" s="342"/>
      <c r="REK49" s="1133"/>
      <c r="REL49" s="1130"/>
      <c r="REM49" s="1131"/>
      <c r="REN49" s="1131"/>
      <c r="REO49" s="1131"/>
      <c r="REP49" s="1132"/>
      <c r="REQ49" s="290"/>
      <c r="RER49" s="288"/>
      <c r="RES49" s="341"/>
      <c r="RET49" s="342"/>
      <c r="REU49" s="1133"/>
      <c r="REV49" s="1130"/>
      <c r="REW49" s="1131"/>
      <c r="REX49" s="1131"/>
      <c r="REY49" s="1131"/>
      <c r="REZ49" s="1132"/>
      <c r="RFA49" s="290"/>
      <c r="RFB49" s="288"/>
      <c r="RFC49" s="341"/>
      <c r="RFD49" s="342"/>
      <c r="RFE49" s="1133"/>
      <c r="RFF49" s="1130"/>
      <c r="RFG49" s="1131"/>
      <c r="RFH49" s="1131"/>
      <c r="RFI49" s="1131"/>
      <c r="RFJ49" s="1132"/>
      <c r="RFK49" s="290"/>
      <c r="RFL49" s="288"/>
      <c r="RFM49" s="341"/>
      <c r="RFN49" s="342"/>
      <c r="RFO49" s="1133"/>
      <c r="RFP49" s="1130"/>
      <c r="RFQ49" s="1131"/>
      <c r="RFR49" s="1131"/>
      <c r="RFS49" s="1131"/>
      <c r="RFT49" s="1132"/>
      <c r="RFU49" s="290"/>
      <c r="RFV49" s="288"/>
      <c r="RFW49" s="341"/>
      <c r="RFX49" s="342"/>
      <c r="RFY49" s="1133"/>
      <c r="RFZ49" s="1130"/>
      <c r="RGA49" s="1131"/>
      <c r="RGB49" s="1131"/>
      <c r="RGC49" s="1131"/>
      <c r="RGD49" s="1132"/>
      <c r="RGE49" s="290"/>
      <c r="RGF49" s="288"/>
      <c r="RGG49" s="341"/>
      <c r="RGH49" s="342"/>
      <c r="RGI49" s="1133"/>
      <c r="RGJ49" s="1130"/>
      <c r="RGK49" s="1131"/>
      <c r="RGL49" s="1131"/>
      <c r="RGM49" s="1131"/>
      <c r="RGN49" s="1132"/>
      <c r="RGO49" s="290"/>
      <c r="RGP49" s="288"/>
      <c r="RGQ49" s="341"/>
      <c r="RGR49" s="342"/>
      <c r="RGS49" s="1133"/>
      <c r="RGT49" s="1130"/>
      <c r="RGU49" s="1131"/>
      <c r="RGV49" s="1131"/>
      <c r="RGW49" s="1131"/>
      <c r="RGX49" s="1132"/>
      <c r="RGY49" s="290"/>
      <c r="RGZ49" s="288"/>
      <c r="RHA49" s="341"/>
      <c r="RHB49" s="342"/>
      <c r="RHC49" s="1133"/>
      <c r="RHD49" s="1130"/>
      <c r="RHE49" s="1131"/>
      <c r="RHF49" s="1131"/>
      <c r="RHG49" s="1131"/>
      <c r="RHH49" s="1132"/>
      <c r="RHI49" s="290"/>
      <c r="RHJ49" s="288"/>
      <c r="RHK49" s="341"/>
      <c r="RHL49" s="342"/>
      <c r="RHM49" s="1133"/>
      <c r="RHN49" s="1130"/>
      <c r="RHO49" s="1131"/>
      <c r="RHP49" s="1131"/>
      <c r="RHQ49" s="1131"/>
      <c r="RHR49" s="1132"/>
      <c r="RHS49" s="290"/>
      <c r="RHT49" s="288"/>
      <c r="RHU49" s="341"/>
      <c r="RHV49" s="342"/>
      <c r="RHW49" s="1133"/>
      <c r="RHX49" s="1130"/>
      <c r="RHY49" s="1131"/>
      <c r="RHZ49" s="1131"/>
      <c r="RIA49" s="1131"/>
      <c r="RIB49" s="1132"/>
      <c r="RIC49" s="290"/>
      <c r="RID49" s="288"/>
      <c r="RIE49" s="341"/>
      <c r="RIF49" s="342"/>
      <c r="RIG49" s="1133"/>
      <c r="RIH49" s="1130"/>
      <c r="RII49" s="1131"/>
      <c r="RIJ49" s="1131"/>
      <c r="RIK49" s="1131"/>
      <c r="RIL49" s="1132"/>
      <c r="RIM49" s="290"/>
      <c r="RIN49" s="288"/>
      <c r="RIO49" s="341"/>
      <c r="RIP49" s="342"/>
      <c r="RIQ49" s="1133"/>
      <c r="RIR49" s="1130"/>
      <c r="RIS49" s="1131"/>
      <c r="RIT49" s="1131"/>
      <c r="RIU49" s="1131"/>
      <c r="RIV49" s="1132"/>
      <c r="RIW49" s="290"/>
      <c r="RIX49" s="288"/>
      <c r="RIY49" s="341"/>
      <c r="RIZ49" s="342"/>
      <c r="RJA49" s="1133"/>
      <c r="RJB49" s="1130"/>
      <c r="RJC49" s="1131"/>
      <c r="RJD49" s="1131"/>
      <c r="RJE49" s="1131"/>
      <c r="RJF49" s="1132"/>
      <c r="RJG49" s="290"/>
      <c r="RJH49" s="288"/>
      <c r="RJI49" s="341"/>
      <c r="RJJ49" s="342"/>
      <c r="RJK49" s="1133"/>
      <c r="RJL49" s="1130"/>
      <c r="RJM49" s="1131"/>
      <c r="RJN49" s="1131"/>
      <c r="RJO49" s="1131"/>
      <c r="RJP49" s="1132"/>
      <c r="RJQ49" s="290"/>
      <c r="RJR49" s="288"/>
      <c r="RJS49" s="341"/>
      <c r="RJT49" s="342"/>
      <c r="RJU49" s="1133"/>
      <c r="RJV49" s="1130"/>
      <c r="RJW49" s="1131"/>
      <c r="RJX49" s="1131"/>
      <c r="RJY49" s="1131"/>
      <c r="RJZ49" s="1132"/>
      <c r="RKA49" s="290"/>
      <c r="RKB49" s="288"/>
      <c r="RKC49" s="341"/>
      <c r="RKD49" s="342"/>
      <c r="RKE49" s="1133"/>
      <c r="RKF49" s="1130"/>
      <c r="RKG49" s="1131"/>
      <c r="RKH49" s="1131"/>
      <c r="RKI49" s="1131"/>
      <c r="RKJ49" s="1132"/>
      <c r="RKK49" s="290"/>
      <c r="RKL49" s="288"/>
      <c r="RKM49" s="341"/>
      <c r="RKN49" s="342"/>
      <c r="RKO49" s="1133"/>
      <c r="RKP49" s="1130"/>
      <c r="RKQ49" s="1131"/>
      <c r="RKR49" s="1131"/>
      <c r="RKS49" s="1131"/>
      <c r="RKT49" s="1132"/>
      <c r="RKU49" s="290"/>
      <c r="RKV49" s="288"/>
      <c r="RKW49" s="341"/>
      <c r="RKX49" s="342"/>
      <c r="RKY49" s="1133"/>
      <c r="RKZ49" s="1130"/>
      <c r="RLA49" s="1131"/>
      <c r="RLB49" s="1131"/>
      <c r="RLC49" s="1131"/>
      <c r="RLD49" s="1132"/>
      <c r="RLE49" s="290"/>
      <c r="RLF49" s="288"/>
      <c r="RLG49" s="341"/>
      <c r="RLH49" s="342"/>
      <c r="RLI49" s="1133"/>
      <c r="RLJ49" s="1130"/>
      <c r="RLK49" s="1131"/>
      <c r="RLL49" s="1131"/>
      <c r="RLM49" s="1131"/>
      <c r="RLN49" s="1132"/>
      <c r="RLO49" s="290"/>
      <c r="RLP49" s="288"/>
      <c r="RLQ49" s="341"/>
      <c r="RLR49" s="342"/>
      <c r="RLS49" s="1133"/>
      <c r="RLT49" s="1130"/>
      <c r="RLU49" s="1131"/>
      <c r="RLV49" s="1131"/>
      <c r="RLW49" s="1131"/>
      <c r="RLX49" s="1132"/>
      <c r="RLY49" s="290"/>
      <c r="RLZ49" s="288"/>
      <c r="RMA49" s="341"/>
      <c r="RMB49" s="342"/>
      <c r="RMC49" s="1133"/>
      <c r="RMD49" s="1130"/>
      <c r="RME49" s="1131"/>
      <c r="RMF49" s="1131"/>
      <c r="RMG49" s="1131"/>
      <c r="RMH49" s="1132"/>
      <c r="RMI49" s="290"/>
      <c r="RMJ49" s="288"/>
      <c r="RMK49" s="341"/>
      <c r="RML49" s="342"/>
      <c r="RMM49" s="1133"/>
      <c r="RMN49" s="1130"/>
      <c r="RMO49" s="1131"/>
      <c r="RMP49" s="1131"/>
      <c r="RMQ49" s="1131"/>
      <c r="RMR49" s="1132"/>
      <c r="RMS49" s="290"/>
      <c r="RMT49" s="288"/>
      <c r="RMU49" s="341"/>
      <c r="RMV49" s="342"/>
      <c r="RMW49" s="1133"/>
      <c r="RMX49" s="1130"/>
      <c r="RMY49" s="1131"/>
      <c r="RMZ49" s="1131"/>
      <c r="RNA49" s="1131"/>
      <c r="RNB49" s="1132"/>
      <c r="RNC49" s="290"/>
      <c r="RND49" s="288"/>
      <c r="RNE49" s="341"/>
      <c r="RNF49" s="342"/>
      <c r="RNG49" s="1133"/>
      <c r="RNH49" s="1130"/>
      <c r="RNI49" s="1131"/>
      <c r="RNJ49" s="1131"/>
      <c r="RNK49" s="1131"/>
      <c r="RNL49" s="1132"/>
      <c r="RNM49" s="290"/>
      <c r="RNN49" s="288"/>
      <c r="RNO49" s="341"/>
      <c r="RNP49" s="342"/>
      <c r="RNQ49" s="1133"/>
      <c r="RNR49" s="1130"/>
      <c r="RNS49" s="1131"/>
      <c r="RNT49" s="1131"/>
      <c r="RNU49" s="1131"/>
      <c r="RNV49" s="1132"/>
      <c r="RNW49" s="290"/>
      <c r="RNX49" s="288"/>
      <c r="RNY49" s="341"/>
      <c r="RNZ49" s="342"/>
      <c r="ROA49" s="1133"/>
      <c r="ROB49" s="1130"/>
      <c r="ROC49" s="1131"/>
      <c r="ROD49" s="1131"/>
      <c r="ROE49" s="1131"/>
      <c r="ROF49" s="1132"/>
      <c r="ROG49" s="290"/>
      <c r="ROH49" s="288"/>
      <c r="ROI49" s="341"/>
      <c r="ROJ49" s="342"/>
      <c r="ROK49" s="1133"/>
      <c r="ROL49" s="1130"/>
      <c r="ROM49" s="1131"/>
      <c r="RON49" s="1131"/>
      <c r="ROO49" s="1131"/>
      <c r="ROP49" s="1132"/>
      <c r="ROQ49" s="290"/>
      <c r="ROR49" s="288"/>
      <c r="ROS49" s="341"/>
      <c r="ROT49" s="342"/>
      <c r="ROU49" s="1133"/>
      <c r="ROV49" s="1130"/>
      <c r="ROW49" s="1131"/>
      <c r="ROX49" s="1131"/>
      <c r="ROY49" s="1131"/>
      <c r="ROZ49" s="1132"/>
      <c r="RPA49" s="290"/>
      <c r="RPB49" s="288"/>
      <c r="RPC49" s="341"/>
      <c r="RPD49" s="342"/>
      <c r="RPE49" s="1133"/>
      <c r="RPF49" s="1130"/>
      <c r="RPG49" s="1131"/>
      <c r="RPH49" s="1131"/>
      <c r="RPI49" s="1131"/>
      <c r="RPJ49" s="1132"/>
      <c r="RPK49" s="290"/>
      <c r="RPL49" s="288"/>
      <c r="RPM49" s="341"/>
      <c r="RPN49" s="342"/>
      <c r="RPO49" s="1133"/>
      <c r="RPP49" s="1130"/>
      <c r="RPQ49" s="1131"/>
      <c r="RPR49" s="1131"/>
      <c r="RPS49" s="1131"/>
      <c r="RPT49" s="1132"/>
      <c r="RPU49" s="290"/>
      <c r="RPV49" s="288"/>
      <c r="RPW49" s="341"/>
      <c r="RPX49" s="342"/>
      <c r="RPY49" s="1133"/>
      <c r="RPZ49" s="1130"/>
      <c r="RQA49" s="1131"/>
      <c r="RQB49" s="1131"/>
      <c r="RQC49" s="1131"/>
      <c r="RQD49" s="1132"/>
      <c r="RQE49" s="290"/>
      <c r="RQF49" s="288"/>
      <c r="RQG49" s="341"/>
      <c r="RQH49" s="342"/>
      <c r="RQI49" s="1133"/>
      <c r="RQJ49" s="1130"/>
      <c r="RQK49" s="1131"/>
      <c r="RQL49" s="1131"/>
      <c r="RQM49" s="1131"/>
      <c r="RQN49" s="1132"/>
      <c r="RQO49" s="290"/>
      <c r="RQP49" s="288"/>
      <c r="RQQ49" s="341"/>
      <c r="RQR49" s="342"/>
      <c r="RQS49" s="1133"/>
      <c r="RQT49" s="1130"/>
      <c r="RQU49" s="1131"/>
      <c r="RQV49" s="1131"/>
      <c r="RQW49" s="1131"/>
      <c r="RQX49" s="1132"/>
      <c r="RQY49" s="290"/>
      <c r="RQZ49" s="288"/>
      <c r="RRA49" s="341"/>
      <c r="RRB49" s="342"/>
      <c r="RRC49" s="1133"/>
      <c r="RRD49" s="1130"/>
      <c r="RRE49" s="1131"/>
      <c r="RRF49" s="1131"/>
      <c r="RRG49" s="1131"/>
      <c r="RRH49" s="1132"/>
      <c r="RRI49" s="290"/>
      <c r="RRJ49" s="288"/>
      <c r="RRK49" s="341"/>
      <c r="RRL49" s="342"/>
      <c r="RRM49" s="1133"/>
      <c r="RRN49" s="1130"/>
      <c r="RRO49" s="1131"/>
      <c r="RRP49" s="1131"/>
      <c r="RRQ49" s="1131"/>
      <c r="RRR49" s="1132"/>
      <c r="RRS49" s="290"/>
      <c r="RRT49" s="288"/>
      <c r="RRU49" s="341"/>
      <c r="RRV49" s="342"/>
      <c r="RRW49" s="1133"/>
      <c r="RRX49" s="1130"/>
      <c r="RRY49" s="1131"/>
      <c r="RRZ49" s="1131"/>
      <c r="RSA49" s="1131"/>
      <c r="RSB49" s="1132"/>
      <c r="RSC49" s="290"/>
      <c r="RSD49" s="288"/>
      <c r="RSE49" s="341"/>
      <c r="RSF49" s="342"/>
      <c r="RSG49" s="1133"/>
      <c r="RSH49" s="1130"/>
      <c r="RSI49" s="1131"/>
      <c r="RSJ49" s="1131"/>
      <c r="RSK49" s="1131"/>
      <c r="RSL49" s="1132"/>
      <c r="RSM49" s="290"/>
      <c r="RSN49" s="288"/>
      <c r="RSO49" s="341"/>
      <c r="RSP49" s="342"/>
      <c r="RSQ49" s="1133"/>
      <c r="RSR49" s="1130"/>
      <c r="RSS49" s="1131"/>
      <c r="RST49" s="1131"/>
      <c r="RSU49" s="1131"/>
      <c r="RSV49" s="1132"/>
      <c r="RSW49" s="290"/>
      <c r="RSX49" s="288"/>
      <c r="RSY49" s="341"/>
      <c r="RSZ49" s="342"/>
      <c r="RTA49" s="1133"/>
      <c r="RTB49" s="1130"/>
      <c r="RTC49" s="1131"/>
      <c r="RTD49" s="1131"/>
      <c r="RTE49" s="1131"/>
      <c r="RTF49" s="1132"/>
      <c r="RTG49" s="290"/>
      <c r="RTH49" s="288"/>
      <c r="RTI49" s="341"/>
      <c r="RTJ49" s="342"/>
      <c r="RTK49" s="1133"/>
      <c r="RTL49" s="1130"/>
      <c r="RTM49" s="1131"/>
      <c r="RTN49" s="1131"/>
      <c r="RTO49" s="1131"/>
      <c r="RTP49" s="1132"/>
      <c r="RTQ49" s="290"/>
      <c r="RTR49" s="288"/>
      <c r="RTS49" s="341"/>
      <c r="RTT49" s="342"/>
      <c r="RTU49" s="1133"/>
      <c r="RTV49" s="1130"/>
      <c r="RTW49" s="1131"/>
      <c r="RTX49" s="1131"/>
      <c r="RTY49" s="1131"/>
      <c r="RTZ49" s="1132"/>
      <c r="RUA49" s="290"/>
      <c r="RUB49" s="288"/>
      <c r="RUC49" s="341"/>
      <c r="RUD49" s="342"/>
      <c r="RUE49" s="1133"/>
      <c r="RUF49" s="1130"/>
      <c r="RUG49" s="1131"/>
      <c r="RUH49" s="1131"/>
      <c r="RUI49" s="1131"/>
      <c r="RUJ49" s="1132"/>
      <c r="RUK49" s="290"/>
      <c r="RUL49" s="288"/>
      <c r="RUM49" s="341"/>
      <c r="RUN49" s="342"/>
      <c r="RUO49" s="1133"/>
      <c r="RUP49" s="1130"/>
      <c r="RUQ49" s="1131"/>
      <c r="RUR49" s="1131"/>
      <c r="RUS49" s="1131"/>
      <c r="RUT49" s="1132"/>
      <c r="RUU49" s="290"/>
      <c r="RUV49" s="288"/>
      <c r="RUW49" s="341"/>
      <c r="RUX49" s="342"/>
      <c r="RUY49" s="1133"/>
      <c r="RUZ49" s="1130"/>
      <c r="RVA49" s="1131"/>
      <c r="RVB49" s="1131"/>
      <c r="RVC49" s="1131"/>
      <c r="RVD49" s="1132"/>
      <c r="RVE49" s="290"/>
      <c r="RVF49" s="288"/>
      <c r="RVG49" s="341"/>
      <c r="RVH49" s="342"/>
      <c r="RVI49" s="1133"/>
      <c r="RVJ49" s="1130"/>
      <c r="RVK49" s="1131"/>
      <c r="RVL49" s="1131"/>
      <c r="RVM49" s="1131"/>
      <c r="RVN49" s="1132"/>
      <c r="RVO49" s="290"/>
      <c r="RVP49" s="288"/>
      <c r="RVQ49" s="341"/>
      <c r="RVR49" s="342"/>
      <c r="RVS49" s="1133"/>
      <c r="RVT49" s="1130"/>
      <c r="RVU49" s="1131"/>
      <c r="RVV49" s="1131"/>
      <c r="RVW49" s="1131"/>
      <c r="RVX49" s="1132"/>
      <c r="RVY49" s="290"/>
      <c r="RVZ49" s="288"/>
      <c r="RWA49" s="341"/>
      <c r="RWB49" s="342"/>
      <c r="RWC49" s="1133"/>
      <c r="RWD49" s="1130"/>
      <c r="RWE49" s="1131"/>
      <c r="RWF49" s="1131"/>
      <c r="RWG49" s="1131"/>
      <c r="RWH49" s="1132"/>
      <c r="RWI49" s="290"/>
      <c r="RWJ49" s="288"/>
      <c r="RWK49" s="341"/>
      <c r="RWL49" s="342"/>
      <c r="RWM49" s="1133"/>
      <c r="RWN49" s="1130"/>
      <c r="RWO49" s="1131"/>
      <c r="RWP49" s="1131"/>
      <c r="RWQ49" s="1131"/>
      <c r="RWR49" s="1132"/>
      <c r="RWS49" s="290"/>
      <c r="RWT49" s="288"/>
      <c r="RWU49" s="341"/>
      <c r="RWV49" s="342"/>
      <c r="RWW49" s="1133"/>
      <c r="RWX49" s="1130"/>
      <c r="RWY49" s="1131"/>
      <c r="RWZ49" s="1131"/>
      <c r="RXA49" s="1131"/>
      <c r="RXB49" s="1132"/>
      <c r="RXC49" s="290"/>
      <c r="RXD49" s="288"/>
      <c r="RXE49" s="341"/>
      <c r="RXF49" s="342"/>
      <c r="RXG49" s="1133"/>
      <c r="RXH49" s="1130"/>
      <c r="RXI49" s="1131"/>
      <c r="RXJ49" s="1131"/>
      <c r="RXK49" s="1131"/>
      <c r="RXL49" s="1132"/>
      <c r="RXM49" s="290"/>
      <c r="RXN49" s="288"/>
      <c r="RXO49" s="341"/>
      <c r="RXP49" s="342"/>
      <c r="RXQ49" s="1133"/>
      <c r="RXR49" s="1130"/>
      <c r="RXS49" s="1131"/>
      <c r="RXT49" s="1131"/>
      <c r="RXU49" s="1131"/>
      <c r="RXV49" s="1132"/>
      <c r="RXW49" s="290"/>
      <c r="RXX49" s="288"/>
      <c r="RXY49" s="341"/>
      <c r="RXZ49" s="342"/>
      <c r="RYA49" s="1133"/>
      <c r="RYB49" s="1130"/>
      <c r="RYC49" s="1131"/>
      <c r="RYD49" s="1131"/>
      <c r="RYE49" s="1131"/>
      <c r="RYF49" s="1132"/>
      <c r="RYG49" s="290"/>
      <c r="RYH49" s="288"/>
      <c r="RYI49" s="341"/>
      <c r="RYJ49" s="342"/>
      <c r="RYK49" s="1133"/>
      <c r="RYL49" s="1130"/>
      <c r="RYM49" s="1131"/>
      <c r="RYN49" s="1131"/>
      <c r="RYO49" s="1131"/>
      <c r="RYP49" s="1132"/>
      <c r="RYQ49" s="290"/>
      <c r="RYR49" s="288"/>
      <c r="RYS49" s="341"/>
      <c r="RYT49" s="342"/>
      <c r="RYU49" s="1133"/>
      <c r="RYV49" s="1130"/>
      <c r="RYW49" s="1131"/>
      <c r="RYX49" s="1131"/>
      <c r="RYY49" s="1131"/>
      <c r="RYZ49" s="1132"/>
      <c r="RZA49" s="290"/>
      <c r="RZB49" s="288"/>
      <c r="RZC49" s="341"/>
      <c r="RZD49" s="342"/>
      <c r="RZE49" s="1133"/>
      <c r="RZF49" s="1130"/>
      <c r="RZG49" s="1131"/>
      <c r="RZH49" s="1131"/>
      <c r="RZI49" s="1131"/>
      <c r="RZJ49" s="1132"/>
      <c r="RZK49" s="290"/>
      <c r="RZL49" s="288"/>
      <c r="RZM49" s="341"/>
      <c r="RZN49" s="342"/>
      <c r="RZO49" s="1133"/>
      <c r="RZP49" s="1130"/>
      <c r="RZQ49" s="1131"/>
      <c r="RZR49" s="1131"/>
      <c r="RZS49" s="1131"/>
      <c r="RZT49" s="1132"/>
      <c r="RZU49" s="290"/>
      <c r="RZV49" s="288"/>
      <c r="RZW49" s="341"/>
      <c r="RZX49" s="342"/>
      <c r="RZY49" s="1133"/>
      <c r="RZZ49" s="1130"/>
      <c r="SAA49" s="1131"/>
      <c r="SAB49" s="1131"/>
      <c r="SAC49" s="1131"/>
      <c r="SAD49" s="1132"/>
      <c r="SAE49" s="290"/>
      <c r="SAF49" s="288"/>
      <c r="SAG49" s="341"/>
      <c r="SAH49" s="342"/>
      <c r="SAI49" s="1133"/>
      <c r="SAJ49" s="1130"/>
      <c r="SAK49" s="1131"/>
      <c r="SAL49" s="1131"/>
      <c r="SAM49" s="1131"/>
      <c r="SAN49" s="1132"/>
      <c r="SAO49" s="290"/>
      <c r="SAP49" s="288"/>
      <c r="SAQ49" s="341"/>
      <c r="SAR49" s="342"/>
      <c r="SAS49" s="1133"/>
      <c r="SAT49" s="1130"/>
      <c r="SAU49" s="1131"/>
      <c r="SAV49" s="1131"/>
      <c r="SAW49" s="1131"/>
      <c r="SAX49" s="1132"/>
      <c r="SAY49" s="290"/>
      <c r="SAZ49" s="288"/>
      <c r="SBA49" s="341"/>
      <c r="SBB49" s="342"/>
      <c r="SBC49" s="1133"/>
      <c r="SBD49" s="1130"/>
      <c r="SBE49" s="1131"/>
      <c r="SBF49" s="1131"/>
      <c r="SBG49" s="1131"/>
      <c r="SBH49" s="1132"/>
      <c r="SBI49" s="290"/>
      <c r="SBJ49" s="288"/>
      <c r="SBK49" s="341"/>
      <c r="SBL49" s="342"/>
      <c r="SBM49" s="1133"/>
      <c r="SBN49" s="1130"/>
      <c r="SBO49" s="1131"/>
      <c r="SBP49" s="1131"/>
      <c r="SBQ49" s="1131"/>
      <c r="SBR49" s="1132"/>
      <c r="SBS49" s="290"/>
      <c r="SBT49" s="288"/>
      <c r="SBU49" s="341"/>
      <c r="SBV49" s="342"/>
      <c r="SBW49" s="1133"/>
      <c r="SBX49" s="1130"/>
      <c r="SBY49" s="1131"/>
      <c r="SBZ49" s="1131"/>
      <c r="SCA49" s="1131"/>
      <c r="SCB49" s="1132"/>
      <c r="SCC49" s="290"/>
      <c r="SCD49" s="288"/>
      <c r="SCE49" s="341"/>
      <c r="SCF49" s="342"/>
      <c r="SCG49" s="1133"/>
      <c r="SCH49" s="1130"/>
      <c r="SCI49" s="1131"/>
      <c r="SCJ49" s="1131"/>
      <c r="SCK49" s="1131"/>
      <c r="SCL49" s="1132"/>
      <c r="SCM49" s="290"/>
      <c r="SCN49" s="288"/>
      <c r="SCO49" s="341"/>
      <c r="SCP49" s="342"/>
      <c r="SCQ49" s="1133"/>
      <c r="SCR49" s="1130"/>
      <c r="SCS49" s="1131"/>
      <c r="SCT49" s="1131"/>
      <c r="SCU49" s="1131"/>
      <c r="SCV49" s="1132"/>
      <c r="SCW49" s="290"/>
      <c r="SCX49" s="288"/>
      <c r="SCY49" s="341"/>
      <c r="SCZ49" s="342"/>
      <c r="SDA49" s="1133"/>
      <c r="SDB49" s="1130"/>
      <c r="SDC49" s="1131"/>
      <c r="SDD49" s="1131"/>
      <c r="SDE49" s="1131"/>
      <c r="SDF49" s="1132"/>
      <c r="SDG49" s="290"/>
      <c r="SDH49" s="288"/>
      <c r="SDI49" s="341"/>
      <c r="SDJ49" s="342"/>
      <c r="SDK49" s="1133"/>
      <c r="SDL49" s="1130"/>
      <c r="SDM49" s="1131"/>
      <c r="SDN49" s="1131"/>
      <c r="SDO49" s="1131"/>
      <c r="SDP49" s="1132"/>
      <c r="SDQ49" s="290"/>
      <c r="SDR49" s="288"/>
      <c r="SDS49" s="341"/>
      <c r="SDT49" s="342"/>
      <c r="SDU49" s="1133"/>
      <c r="SDV49" s="1130"/>
      <c r="SDW49" s="1131"/>
      <c r="SDX49" s="1131"/>
      <c r="SDY49" s="1131"/>
      <c r="SDZ49" s="1132"/>
      <c r="SEA49" s="290"/>
      <c r="SEB49" s="288"/>
      <c r="SEC49" s="341"/>
      <c r="SED49" s="342"/>
      <c r="SEE49" s="1133"/>
      <c r="SEF49" s="1130"/>
      <c r="SEG49" s="1131"/>
      <c r="SEH49" s="1131"/>
      <c r="SEI49" s="1131"/>
      <c r="SEJ49" s="1132"/>
      <c r="SEK49" s="290"/>
      <c r="SEL49" s="288"/>
      <c r="SEM49" s="341"/>
      <c r="SEN49" s="342"/>
      <c r="SEO49" s="1133"/>
      <c r="SEP49" s="1130"/>
      <c r="SEQ49" s="1131"/>
      <c r="SER49" s="1131"/>
      <c r="SES49" s="1131"/>
      <c r="SET49" s="1132"/>
      <c r="SEU49" s="290"/>
      <c r="SEV49" s="288"/>
      <c r="SEW49" s="341"/>
      <c r="SEX49" s="342"/>
      <c r="SEY49" s="1133"/>
      <c r="SEZ49" s="1130"/>
      <c r="SFA49" s="1131"/>
      <c r="SFB49" s="1131"/>
      <c r="SFC49" s="1131"/>
      <c r="SFD49" s="1132"/>
      <c r="SFE49" s="290"/>
      <c r="SFF49" s="288"/>
      <c r="SFG49" s="341"/>
      <c r="SFH49" s="342"/>
      <c r="SFI49" s="1133"/>
      <c r="SFJ49" s="1130"/>
      <c r="SFK49" s="1131"/>
      <c r="SFL49" s="1131"/>
      <c r="SFM49" s="1131"/>
      <c r="SFN49" s="1132"/>
      <c r="SFO49" s="290"/>
      <c r="SFP49" s="288"/>
      <c r="SFQ49" s="341"/>
      <c r="SFR49" s="342"/>
      <c r="SFS49" s="1133"/>
      <c r="SFT49" s="1130"/>
      <c r="SFU49" s="1131"/>
      <c r="SFV49" s="1131"/>
      <c r="SFW49" s="1131"/>
      <c r="SFX49" s="1132"/>
      <c r="SFY49" s="290"/>
      <c r="SFZ49" s="288"/>
      <c r="SGA49" s="341"/>
      <c r="SGB49" s="342"/>
      <c r="SGC49" s="1133"/>
      <c r="SGD49" s="1130"/>
      <c r="SGE49" s="1131"/>
      <c r="SGF49" s="1131"/>
      <c r="SGG49" s="1131"/>
      <c r="SGH49" s="1132"/>
      <c r="SGI49" s="290"/>
      <c r="SGJ49" s="288"/>
      <c r="SGK49" s="341"/>
      <c r="SGL49" s="342"/>
      <c r="SGM49" s="1133"/>
      <c r="SGN49" s="1130"/>
      <c r="SGO49" s="1131"/>
      <c r="SGP49" s="1131"/>
      <c r="SGQ49" s="1131"/>
      <c r="SGR49" s="1132"/>
      <c r="SGS49" s="290"/>
      <c r="SGT49" s="288"/>
      <c r="SGU49" s="341"/>
      <c r="SGV49" s="342"/>
      <c r="SGW49" s="1133"/>
      <c r="SGX49" s="1130"/>
      <c r="SGY49" s="1131"/>
      <c r="SGZ49" s="1131"/>
      <c r="SHA49" s="1131"/>
      <c r="SHB49" s="1132"/>
      <c r="SHC49" s="290"/>
      <c r="SHD49" s="288"/>
      <c r="SHE49" s="341"/>
      <c r="SHF49" s="342"/>
      <c r="SHG49" s="1133"/>
      <c r="SHH49" s="1130"/>
      <c r="SHI49" s="1131"/>
      <c r="SHJ49" s="1131"/>
      <c r="SHK49" s="1131"/>
      <c r="SHL49" s="1132"/>
      <c r="SHM49" s="290"/>
      <c r="SHN49" s="288"/>
      <c r="SHO49" s="341"/>
      <c r="SHP49" s="342"/>
      <c r="SHQ49" s="1133"/>
      <c r="SHR49" s="1130"/>
      <c r="SHS49" s="1131"/>
      <c r="SHT49" s="1131"/>
      <c r="SHU49" s="1131"/>
      <c r="SHV49" s="1132"/>
      <c r="SHW49" s="290"/>
      <c r="SHX49" s="288"/>
      <c r="SHY49" s="341"/>
      <c r="SHZ49" s="342"/>
      <c r="SIA49" s="1133"/>
      <c r="SIB49" s="1130"/>
      <c r="SIC49" s="1131"/>
      <c r="SID49" s="1131"/>
      <c r="SIE49" s="1131"/>
      <c r="SIF49" s="1132"/>
      <c r="SIG49" s="290"/>
      <c r="SIH49" s="288"/>
      <c r="SII49" s="341"/>
      <c r="SIJ49" s="342"/>
      <c r="SIK49" s="1133"/>
      <c r="SIL49" s="1130"/>
      <c r="SIM49" s="1131"/>
      <c r="SIN49" s="1131"/>
      <c r="SIO49" s="1131"/>
      <c r="SIP49" s="1132"/>
      <c r="SIQ49" s="290"/>
      <c r="SIR49" s="288"/>
      <c r="SIS49" s="341"/>
      <c r="SIT49" s="342"/>
      <c r="SIU49" s="1133"/>
      <c r="SIV49" s="1130"/>
      <c r="SIW49" s="1131"/>
      <c r="SIX49" s="1131"/>
      <c r="SIY49" s="1131"/>
      <c r="SIZ49" s="1132"/>
      <c r="SJA49" s="290"/>
      <c r="SJB49" s="288"/>
      <c r="SJC49" s="341"/>
      <c r="SJD49" s="342"/>
      <c r="SJE49" s="1133"/>
      <c r="SJF49" s="1130"/>
      <c r="SJG49" s="1131"/>
      <c r="SJH49" s="1131"/>
      <c r="SJI49" s="1131"/>
      <c r="SJJ49" s="1132"/>
      <c r="SJK49" s="290"/>
      <c r="SJL49" s="288"/>
      <c r="SJM49" s="341"/>
      <c r="SJN49" s="342"/>
      <c r="SJO49" s="1133"/>
      <c r="SJP49" s="1130"/>
      <c r="SJQ49" s="1131"/>
      <c r="SJR49" s="1131"/>
      <c r="SJS49" s="1131"/>
      <c r="SJT49" s="1132"/>
      <c r="SJU49" s="290"/>
      <c r="SJV49" s="288"/>
      <c r="SJW49" s="341"/>
      <c r="SJX49" s="342"/>
      <c r="SJY49" s="1133"/>
      <c r="SJZ49" s="1130"/>
      <c r="SKA49" s="1131"/>
      <c r="SKB49" s="1131"/>
      <c r="SKC49" s="1131"/>
      <c r="SKD49" s="1132"/>
      <c r="SKE49" s="290"/>
      <c r="SKF49" s="288"/>
      <c r="SKG49" s="341"/>
      <c r="SKH49" s="342"/>
      <c r="SKI49" s="1133"/>
      <c r="SKJ49" s="1130"/>
      <c r="SKK49" s="1131"/>
      <c r="SKL49" s="1131"/>
      <c r="SKM49" s="1131"/>
      <c r="SKN49" s="1132"/>
      <c r="SKO49" s="290"/>
      <c r="SKP49" s="288"/>
      <c r="SKQ49" s="341"/>
      <c r="SKR49" s="342"/>
      <c r="SKS49" s="1133"/>
      <c r="SKT49" s="1130"/>
      <c r="SKU49" s="1131"/>
      <c r="SKV49" s="1131"/>
      <c r="SKW49" s="1131"/>
      <c r="SKX49" s="1132"/>
      <c r="SKY49" s="290"/>
      <c r="SKZ49" s="288"/>
      <c r="SLA49" s="341"/>
      <c r="SLB49" s="342"/>
      <c r="SLC49" s="1133"/>
      <c r="SLD49" s="1130"/>
      <c r="SLE49" s="1131"/>
      <c r="SLF49" s="1131"/>
      <c r="SLG49" s="1131"/>
      <c r="SLH49" s="1132"/>
      <c r="SLI49" s="290"/>
      <c r="SLJ49" s="288"/>
      <c r="SLK49" s="341"/>
      <c r="SLL49" s="342"/>
      <c r="SLM49" s="1133"/>
      <c r="SLN49" s="1130"/>
      <c r="SLO49" s="1131"/>
      <c r="SLP49" s="1131"/>
      <c r="SLQ49" s="1131"/>
      <c r="SLR49" s="1132"/>
      <c r="SLS49" s="290"/>
      <c r="SLT49" s="288"/>
      <c r="SLU49" s="341"/>
      <c r="SLV49" s="342"/>
      <c r="SLW49" s="1133"/>
      <c r="SLX49" s="1130"/>
      <c r="SLY49" s="1131"/>
      <c r="SLZ49" s="1131"/>
      <c r="SMA49" s="1131"/>
      <c r="SMB49" s="1132"/>
      <c r="SMC49" s="290"/>
      <c r="SMD49" s="288"/>
      <c r="SME49" s="341"/>
      <c r="SMF49" s="342"/>
      <c r="SMG49" s="1133"/>
      <c r="SMH49" s="1130"/>
      <c r="SMI49" s="1131"/>
      <c r="SMJ49" s="1131"/>
      <c r="SMK49" s="1131"/>
      <c r="SML49" s="1132"/>
      <c r="SMM49" s="290"/>
      <c r="SMN49" s="288"/>
      <c r="SMO49" s="341"/>
      <c r="SMP49" s="342"/>
      <c r="SMQ49" s="1133"/>
      <c r="SMR49" s="1130"/>
      <c r="SMS49" s="1131"/>
      <c r="SMT49" s="1131"/>
      <c r="SMU49" s="1131"/>
      <c r="SMV49" s="1132"/>
      <c r="SMW49" s="290"/>
      <c r="SMX49" s="288"/>
      <c r="SMY49" s="341"/>
      <c r="SMZ49" s="342"/>
      <c r="SNA49" s="1133"/>
      <c r="SNB49" s="1130"/>
      <c r="SNC49" s="1131"/>
      <c r="SND49" s="1131"/>
      <c r="SNE49" s="1131"/>
      <c r="SNF49" s="1132"/>
      <c r="SNG49" s="290"/>
      <c r="SNH49" s="288"/>
      <c r="SNI49" s="341"/>
      <c r="SNJ49" s="342"/>
      <c r="SNK49" s="1133"/>
      <c r="SNL49" s="1130"/>
      <c r="SNM49" s="1131"/>
      <c r="SNN49" s="1131"/>
      <c r="SNO49" s="1131"/>
      <c r="SNP49" s="1132"/>
      <c r="SNQ49" s="290"/>
      <c r="SNR49" s="288"/>
      <c r="SNS49" s="341"/>
      <c r="SNT49" s="342"/>
      <c r="SNU49" s="1133"/>
      <c r="SNV49" s="1130"/>
      <c r="SNW49" s="1131"/>
      <c r="SNX49" s="1131"/>
      <c r="SNY49" s="1131"/>
      <c r="SNZ49" s="1132"/>
      <c r="SOA49" s="290"/>
      <c r="SOB49" s="288"/>
      <c r="SOC49" s="341"/>
      <c r="SOD49" s="342"/>
      <c r="SOE49" s="1133"/>
      <c r="SOF49" s="1130"/>
      <c r="SOG49" s="1131"/>
      <c r="SOH49" s="1131"/>
      <c r="SOI49" s="1131"/>
      <c r="SOJ49" s="1132"/>
      <c r="SOK49" s="290"/>
      <c r="SOL49" s="288"/>
      <c r="SOM49" s="341"/>
      <c r="SON49" s="342"/>
      <c r="SOO49" s="1133"/>
      <c r="SOP49" s="1130"/>
      <c r="SOQ49" s="1131"/>
      <c r="SOR49" s="1131"/>
      <c r="SOS49" s="1131"/>
      <c r="SOT49" s="1132"/>
      <c r="SOU49" s="290"/>
      <c r="SOV49" s="288"/>
      <c r="SOW49" s="341"/>
      <c r="SOX49" s="342"/>
      <c r="SOY49" s="1133"/>
      <c r="SOZ49" s="1130"/>
      <c r="SPA49" s="1131"/>
      <c r="SPB49" s="1131"/>
      <c r="SPC49" s="1131"/>
      <c r="SPD49" s="1132"/>
      <c r="SPE49" s="290"/>
      <c r="SPF49" s="288"/>
      <c r="SPG49" s="341"/>
      <c r="SPH49" s="342"/>
      <c r="SPI49" s="1133"/>
      <c r="SPJ49" s="1130"/>
      <c r="SPK49" s="1131"/>
      <c r="SPL49" s="1131"/>
      <c r="SPM49" s="1131"/>
      <c r="SPN49" s="1132"/>
      <c r="SPO49" s="290"/>
      <c r="SPP49" s="288"/>
      <c r="SPQ49" s="341"/>
      <c r="SPR49" s="342"/>
      <c r="SPS49" s="1133"/>
      <c r="SPT49" s="1130"/>
      <c r="SPU49" s="1131"/>
      <c r="SPV49" s="1131"/>
      <c r="SPW49" s="1131"/>
      <c r="SPX49" s="1132"/>
      <c r="SPY49" s="290"/>
      <c r="SPZ49" s="288"/>
      <c r="SQA49" s="341"/>
      <c r="SQB49" s="342"/>
      <c r="SQC49" s="1133"/>
      <c r="SQD49" s="1130"/>
      <c r="SQE49" s="1131"/>
      <c r="SQF49" s="1131"/>
      <c r="SQG49" s="1131"/>
      <c r="SQH49" s="1132"/>
      <c r="SQI49" s="290"/>
      <c r="SQJ49" s="288"/>
      <c r="SQK49" s="341"/>
      <c r="SQL49" s="342"/>
      <c r="SQM49" s="1133"/>
      <c r="SQN49" s="1130"/>
      <c r="SQO49" s="1131"/>
      <c r="SQP49" s="1131"/>
      <c r="SQQ49" s="1131"/>
      <c r="SQR49" s="1132"/>
      <c r="SQS49" s="290"/>
      <c r="SQT49" s="288"/>
      <c r="SQU49" s="341"/>
      <c r="SQV49" s="342"/>
      <c r="SQW49" s="1133"/>
      <c r="SQX49" s="1130"/>
      <c r="SQY49" s="1131"/>
      <c r="SQZ49" s="1131"/>
      <c r="SRA49" s="1131"/>
      <c r="SRB49" s="1132"/>
      <c r="SRC49" s="290"/>
      <c r="SRD49" s="288"/>
      <c r="SRE49" s="341"/>
      <c r="SRF49" s="342"/>
      <c r="SRG49" s="1133"/>
      <c r="SRH49" s="1130"/>
      <c r="SRI49" s="1131"/>
      <c r="SRJ49" s="1131"/>
      <c r="SRK49" s="1131"/>
      <c r="SRL49" s="1132"/>
      <c r="SRM49" s="290"/>
      <c r="SRN49" s="288"/>
      <c r="SRO49" s="341"/>
      <c r="SRP49" s="342"/>
      <c r="SRQ49" s="1133"/>
      <c r="SRR49" s="1130"/>
      <c r="SRS49" s="1131"/>
      <c r="SRT49" s="1131"/>
      <c r="SRU49" s="1131"/>
      <c r="SRV49" s="1132"/>
      <c r="SRW49" s="290"/>
      <c r="SRX49" s="288"/>
      <c r="SRY49" s="341"/>
      <c r="SRZ49" s="342"/>
      <c r="SSA49" s="1133"/>
      <c r="SSB49" s="1130"/>
      <c r="SSC49" s="1131"/>
      <c r="SSD49" s="1131"/>
      <c r="SSE49" s="1131"/>
      <c r="SSF49" s="1132"/>
      <c r="SSG49" s="290"/>
      <c r="SSH49" s="288"/>
      <c r="SSI49" s="341"/>
      <c r="SSJ49" s="342"/>
      <c r="SSK49" s="1133"/>
      <c r="SSL49" s="1130"/>
      <c r="SSM49" s="1131"/>
      <c r="SSN49" s="1131"/>
      <c r="SSO49" s="1131"/>
      <c r="SSP49" s="1132"/>
      <c r="SSQ49" s="290"/>
      <c r="SSR49" s="288"/>
      <c r="SSS49" s="341"/>
      <c r="SST49" s="342"/>
      <c r="SSU49" s="1133"/>
      <c r="SSV49" s="1130"/>
      <c r="SSW49" s="1131"/>
      <c r="SSX49" s="1131"/>
      <c r="SSY49" s="1131"/>
      <c r="SSZ49" s="1132"/>
      <c r="STA49" s="290"/>
      <c r="STB49" s="288"/>
      <c r="STC49" s="341"/>
      <c r="STD49" s="342"/>
      <c r="STE49" s="1133"/>
      <c r="STF49" s="1130"/>
      <c r="STG49" s="1131"/>
      <c r="STH49" s="1131"/>
      <c r="STI49" s="1131"/>
      <c r="STJ49" s="1132"/>
      <c r="STK49" s="290"/>
      <c r="STL49" s="288"/>
      <c r="STM49" s="341"/>
      <c r="STN49" s="342"/>
      <c r="STO49" s="1133"/>
      <c r="STP49" s="1130"/>
      <c r="STQ49" s="1131"/>
      <c r="STR49" s="1131"/>
      <c r="STS49" s="1131"/>
      <c r="STT49" s="1132"/>
      <c r="STU49" s="290"/>
      <c r="STV49" s="288"/>
      <c r="STW49" s="341"/>
      <c r="STX49" s="342"/>
      <c r="STY49" s="1133"/>
      <c r="STZ49" s="1130"/>
      <c r="SUA49" s="1131"/>
      <c r="SUB49" s="1131"/>
      <c r="SUC49" s="1131"/>
      <c r="SUD49" s="1132"/>
      <c r="SUE49" s="290"/>
      <c r="SUF49" s="288"/>
      <c r="SUG49" s="341"/>
      <c r="SUH49" s="342"/>
      <c r="SUI49" s="1133"/>
      <c r="SUJ49" s="1130"/>
      <c r="SUK49" s="1131"/>
      <c r="SUL49" s="1131"/>
      <c r="SUM49" s="1131"/>
      <c r="SUN49" s="1132"/>
      <c r="SUO49" s="290"/>
      <c r="SUP49" s="288"/>
      <c r="SUQ49" s="341"/>
      <c r="SUR49" s="342"/>
      <c r="SUS49" s="1133"/>
      <c r="SUT49" s="1130"/>
      <c r="SUU49" s="1131"/>
      <c r="SUV49" s="1131"/>
      <c r="SUW49" s="1131"/>
      <c r="SUX49" s="1132"/>
      <c r="SUY49" s="290"/>
      <c r="SUZ49" s="288"/>
      <c r="SVA49" s="341"/>
      <c r="SVB49" s="342"/>
      <c r="SVC49" s="1133"/>
      <c r="SVD49" s="1130"/>
      <c r="SVE49" s="1131"/>
      <c r="SVF49" s="1131"/>
      <c r="SVG49" s="1131"/>
      <c r="SVH49" s="1132"/>
      <c r="SVI49" s="290"/>
      <c r="SVJ49" s="288"/>
      <c r="SVK49" s="341"/>
      <c r="SVL49" s="342"/>
      <c r="SVM49" s="1133"/>
      <c r="SVN49" s="1130"/>
      <c r="SVO49" s="1131"/>
      <c r="SVP49" s="1131"/>
      <c r="SVQ49" s="1131"/>
      <c r="SVR49" s="1132"/>
      <c r="SVS49" s="290"/>
      <c r="SVT49" s="288"/>
      <c r="SVU49" s="341"/>
      <c r="SVV49" s="342"/>
      <c r="SVW49" s="1133"/>
      <c r="SVX49" s="1130"/>
      <c r="SVY49" s="1131"/>
      <c r="SVZ49" s="1131"/>
      <c r="SWA49" s="1131"/>
      <c r="SWB49" s="1132"/>
      <c r="SWC49" s="290"/>
      <c r="SWD49" s="288"/>
      <c r="SWE49" s="341"/>
      <c r="SWF49" s="342"/>
      <c r="SWG49" s="1133"/>
      <c r="SWH49" s="1130"/>
      <c r="SWI49" s="1131"/>
      <c r="SWJ49" s="1131"/>
      <c r="SWK49" s="1131"/>
      <c r="SWL49" s="1132"/>
      <c r="SWM49" s="290"/>
      <c r="SWN49" s="288"/>
      <c r="SWO49" s="341"/>
      <c r="SWP49" s="342"/>
      <c r="SWQ49" s="1133"/>
      <c r="SWR49" s="1130"/>
      <c r="SWS49" s="1131"/>
      <c r="SWT49" s="1131"/>
      <c r="SWU49" s="1131"/>
      <c r="SWV49" s="1132"/>
      <c r="SWW49" s="290"/>
      <c r="SWX49" s="288"/>
      <c r="SWY49" s="341"/>
      <c r="SWZ49" s="342"/>
      <c r="SXA49" s="1133"/>
      <c r="SXB49" s="1130"/>
      <c r="SXC49" s="1131"/>
      <c r="SXD49" s="1131"/>
      <c r="SXE49" s="1131"/>
      <c r="SXF49" s="1132"/>
      <c r="SXG49" s="290"/>
      <c r="SXH49" s="288"/>
      <c r="SXI49" s="341"/>
      <c r="SXJ49" s="342"/>
      <c r="SXK49" s="1133"/>
      <c r="SXL49" s="1130"/>
      <c r="SXM49" s="1131"/>
      <c r="SXN49" s="1131"/>
      <c r="SXO49" s="1131"/>
      <c r="SXP49" s="1132"/>
      <c r="SXQ49" s="290"/>
      <c r="SXR49" s="288"/>
      <c r="SXS49" s="341"/>
      <c r="SXT49" s="342"/>
      <c r="SXU49" s="1133"/>
      <c r="SXV49" s="1130"/>
      <c r="SXW49" s="1131"/>
      <c r="SXX49" s="1131"/>
      <c r="SXY49" s="1131"/>
      <c r="SXZ49" s="1132"/>
      <c r="SYA49" s="290"/>
      <c r="SYB49" s="288"/>
      <c r="SYC49" s="341"/>
      <c r="SYD49" s="342"/>
      <c r="SYE49" s="1133"/>
      <c r="SYF49" s="1130"/>
      <c r="SYG49" s="1131"/>
      <c r="SYH49" s="1131"/>
      <c r="SYI49" s="1131"/>
      <c r="SYJ49" s="1132"/>
      <c r="SYK49" s="290"/>
      <c r="SYL49" s="288"/>
      <c r="SYM49" s="341"/>
      <c r="SYN49" s="342"/>
      <c r="SYO49" s="1133"/>
      <c r="SYP49" s="1130"/>
      <c r="SYQ49" s="1131"/>
      <c r="SYR49" s="1131"/>
      <c r="SYS49" s="1131"/>
      <c r="SYT49" s="1132"/>
      <c r="SYU49" s="290"/>
      <c r="SYV49" s="288"/>
      <c r="SYW49" s="341"/>
      <c r="SYX49" s="342"/>
      <c r="SYY49" s="1133"/>
      <c r="SYZ49" s="1130"/>
      <c r="SZA49" s="1131"/>
      <c r="SZB49" s="1131"/>
      <c r="SZC49" s="1131"/>
      <c r="SZD49" s="1132"/>
      <c r="SZE49" s="290"/>
      <c r="SZF49" s="288"/>
      <c r="SZG49" s="341"/>
      <c r="SZH49" s="342"/>
      <c r="SZI49" s="1133"/>
      <c r="SZJ49" s="1130"/>
      <c r="SZK49" s="1131"/>
      <c r="SZL49" s="1131"/>
      <c r="SZM49" s="1131"/>
      <c r="SZN49" s="1132"/>
      <c r="SZO49" s="290"/>
      <c r="SZP49" s="288"/>
      <c r="SZQ49" s="341"/>
      <c r="SZR49" s="342"/>
      <c r="SZS49" s="1133"/>
      <c r="SZT49" s="1130"/>
      <c r="SZU49" s="1131"/>
      <c r="SZV49" s="1131"/>
      <c r="SZW49" s="1131"/>
      <c r="SZX49" s="1132"/>
      <c r="SZY49" s="290"/>
      <c r="SZZ49" s="288"/>
      <c r="TAA49" s="341"/>
      <c r="TAB49" s="342"/>
      <c r="TAC49" s="1133"/>
      <c r="TAD49" s="1130"/>
      <c r="TAE49" s="1131"/>
      <c r="TAF49" s="1131"/>
      <c r="TAG49" s="1131"/>
      <c r="TAH49" s="1132"/>
      <c r="TAI49" s="290"/>
      <c r="TAJ49" s="288"/>
      <c r="TAK49" s="341"/>
      <c r="TAL49" s="342"/>
      <c r="TAM49" s="1133"/>
      <c r="TAN49" s="1130"/>
      <c r="TAO49" s="1131"/>
      <c r="TAP49" s="1131"/>
      <c r="TAQ49" s="1131"/>
      <c r="TAR49" s="1132"/>
      <c r="TAS49" s="290"/>
      <c r="TAT49" s="288"/>
      <c r="TAU49" s="341"/>
      <c r="TAV49" s="342"/>
      <c r="TAW49" s="1133"/>
      <c r="TAX49" s="1130"/>
      <c r="TAY49" s="1131"/>
      <c r="TAZ49" s="1131"/>
      <c r="TBA49" s="1131"/>
      <c r="TBB49" s="1132"/>
      <c r="TBC49" s="290"/>
      <c r="TBD49" s="288"/>
      <c r="TBE49" s="341"/>
      <c r="TBF49" s="342"/>
      <c r="TBG49" s="1133"/>
      <c r="TBH49" s="1130"/>
      <c r="TBI49" s="1131"/>
      <c r="TBJ49" s="1131"/>
      <c r="TBK49" s="1131"/>
      <c r="TBL49" s="1132"/>
      <c r="TBM49" s="290"/>
      <c r="TBN49" s="288"/>
      <c r="TBO49" s="341"/>
      <c r="TBP49" s="342"/>
      <c r="TBQ49" s="1133"/>
      <c r="TBR49" s="1130"/>
      <c r="TBS49" s="1131"/>
      <c r="TBT49" s="1131"/>
      <c r="TBU49" s="1131"/>
      <c r="TBV49" s="1132"/>
      <c r="TBW49" s="290"/>
      <c r="TBX49" s="288"/>
      <c r="TBY49" s="341"/>
      <c r="TBZ49" s="342"/>
      <c r="TCA49" s="1133"/>
      <c r="TCB49" s="1130"/>
      <c r="TCC49" s="1131"/>
      <c r="TCD49" s="1131"/>
      <c r="TCE49" s="1131"/>
      <c r="TCF49" s="1132"/>
      <c r="TCG49" s="290"/>
      <c r="TCH49" s="288"/>
      <c r="TCI49" s="341"/>
      <c r="TCJ49" s="342"/>
      <c r="TCK49" s="1133"/>
      <c r="TCL49" s="1130"/>
      <c r="TCM49" s="1131"/>
      <c r="TCN49" s="1131"/>
      <c r="TCO49" s="1131"/>
      <c r="TCP49" s="1132"/>
      <c r="TCQ49" s="290"/>
      <c r="TCR49" s="288"/>
      <c r="TCS49" s="341"/>
      <c r="TCT49" s="342"/>
      <c r="TCU49" s="1133"/>
      <c r="TCV49" s="1130"/>
      <c r="TCW49" s="1131"/>
      <c r="TCX49" s="1131"/>
      <c r="TCY49" s="1131"/>
      <c r="TCZ49" s="1132"/>
      <c r="TDA49" s="290"/>
      <c r="TDB49" s="288"/>
      <c r="TDC49" s="341"/>
      <c r="TDD49" s="342"/>
      <c r="TDE49" s="1133"/>
      <c r="TDF49" s="1130"/>
      <c r="TDG49" s="1131"/>
      <c r="TDH49" s="1131"/>
      <c r="TDI49" s="1131"/>
      <c r="TDJ49" s="1132"/>
      <c r="TDK49" s="290"/>
      <c r="TDL49" s="288"/>
      <c r="TDM49" s="341"/>
      <c r="TDN49" s="342"/>
      <c r="TDO49" s="1133"/>
      <c r="TDP49" s="1130"/>
      <c r="TDQ49" s="1131"/>
      <c r="TDR49" s="1131"/>
      <c r="TDS49" s="1131"/>
      <c r="TDT49" s="1132"/>
      <c r="TDU49" s="290"/>
      <c r="TDV49" s="288"/>
      <c r="TDW49" s="341"/>
      <c r="TDX49" s="342"/>
      <c r="TDY49" s="1133"/>
      <c r="TDZ49" s="1130"/>
      <c r="TEA49" s="1131"/>
      <c r="TEB49" s="1131"/>
      <c r="TEC49" s="1131"/>
      <c r="TED49" s="1132"/>
      <c r="TEE49" s="290"/>
      <c r="TEF49" s="288"/>
      <c r="TEG49" s="341"/>
      <c r="TEH49" s="342"/>
      <c r="TEI49" s="1133"/>
      <c r="TEJ49" s="1130"/>
      <c r="TEK49" s="1131"/>
      <c r="TEL49" s="1131"/>
      <c r="TEM49" s="1131"/>
      <c r="TEN49" s="1132"/>
      <c r="TEO49" s="290"/>
      <c r="TEP49" s="288"/>
      <c r="TEQ49" s="341"/>
      <c r="TER49" s="342"/>
      <c r="TES49" s="1133"/>
      <c r="TET49" s="1130"/>
      <c r="TEU49" s="1131"/>
      <c r="TEV49" s="1131"/>
      <c r="TEW49" s="1131"/>
      <c r="TEX49" s="1132"/>
      <c r="TEY49" s="290"/>
      <c r="TEZ49" s="288"/>
      <c r="TFA49" s="341"/>
      <c r="TFB49" s="342"/>
      <c r="TFC49" s="1133"/>
      <c r="TFD49" s="1130"/>
      <c r="TFE49" s="1131"/>
      <c r="TFF49" s="1131"/>
      <c r="TFG49" s="1131"/>
      <c r="TFH49" s="1132"/>
      <c r="TFI49" s="290"/>
      <c r="TFJ49" s="288"/>
      <c r="TFK49" s="341"/>
      <c r="TFL49" s="342"/>
      <c r="TFM49" s="1133"/>
      <c r="TFN49" s="1130"/>
      <c r="TFO49" s="1131"/>
      <c r="TFP49" s="1131"/>
      <c r="TFQ49" s="1131"/>
      <c r="TFR49" s="1132"/>
      <c r="TFS49" s="290"/>
      <c r="TFT49" s="288"/>
      <c r="TFU49" s="341"/>
      <c r="TFV49" s="342"/>
      <c r="TFW49" s="1133"/>
      <c r="TFX49" s="1130"/>
      <c r="TFY49" s="1131"/>
      <c r="TFZ49" s="1131"/>
      <c r="TGA49" s="1131"/>
      <c r="TGB49" s="1132"/>
      <c r="TGC49" s="290"/>
      <c r="TGD49" s="288"/>
      <c r="TGE49" s="341"/>
      <c r="TGF49" s="342"/>
      <c r="TGG49" s="1133"/>
      <c r="TGH49" s="1130"/>
      <c r="TGI49" s="1131"/>
      <c r="TGJ49" s="1131"/>
      <c r="TGK49" s="1131"/>
      <c r="TGL49" s="1132"/>
      <c r="TGM49" s="290"/>
      <c r="TGN49" s="288"/>
      <c r="TGO49" s="341"/>
      <c r="TGP49" s="342"/>
      <c r="TGQ49" s="1133"/>
      <c r="TGR49" s="1130"/>
      <c r="TGS49" s="1131"/>
      <c r="TGT49" s="1131"/>
      <c r="TGU49" s="1131"/>
      <c r="TGV49" s="1132"/>
      <c r="TGW49" s="290"/>
      <c r="TGX49" s="288"/>
      <c r="TGY49" s="341"/>
      <c r="TGZ49" s="342"/>
      <c r="THA49" s="1133"/>
      <c r="THB49" s="1130"/>
      <c r="THC49" s="1131"/>
      <c r="THD49" s="1131"/>
      <c r="THE49" s="1131"/>
      <c r="THF49" s="1132"/>
      <c r="THG49" s="290"/>
      <c r="THH49" s="288"/>
      <c r="THI49" s="341"/>
      <c r="THJ49" s="342"/>
      <c r="THK49" s="1133"/>
      <c r="THL49" s="1130"/>
      <c r="THM49" s="1131"/>
      <c r="THN49" s="1131"/>
      <c r="THO49" s="1131"/>
      <c r="THP49" s="1132"/>
      <c r="THQ49" s="290"/>
      <c r="THR49" s="288"/>
      <c r="THS49" s="341"/>
      <c r="THT49" s="342"/>
      <c r="THU49" s="1133"/>
      <c r="THV49" s="1130"/>
      <c r="THW49" s="1131"/>
      <c r="THX49" s="1131"/>
      <c r="THY49" s="1131"/>
      <c r="THZ49" s="1132"/>
      <c r="TIA49" s="290"/>
      <c r="TIB49" s="288"/>
      <c r="TIC49" s="341"/>
      <c r="TID49" s="342"/>
      <c r="TIE49" s="1133"/>
      <c r="TIF49" s="1130"/>
      <c r="TIG49" s="1131"/>
      <c r="TIH49" s="1131"/>
      <c r="TII49" s="1131"/>
      <c r="TIJ49" s="1132"/>
      <c r="TIK49" s="290"/>
      <c r="TIL49" s="288"/>
      <c r="TIM49" s="341"/>
      <c r="TIN49" s="342"/>
      <c r="TIO49" s="1133"/>
      <c r="TIP49" s="1130"/>
      <c r="TIQ49" s="1131"/>
      <c r="TIR49" s="1131"/>
      <c r="TIS49" s="1131"/>
      <c r="TIT49" s="1132"/>
      <c r="TIU49" s="290"/>
      <c r="TIV49" s="288"/>
      <c r="TIW49" s="341"/>
      <c r="TIX49" s="342"/>
      <c r="TIY49" s="1133"/>
      <c r="TIZ49" s="1130"/>
      <c r="TJA49" s="1131"/>
      <c r="TJB49" s="1131"/>
      <c r="TJC49" s="1131"/>
      <c r="TJD49" s="1132"/>
      <c r="TJE49" s="290"/>
      <c r="TJF49" s="288"/>
      <c r="TJG49" s="341"/>
      <c r="TJH49" s="342"/>
      <c r="TJI49" s="1133"/>
      <c r="TJJ49" s="1130"/>
      <c r="TJK49" s="1131"/>
      <c r="TJL49" s="1131"/>
      <c r="TJM49" s="1131"/>
      <c r="TJN49" s="1132"/>
      <c r="TJO49" s="290"/>
      <c r="TJP49" s="288"/>
      <c r="TJQ49" s="341"/>
      <c r="TJR49" s="342"/>
      <c r="TJS49" s="1133"/>
      <c r="TJT49" s="1130"/>
      <c r="TJU49" s="1131"/>
      <c r="TJV49" s="1131"/>
      <c r="TJW49" s="1131"/>
      <c r="TJX49" s="1132"/>
      <c r="TJY49" s="290"/>
      <c r="TJZ49" s="288"/>
      <c r="TKA49" s="341"/>
      <c r="TKB49" s="342"/>
      <c r="TKC49" s="1133"/>
      <c r="TKD49" s="1130"/>
      <c r="TKE49" s="1131"/>
      <c r="TKF49" s="1131"/>
      <c r="TKG49" s="1131"/>
      <c r="TKH49" s="1132"/>
      <c r="TKI49" s="290"/>
      <c r="TKJ49" s="288"/>
      <c r="TKK49" s="341"/>
      <c r="TKL49" s="342"/>
      <c r="TKM49" s="1133"/>
      <c r="TKN49" s="1130"/>
      <c r="TKO49" s="1131"/>
      <c r="TKP49" s="1131"/>
      <c r="TKQ49" s="1131"/>
      <c r="TKR49" s="1132"/>
      <c r="TKS49" s="290"/>
      <c r="TKT49" s="288"/>
      <c r="TKU49" s="341"/>
      <c r="TKV49" s="342"/>
      <c r="TKW49" s="1133"/>
      <c r="TKX49" s="1130"/>
      <c r="TKY49" s="1131"/>
      <c r="TKZ49" s="1131"/>
      <c r="TLA49" s="1131"/>
      <c r="TLB49" s="1132"/>
      <c r="TLC49" s="290"/>
      <c r="TLD49" s="288"/>
      <c r="TLE49" s="341"/>
      <c r="TLF49" s="342"/>
      <c r="TLG49" s="1133"/>
      <c r="TLH49" s="1130"/>
      <c r="TLI49" s="1131"/>
      <c r="TLJ49" s="1131"/>
      <c r="TLK49" s="1131"/>
      <c r="TLL49" s="1132"/>
      <c r="TLM49" s="290"/>
      <c r="TLN49" s="288"/>
      <c r="TLO49" s="341"/>
      <c r="TLP49" s="342"/>
      <c r="TLQ49" s="1133"/>
      <c r="TLR49" s="1130"/>
      <c r="TLS49" s="1131"/>
      <c r="TLT49" s="1131"/>
      <c r="TLU49" s="1131"/>
      <c r="TLV49" s="1132"/>
      <c r="TLW49" s="290"/>
      <c r="TLX49" s="288"/>
      <c r="TLY49" s="341"/>
      <c r="TLZ49" s="342"/>
      <c r="TMA49" s="1133"/>
      <c r="TMB49" s="1130"/>
      <c r="TMC49" s="1131"/>
      <c r="TMD49" s="1131"/>
      <c r="TME49" s="1131"/>
      <c r="TMF49" s="1132"/>
      <c r="TMG49" s="290"/>
      <c r="TMH49" s="288"/>
      <c r="TMI49" s="341"/>
      <c r="TMJ49" s="342"/>
      <c r="TMK49" s="1133"/>
      <c r="TML49" s="1130"/>
      <c r="TMM49" s="1131"/>
      <c r="TMN49" s="1131"/>
      <c r="TMO49" s="1131"/>
      <c r="TMP49" s="1132"/>
      <c r="TMQ49" s="290"/>
      <c r="TMR49" s="288"/>
      <c r="TMS49" s="341"/>
      <c r="TMT49" s="342"/>
      <c r="TMU49" s="1133"/>
      <c r="TMV49" s="1130"/>
      <c r="TMW49" s="1131"/>
      <c r="TMX49" s="1131"/>
      <c r="TMY49" s="1131"/>
      <c r="TMZ49" s="1132"/>
      <c r="TNA49" s="290"/>
      <c r="TNB49" s="288"/>
      <c r="TNC49" s="341"/>
      <c r="TND49" s="342"/>
      <c r="TNE49" s="1133"/>
      <c r="TNF49" s="1130"/>
      <c r="TNG49" s="1131"/>
      <c r="TNH49" s="1131"/>
      <c r="TNI49" s="1131"/>
      <c r="TNJ49" s="1132"/>
      <c r="TNK49" s="290"/>
      <c r="TNL49" s="288"/>
      <c r="TNM49" s="341"/>
      <c r="TNN49" s="342"/>
      <c r="TNO49" s="1133"/>
      <c r="TNP49" s="1130"/>
      <c r="TNQ49" s="1131"/>
      <c r="TNR49" s="1131"/>
      <c r="TNS49" s="1131"/>
      <c r="TNT49" s="1132"/>
      <c r="TNU49" s="290"/>
      <c r="TNV49" s="288"/>
      <c r="TNW49" s="341"/>
      <c r="TNX49" s="342"/>
      <c r="TNY49" s="1133"/>
      <c r="TNZ49" s="1130"/>
      <c r="TOA49" s="1131"/>
      <c r="TOB49" s="1131"/>
      <c r="TOC49" s="1131"/>
      <c r="TOD49" s="1132"/>
      <c r="TOE49" s="290"/>
      <c r="TOF49" s="288"/>
      <c r="TOG49" s="341"/>
      <c r="TOH49" s="342"/>
      <c r="TOI49" s="1133"/>
      <c r="TOJ49" s="1130"/>
      <c r="TOK49" s="1131"/>
      <c r="TOL49" s="1131"/>
      <c r="TOM49" s="1131"/>
      <c r="TON49" s="1132"/>
      <c r="TOO49" s="290"/>
      <c r="TOP49" s="288"/>
      <c r="TOQ49" s="341"/>
      <c r="TOR49" s="342"/>
      <c r="TOS49" s="1133"/>
      <c r="TOT49" s="1130"/>
      <c r="TOU49" s="1131"/>
      <c r="TOV49" s="1131"/>
      <c r="TOW49" s="1131"/>
      <c r="TOX49" s="1132"/>
      <c r="TOY49" s="290"/>
      <c r="TOZ49" s="288"/>
      <c r="TPA49" s="341"/>
      <c r="TPB49" s="342"/>
      <c r="TPC49" s="1133"/>
      <c r="TPD49" s="1130"/>
      <c r="TPE49" s="1131"/>
      <c r="TPF49" s="1131"/>
      <c r="TPG49" s="1131"/>
      <c r="TPH49" s="1132"/>
      <c r="TPI49" s="290"/>
      <c r="TPJ49" s="288"/>
      <c r="TPK49" s="341"/>
      <c r="TPL49" s="342"/>
      <c r="TPM49" s="1133"/>
      <c r="TPN49" s="1130"/>
      <c r="TPO49" s="1131"/>
      <c r="TPP49" s="1131"/>
      <c r="TPQ49" s="1131"/>
      <c r="TPR49" s="1132"/>
      <c r="TPS49" s="290"/>
      <c r="TPT49" s="288"/>
      <c r="TPU49" s="341"/>
      <c r="TPV49" s="342"/>
      <c r="TPW49" s="1133"/>
      <c r="TPX49" s="1130"/>
      <c r="TPY49" s="1131"/>
      <c r="TPZ49" s="1131"/>
      <c r="TQA49" s="1131"/>
      <c r="TQB49" s="1132"/>
      <c r="TQC49" s="290"/>
      <c r="TQD49" s="288"/>
      <c r="TQE49" s="341"/>
      <c r="TQF49" s="342"/>
      <c r="TQG49" s="1133"/>
      <c r="TQH49" s="1130"/>
      <c r="TQI49" s="1131"/>
      <c r="TQJ49" s="1131"/>
      <c r="TQK49" s="1131"/>
      <c r="TQL49" s="1132"/>
      <c r="TQM49" s="290"/>
      <c r="TQN49" s="288"/>
      <c r="TQO49" s="341"/>
      <c r="TQP49" s="342"/>
      <c r="TQQ49" s="1133"/>
      <c r="TQR49" s="1130"/>
      <c r="TQS49" s="1131"/>
      <c r="TQT49" s="1131"/>
      <c r="TQU49" s="1131"/>
      <c r="TQV49" s="1132"/>
      <c r="TQW49" s="290"/>
      <c r="TQX49" s="288"/>
      <c r="TQY49" s="341"/>
      <c r="TQZ49" s="342"/>
      <c r="TRA49" s="1133"/>
      <c r="TRB49" s="1130"/>
      <c r="TRC49" s="1131"/>
      <c r="TRD49" s="1131"/>
      <c r="TRE49" s="1131"/>
      <c r="TRF49" s="1132"/>
      <c r="TRG49" s="290"/>
      <c r="TRH49" s="288"/>
      <c r="TRI49" s="341"/>
      <c r="TRJ49" s="342"/>
      <c r="TRK49" s="1133"/>
      <c r="TRL49" s="1130"/>
      <c r="TRM49" s="1131"/>
      <c r="TRN49" s="1131"/>
      <c r="TRO49" s="1131"/>
      <c r="TRP49" s="1132"/>
      <c r="TRQ49" s="290"/>
      <c r="TRR49" s="288"/>
      <c r="TRS49" s="341"/>
      <c r="TRT49" s="342"/>
      <c r="TRU49" s="1133"/>
      <c r="TRV49" s="1130"/>
      <c r="TRW49" s="1131"/>
      <c r="TRX49" s="1131"/>
      <c r="TRY49" s="1131"/>
      <c r="TRZ49" s="1132"/>
      <c r="TSA49" s="290"/>
      <c r="TSB49" s="288"/>
      <c r="TSC49" s="341"/>
      <c r="TSD49" s="342"/>
      <c r="TSE49" s="1133"/>
      <c r="TSF49" s="1130"/>
      <c r="TSG49" s="1131"/>
      <c r="TSH49" s="1131"/>
      <c r="TSI49" s="1131"/>
      <c r="TSJ49" s="1132"/>
      <c r="TSK49" s="290"/>
      <c r="TSL49" s="288"/>
      <c r="TSM49" s="341"/>
      <c r="TSN49" s="342"/>
      <c r="TSO49" s="1133"/>
      <c r="TSP49" s="1130"/>
      <c r="TSQ49" s="1131"/>
      <c r="TSR49" s="1131"/>
      <c r="TSS49" s="1131"/>
      <c r="TST49" s="1132"/>
      <c r="TSU49" s="290"/>
      <c r="TSV49" s="288"/>
      <c r="TSW49" s="341"/>
      <c r="TSX49" s="342"/>
      <c r="TSY49" s="1133"/>
      <c r="TSZ49" s="1130"/>
      <c r="TTA49" s="1131"/>
      <c r="TTB49" s="1131"/>
      <c r="TTC49" s="1131"/>
      <c r="TTD49" s="1132"/>
      <c r="TTE49" s="290"/>
      <c r="TTF49" s="288"/>
      <c r="TTG49" s="341"/>
      <c r="TTH49" s="342"/>
      <c r="TTI49" s="1133"/>
      <c r="TTJ49" s="1130"/>
      <c r="TTK49" s="1131"/>
      <c r="TTL49" s="1131"/>
      <c r="TTM49" s="1131"/>
      <c r="TTN49" s="1132"/>
      <c r="TTO49" s="290"/>
      <c r="TTP49" s="288"/>
      <c r="TTQ49" s="341"/>
      <c r="TTR49" s="342"/>
      <c r="TTS49" s="1133"/>
      <c r="TTT49" s="1130"/>
      <c r="TTU49" s="1131"/>
      <c r="TTV49" s="1131"/>
      <c r="TTW49" s="1131"/>
      <c r="TTX49" s="1132"/>
      <c r="TTY49" s="290"/>
      <c r="TTZ49" s="288"/>
      <c r="TUA49" s="341"/>
      <c r="TUB49" s="342"/>
      <c r="TUC49" s="1133"/>
      <c r="TUD49" s="1130"/>
      <c r="TUE49" s="1131"/>
      <c r="TUF49" s="1131"/>
      <c r="TUG49" s="1131"/>
      <c r="TUH49" s="1132"/>
      <c r="TUI49" s="290"/>
      <c r="TUJ49" s="288"/>
      <c r="TUK49" s="341"/>
      <c r="TUL49" s="342"/>
      <c r="TUM49" s="1133"/>
      <c r="TUN49" s="1130"/>
      <c r="TUO49" s="1131"/>
      <c r="TUP49" s="1131"/>
      <c r="TUQ49" s="1131"/>
      <c r="TUR49" s="1132"/>
      <c r="TUS49" s="290"/>
      <c r="TUT49" s="288"/>
      <c r="TUU49" s="341"/>
      <c r="TUV49" s="342"/>
      <c r="TUW49" s="1133"/>
      <c r="TUX49" s="1130"/>
      <c r="TUY49" s="1131"/>
      <c r="TUZ49" s="1131"/>
      <c r="TVA49" s="1131"/>
      <c r="TVB49" s="1132"/>
      <c r="TVC49" s="290"/>
      <c r="TVD49" s="288"/>
      <c r="TVE49" s="341"/>
      <c r="TVF49" s="342"/>
      <c r="TVG49" s="1133"/>
      <c r="TVH49" s="1130"/>
      <c r="TVI49" s="1131"/>
      <c r="TVJ49" s="1131"/>
      <c r="TVK49" s="1131"/>
      <c r="TVL49" s="1132"/>
      <c r="TVM49" s="290"/>
      <c r="TVN49" s="288"/>
      <c r="TVO49" s="341"/>
      <c r="TVP49" s="342"/>
      <c r="TVQ49" s="1133"/>
      <c r="TVR49" s="1130"/>
      <c r="TVS49" s="1131"/>
      <c r="TVT49" s="1131"/>
      <c r="TVU49" s="1131"/>
      <c r="TVV49" s="1132"/>
      <c r="TVW49" s="290"/>
      <c r="TVX49" s="288"/>
      <c r="TVY49" s="341"/>
      <c r="TVZ49" s="342"/>
      <c r="TWA49" s="1133"/>
      <c r="TWB49" s="1130"/>
      <c r="TWC49" s="1131"/>
      <c r="TWD49" s="1131"/>
      <c r="TWE49" s="1131"/>
      <c r="TWF49" s="1132"/>
      <c r="TWG49" s="290"/>
      <c r="TWH49" s="288"/>
      <c r="TWI49" s="341"/>
      <c r="TWJ49" s="342"/>
      <c r="TWK49" s="1133"/>
      <c r="TWL49" s="1130"/>
      <c r="TWM49" s="1131"/>
      <c r="TWN49" s="1131"/>
      <c r="TWO49" s="1131"/>
      <c r="TWP49" s="1132"/>
      <c r="TWQ49" s="290"/>
      <c r="TWR49" s="288"/>
      <c r="TWS49" s="341"/>
      <c r="TWT49" s="342"/>
      <c r="TWU49" s="1133"/>
      <c r="TWV49" s="1130"/>
      <c r="TWW49" s="1131"/>
      <c r="TWX49" s="1131"/>
      <c r="TWY49" s="1131"/>
      <c r="TWZ49" s="1132"/>
      <c r="TXA49" s="290"/>
      <c r="TXB49" s="288"/>
      <c r="TXC49" s="341"/>
      <c r="TXD49" s="342"/>
      <c r="TXE49" s="1133"/>
      <c r="TXF49" s="1130"/>
      <c r="TXG49" s="1131"/>
      <c r="TXH49" s="1131"/>
      <c r="TXI49" s="1131"/>
      <c r="TXJ49" s="1132"/>
      <c r="TXK49" s="290"/>
      <c r="TXL49" s="288"/>
      <c r="TXM49" s="341"/>
      <c r="TXN49" s="342"/>
      <c r="TXO49" s="1133"/>
      <c r="TXP49" s="1130"/>
      <c r="TXQ49" s="1131"/>
      <c r="TXR49" s="1131"/>
      <c r="TXS49" s="1131"/>
      <c r="TXT49" s="1132"/>
      <c r="TXU49" s="290"/>
      <c r="TXV49" s="288"/>
      <c r="TXW49" s="341"/>
      <c r="TXX49" s="342"/>
      <c r="TXY49" s="1133"/>
      <c r="TXZ49" s="1130"/>
      <c r="TYA49" s="1131"/>
      <c r="TYB49" s="1131"/>
      <c r="TYC49" s="1131"/>
      <c r="TYD49" s="1132"/>
      <c r="TYE49" s="290"/>
      <c r="TYF49" s="288"/>
      <c r="TYG49" s="341"/>
      <c r="TYH49" s="342"/>
      <c r="TYI49" s="1133"/>
      <c r="TYJ49" s="1130"/>
      <c r="TYK49" s="1131"/>
      <c r="TYL49" s="1131"/>
      <c r="TYM49" s="1131"/>
      <c r="TYN49" s="1132"/>
      <c r="TYO49" s="290"/>
      <c r="TYP49" s="288"/>
      <c r="TYQ49" s="341"/>
      <c r="TYR49" s="342"/>
      <c r="TYS49" s="1133"/>
      <c r="TYT49" s="1130"/>
      <c r="TYU49" s="1131"/>
      <c r="TYV49" s="1131"/>
      <c r="TYW49" s="1131"/>
      <c r="TYX49" s="1132"/>
      <c r="TYY49" s="290"/>
      <c r="TYZ49" s="288"/>
      <c r="TZA49" s="341"/>
      <c r="TZB49" s="342"/>
      <c r="TZC49" s="1133"/>
      <c r="TZD49" s="1130"/>
      <c r="TZE49" s="1131"/>
      <c r="TZF49" s="1131"/>
      <c r="TZG49" s="1131"/>
      <c r="TZH49" s="1132"/>
      <c r="TZI49" s="290"/>
      <c r="TZJ49" s="288"/>
      <c r="TZK49" s="341"/>
      <c r="TZL49" s="342"/>
      <c r="TZM49" s="1133"/>
      <c r="TZN49" s="1130"/>
      <c r="TZO49" s="1131"/>
      <c r="TZP49" s="1131"/>
      <c r="TZQ49" s="1131"/>
      <c r="TZR49" s="1132"/>
      <c r="TZS49" s="290"/>
      <c r="TZT49" s="288"/>
      <c r="TZU49" s="341"/>
      <c r="TZV49" s="342"/>
      <c r="TZW49" s="1133"/>
      <c r="TZX49" s="1130"/>
      <c r="TZY49" s="1131"/>
      <c r="TZZ49" s="1131"/>
      <c r="UAA49" s="1131"/>
      <c r="UAB49" s="1132"/>
      <c r="UAC49" s="290"/>
      <c r="UAD49" s="288"/>
      <c r="UAE49" s="341"/>
      <c r="UAF49" s="342"/>
      <c r="UAG49" s="1133"/>
      <c r="UAH49" s="1130"/>
      <c r="UAI49" s="1131"/>
      <c r="UAJ49" s="1131"/>
      <c r="UAK49" s="1131"/>
      <c r="UAL49" s="1132"/>
      <c r="UAM49" s="290"/>
      <c r="UAN49" s="288"/>
      <c r="UAO49" s="341"/>
      <c r="UAP49" s="342"/>
      <c r="UAQ49" s="1133"/>
      <c r="UAR49" s="1130"/>
      <c r="UAS49" s="1131"/>
      <c r="UAT49" s="1131"/>
      <c r="UAU49" s="1131"/>
      <c r="UAV49" s="1132"/>
      <c r="UAW49" s="290"/>
      <c r="UAX49" s="288"/>
      <c r="UAY49" s="341"/>
      <c r="UAZ49" s="342"/>
      <c r="UBA49" s="1133"/>
      <c r="UBB49" s="1130"/>
      <c r="UBC49" s="1131"/>
      <c r="UBD49" s="1131"/>
      <c r="UBE49" s="1131"/>
      <c r="UBF49" s="1132"/>
      <c r="UBG49" s="290"/>
      <c r="UBH49" s="288"/>
      <c r="UBI49" s="341"/>
      <c r="UBJ49" s="342"/>
      <c r="UBK49" s="1133"/>
      <c r="UBL49" s="1130"/>
      <c r="UBM49" s="1131"/>
      <c r="UBN49" s="1131"/>
      <c r="UBO49" s="1131"/>
      <c r="UBP49" s="1132"/>
      <c r="UBQ49" s="290"/>
      <c r="UBR49" s="288"/>
      <c r="UBS49" s="341"/>
      <c r="UBT49" s="342"/>
      <c r="UBU49" s="1133"/>
      <c r="UBV49" s="1130"/>
      <c r="UBW49" s="1131"/>
      <c r="UBX49" s="1131"/>
      <c r="UBY49" s="1131"/>
      <c r="UBZ49" s="1132"/>
      <c r="UCA49" s="290"/>
      <c r="UCB49" s="288"/>
      <c r="UCC49" s="341"/>
      <c r="UCD49" s="342"/>
      <c r="UCE49" s="1133"/>
      <c r="UCF49" s="1130"/>
      <c r="UCG49" s="1131"/>
      <c r="UCH49" s="1131"/>
      <c r="UCI49" s="1131"/>
      <c r="UCJ49" s="1132"/>
      <c r="UCK49" s="290"/>
      <c r="UCL49" s="288"/>
      <c r="UCM49" s="341"/>
      <c r="UCN49" s="342"/>
      <c r="UCO49" s="1133"/>
      <c r="UCP49" s="1130"/>
      <c r="UCQ49" s="1131"/>
      <c r="UCR49" s="1131"/>
      <c r="UCS49" s="1131"/>
      <c r="UCT49" s="1132"/>
      <c r="UCU49" s="290"/>
      <c r="UCV49" s="288"/>
      <c r="UCW49" s="341"/>
      <c r="UCX49" s="342"/>
      <c r="UCY49" s="1133"/>
      <c r="UCZ49" s="1130"/>
      <c r="UDA49" s="1131"/>
      <c r="UDB49" s="1131"/>
      <c r="UDC49" s="1131"/>
      <c r="UDD49" s="1132"/>
      <c r="UDE49" s="290"/>
      <c r="UDF49" s="288"/>
      <c r="UDG49" s="341"/>
      <c r="UDH49" s="342"/>
      <c r="UDI49" s="1133"/>
      <c r="UDJ49" s="1130"/>
      <c r="UDK49" s="1131"/>
      <c r="UDL49" s="1131"/>
      <c r="UDM49" s="1131"/>
      <c r="UDN49" s="1132"/>
      <c r="UDO49" s="290"/>
      <c r="UDP49" s="288"/>
      <c r="UDQ49" s="341"/>
      <c r="UDR49" s="342"/>
      <c r="UDS49" s="1133"/>
      <c r="UDT49" s="1130"/>
      <c r="UDU49" s="1131"/>
      <c r="UDV49" s="1131"/>
      <c r="UDW49" s="1131"/>
      <c r="UDX49" s="1132"/>
      <c r="UDY49" s="290"/>
      <c r="UDZ49" s="288"/>
      <c r="UEA49" s="341"/>
      <c r="UEB49" s="342"/>
      <c r="UEC49" s="1133"/>
      <c r="UED49" s="1130"/>
      <c r="UEE49" s="1131"/>
      <c r="UEF49" s="1131"/>
      <c r="UEG49" s="1131"/>
      <c r="UEH49" s="1132"/>
      <c r="UEI49" s="290"/>
      <c r="UEJ49" s="288"/>
      <c r="UEK49" s="341"/>
      <c r="UEL49" s="342"/>
      <c r="UEM49" s="1133"/>
      <c r="UEN49" s="1130"/>
      <c r="UEO49" s="1131"/>
      <c r="UEP49" s="1131"/>
      <c r="UEQ49" s="1131"/>
      <c r="UER49" s="1132"/>
      <c r="UES49" s="290"/>
      <c r="UET49" s="288"/>
      <c r="UEU49" s="341"/>
      <c r="UEV49" s="342"/>
      <c r="UEW49" s="1133"/>
      <c r="UEX49" s="1130"/>
      <c r="UEY49" s="1131"/>
      <c r="UEZ49" s="1131"/>
      <c r="UFA49" s="1131"/>
      <c r="UFB49" s="1132"/>
      <c r="UFC49" s="290"/>
      <c r="UFD49" s="288"/>
      <c r="UFE49" s="341"/>
      <c r="UFF49" s="342"/>
      <c r="UFG49" s="1133"/>
      <c r="UFH49" s="1130"/>
      <c r="UFI49" s="1131"/>
      <c r="UFJ49" s="1131"/>
      <c r="UFK49" s="1131"/>
      <c r="UFL49" s="1132"/>
      <c r="UFM49" s="290"/>
      <c r="UFN49" s="288"/>
      <c r="UFO49" s="341"/>
      <c r="UFP49" s="342"/>
      <c r="UFQ49" s="1133"/>
      <c r="UFR49" s="1130"/>
      <c r="UFS49" s="1131"/>
      <c r="UFT49" s="1131"/>
      <c r="UFU49" s="1131"/>
      <c r="UFV49" s="1132"/>
      <c r="UFW49" s="290"/>
      <c r="UFX49" s="288"/>
      <c r="UFY49" s="341"/>
      <c r="UFZ49" s="342"/>
      <c r="UGA49" s="1133"/>
      <c r="UGB49" s="1130"/>
      <c r="UGC49" s="1131"/>
      <c r="UGD49" s="1131"/>
      <c r="UGE49" s="1131"/>
      <c r="UGF49" s="1132"/>
      <c r="UGG49" s="290"/>
      <c r="UGH49" s="288"/>
      <c r="UGI49" s="341"/>
      <c r="UGJ49" s="342"/>
      <c r="UGK49" s="1133"/>
      <c r="UGL49" s="1130"/>
      <c r="UGM49" s="1131"/>
      <c r="UGN49" s="1131"/>
      <c r="UGO49" s="1131"/>
      <c r="UGP49" s="1132"/>
      <c r="UGQ49" s="290"/>
      <c r="UGR49" s="288"/>
      <c r="UGS49" s="341"/>
      <c r="UGT49" s="342"/>
      <c r="UGU49" s="1133"/>
      <c r="UGV49" s="1130"/>
      <c r="UGW49" s="1131"/>
      <c r="UGX49" s="1131"/>
      <c r="UGY49" s="1131"/>
      <c r="UGZ49" s="1132"/>
      <c r="UHA49" s="290"/>
      <c r="UHB49" s="288"/>
      <c r="UHC49" s="341"/>
      <c r="UHD49" s="342"/>
      <c r="UHE49" s="1133"/>
      <c r="UHF49" s="1130"/>
      <c r="UHG49" s="1131"/>
      <c r="UHH49" s="1131"/>
      <c r="UHI49" s="1131"/>
      <c r="UHJ49" s="1132"/>
      <c r="UHK49" s="290"/>
      <c r="UHL49" s="288"/>
      <c r="UHM49" s="341"/>
      <c r="UHN49" s="342"/>
      <c r="UHO49" s="1133"/>
      <c r="UHP49" s="1130"/>
      <c r="UHQ49" s="1131"/>
      <c r="UHR49" s="1131"/>
      <c r="UHS49" s="1131"/>
      <c r="UHT49" s="1132"/>
      <c r="UHU49" s="290"/>
      <c r="UHV49" s="288"/>
      <c r="UHW49" s="341"/>
      <c r="UHX49" s="342"/>
      <c r="UHY49" s="1133"/>
      <c r="UHZ49" s="1130"/>
      <c r="UIA49" s="1131"/>
      <c r="UIB49" s="1131"/>
      <c r="UIC49" s="1131"/>
      <c r="UID49" s="1132"/>
      <c r="UIE49" s="290"/>
      <c r="UIF49" s="288"/>
      <c r="UIG49" s="341"/>
      <c r="UIH49" s="342"/>
      <c r="UII49" s="1133"/>
      <c r="UIJ49" s="1130"/>
      <c r="UIK49" s="1131"/>
      <c r="UIL49" s="1131"/>
      <c r="UIM49" s="1131"/>
      <c r="UIN49" s="1132"/>
      <c r="UIO49" s="290"/>
      <c r="UIP49" s="288"/>
      <c r="UIQ49" s="341"/>
      <c r="UIR49" s="342"/>
      <c r="UIS49" s="1133"/>
      <c r="UIT49" s="1130"/>
      <c r="UIU49" s="1131"/>
      <c r="UIV49" s="1131"/>
      <c r="UIW49" s="1131"/>
      <c r="UIX49" s="1132"/>
      <c r="UIY49" s="290"/>
      <c r="UIZ49" s="288"/>
      <c r="UJA49" s="341"/>
      <c r="UJB49" s="342"/>
      <c r="UJC49" s="1133"/>
      <c r="UJD49" s="1130"/>
      <c r="UJE49" s="1131"/>
      <c r="UJF49" s="1131"/>
      <c r="UJG49" s="1131"/>
      <c r="UJH49" s="1132"/>
      <c r="UJI49" s="290"/>
      <c r="UJJ49" s="288"/>
      <c r="UJK49" s="341"/>
      <c r="UJL49" s="342"/>
      <c r="UJM49" s="1133"/>
      <c r="UJN49" s="1130"/>
      <c r="UJO49" s="1131"/>
      <c r="UJP49" s="1131"/>
      <c r="UJQ49" s="1131"/>
      <c r="UJR49" s="1132"/>
      <c r="UJS49" s="290"/>
      <c r="UJT49" s="288"/>
      <c r="UJU49" s="341"/>
      <c r="UJV49" s="342"/>
      <c r="UJW49" s="1133"/>
      <c r="UJX49" s="1130"/>
      <c r="UJY49" s="1131"/>
      <c r="UJZ49" s="1131"/>
      <c r="UKA49" s="1131"/>
      <c r="UKB49" s="1132"/>
      <c r="UKC49" s="290"/>
      <c r="UKD49" s="288"/>
      <c r="UKE49" s="341"/>
      <c r="UKF49" s="342"/>
      <c r="UKG49" s="1133"/>
      <c r="UKH49" s="1130"/>
      <c r="UKI49" s="1131"/>
      <c r="UKJ49" s="1131"/>
      <c r="UKK49" s="1131"/>
      <c r="UKL49" s="1132"/>
      <c r="UKM49" s="290"/>
      <c r="UKN49" s="288"/>
      <c r="UKO49" s="341"/>
      <c r="UKP49" s="342"/>
      <c r="UKQ49" s="1133"/>
      <c r="UKR49" s="1130"/>
      <c r="UKS49" s="1131"/>
      <c r="UKT49" s="1131"/>
      <c r="UKU49" s="1131"/>
      <c r="UKV49" s="1132"/>
      <c r="UKW49" s="290"/>
      <c r="UKX49" s="288"/>
      <c r="UKY49" s="341"/>
      <c r="UKZ49" s="342"/>
      <c r="ULA49" s="1133"/>
      <c r="ULB49" s="1130"/>
      <c r="ULC49" s="1131"/>
      <c r="ULD49" s="1131"/>
      <c r="ULE49" s="1131"/>
      <c r="ULF49" s="1132"/>
      <c r="ULG49" s="290"/>
      <c r="ULH49" s="288"/>
      <c r="ULI49" s="341"/>
      <c r="ULJ49" s="342"/>
      <c r="ULK49" s="1133"/>
      <c r="ULL49" s="1130"/>
      <c r="ULM49" s="1131"/>
      <c r="ULN49" s="1131"/>
      <c r="ULO49" s="1131"/>
      <c r="ULP49" s="1132"/>
      <c r="ULQ49" s="290"/>
      <c r="ULR49" s="288"/>
      <c r="ULS49" s="341"/>
      <c r="ULT49" s="342"/>
      <c r="ULU49" s="1133"/>
      <c r="ULV49" s="1130"/>
      <c r="ULW49" s="1131"/>
      <c r="ULX49" s="1131"/>
      <c r="ULY49" s="1131"/>
      <c r="ULZ49" s="1132"/>
      <c r="UMA49" s="290"/>
      <c r="UMB49" s="288"/>
      <c r="UMC49" s="341"/>
      <c r="UMD49" s="342"/>
      <c r="UME49" s="1133"/>
      <c r="UMF49" s="1130"/>
      <c r="UMG49" s="1131"/>
      <c r="UMH49" s="1131"/>
      <c r="UMI49" s="1131"/>
      <c r="UMJ49" s="1132"/>
      <c r="UMK49" s="290"/>
      <c r="UML49" s="288"/>
      <c r="UMM49" s="341"/>
      <c r="UMN49" s="342"/>
      <c r="UMO49" s="1133"/>
      <c r="UMP49" s="1130"/>
      <c r="UMQ49" s="1131"/>
      <c r="UMR49" s="1131"/>
      <c r="UMS49" s="1131"/>
      <c r="UMT49" s="1132"/>
      <c r="UMU49" s="290"/>
      <c r="UMV49" s="288"/>
      <c r="UMW49" s="341"/>
      <c r="UMX49" s="342"/>
      <c r="UMY49" s="1133"/>
      <c r="UMZ49" s="1130"/>
      <c r="UNA49" s="1131"/>
      <c r="UNB49" s="1131"/>
      <c r="UNC49" s="1131"/>
      <c r="UND49" s="1132"/>
      <c r="UNE49" s="290"/>
      <c r="UNF49" s="288"/>
      <c r="UNG49" s="341"/>
      <c r="UNH49" s="342"/>
      <c r="UNI49" s="1133"/>
      <c r="UNJ49" s="1130"/>
      <c r="UNK49" s="1131"/>
      <c r="UNL49" s="1131"/>
      <c r="UNM49" s="1131"/>
      <c r="UNN49" s="1132"/>
      <c r="UNO49" s="290"/>
      <c r="UNP49" s="288"/>
      <c r="UNQ49" s="341"/>
      <c r="UNR49" s="342"/>
      <c r="UNS49" s="1133"/>
      <c r="UNT49" s="1130"/>
      <c r="UNU49" s="1131"/>
      <c r="UNV49" s="1131"/>
      <c r="UNW49" s="1131"/>
      <c r="UNX49" s="1132"/>
      <c r="UNY49" s="290"/>
      <c r="UNZ49" s="288"/>
      <c r="UOA49" s="341"/>
      <c r="UOB49" s="342"/>
      <c r="UOC49" s="1133"/>
      <c r="UOD49" s="1130"/>
      <c r="UOE49" s="1131"/>
      <c r="UOF49" s="1131"/>
      <c r="UOG49" s="1131"/>
      <c r="UOH49" s="1132"/>
      <c r="UOI49" s="290"/>
      <c r="UOJ49" s="288"/>
      <c r="UOK49" s="341"/>
      <c r="UOL49" s="342"/>
      <c r="UOM49" s="1133"/>
      <c r="UON49" s="1130"/>
      <c r="UOO49" s="1131"/>
      <c r="UOP49" s="1131"/>
      <c r="UOQ49" s="1131"/>
      <c r="UOR49" s="1132"/>
      <c r="UOS49" s="290"/>
      <c r="UOT49" s="288"/>
      <c r="UOU49" s="341"/>
      <c r="UOV49" s="342"/>
      <c r="UOW49" s="1133"/>
      <c r="UOX49" s="1130"/>
      <c r="UOY49" s="1131"/>
      <c r="UOZ49" s="1131"/>
      <c r="UPA49" s="1131"/>
      <c r="UPB49" s="1132"/>
      <c r="UPC49" s="290"/>
      <c r="UPD49" s="288"/>
      <c r="UPE49" s="341"/>
      <c r="UPF49" s="342"/>
      <c r="UPG49" s="1133"/>
      <c r="UPH49" s="1130"/>
      <c r="UPI49" s="1131"/>
      <c r="UPJ49" s="1131"/>
      <c r="UPK49" s="1131"/>
      <c r="UPL49" s="1132"/>
      <c r="UPM49" s="290"/>
      <c r="UPN49" s="288"/>
      <c r="UPO49" s="341"/>
      <c r="UPP49" s="342"/>
      <c r="UPQ49" s="1133"/>
      <c r="UPR49" s="1130"/>
      <c r="UPS49" s="1131"/>
      <c r="UPT49" s="1131"/>
      <c r="UPU49" s="1131"/>
      <c r="UPV49" s="1132"/>
      <c r="UPW49" s="290"/>
      <c r="UPX49" s="288"/>
      <c r="UPY49" s="341"/>
      <c r="UPZ49" s="342"/>
      <c r="UQA49" s="1133"/>
      <c r="UQB49" s="1130"/>
      <c r="UQC49" s="1131"/>
      <c r="UQD49" s="1131"/>
      <c r="UQE49" s="1131"/>
      <c r="UQF49" s="1132"/>
      <c r="UQG49" s="290"/>
      <c r="UQH49" s="288"/>
      <c r="UQI49" s="341"/>
      <c r="UQJ49" s="342"/>
      <c r="UQK49" s="1133"/>
      <c r="UQL49" s="1130"/>
      <c r="UQM49" s="1131"/>
      <c r="UQN49" s="1131"/>
      <c r="UQO49" s="1131"/>
      <c r="UQP49" s="1132"/>
      <c r="UQQ49" s="290"/>
      <c r="UQR49" s="288"/>
      <c r="UQS49" s="341"/>
      <c r="UQT49" s="342"/>
      <c r="UQU49" s="1133"/>
      <c r="UQV49" s="1130"/>
      <c r="UQW49" s="1131"/>
      <c r="UQX49" s="1131"/>
      <c r="UQY49" s="1131"/>
      <c r="UQZ49" s="1132"/>
      <c r="URA49" s="290"/>
      <c r="URB49" s="288"/>
      <c r="URC49" s="341"/>
      <c r="URD49" s="342"/>
      <c r="URE49" s="1133"/>
      <c r="URF49" s="1130"/>
      <c r="URG49" s="1131"/>
      <c r="URH49" s="1131"/>
      <c r="URI49" s="1131"/>
      <c r="URJ49" s="1132"/>
      <c r="URK49" s="290"/>
      <c r="URL49" s="288"/>
      <c r="URM49" s="341"/>
      <c r="URN49" s="342"/>
      <c r="URO49" s="1133"/>
      <c r="URP49" s="1130"/>
      <c r="URQ49" s="1131"/>
      <c r="URR49" s="1131"/>
      <c r="URS49" s="1131"/>
      <c r="URT49" s="1132"/>
      <c r="URU49" s="290"/>
      <c r="URV49" s="288"/>
      <c r="URW49" s="341"/>
      <c r="URX49" s="342"/>
      <c r="URY49" s="1133"/>
      <c r="URZ49" s="1130"/>
      <c r="USA49" s="1131"/>
      <c r="USB49" s="1131"/>
      <c r="USC49" s="1131"/>
      <c r="USD49" s="1132"/>
      <c r="USE49" s="290"/>
      <c r="USF49" s="288"/>
      <c r="USG49" s="341"/>
      <c r="USH49" s="342"/>
      <c r="USI49" s="1133"/>
      <c r="USJ49" s="1130"/>
      <c r="USK49" s="1131"/>
      <c r="USL49" s="1131"/>
      <c r="USM49" s="1131"/>
      <c r="USN49" s="1132"/>
      <c r="USO49" s="290"/>
      <c r="USP49" s="288"/>
      <c r="USQ49" s="341"/>
      <c r="USR49" s="342"/>
      <c r="USS49" s="1133"/>
      <c r="UST49" s="1130"/>
      <c r="USU49" s="1131"/>
      <c r="USV49" s="1131"/>
      <c r="USW49" s="1131"/>
      <c r="USX49" s="1132"/>
      <c r="USY49" s="290"/>
      <c r="USZ49" s="288"/>
      <c r="UTA49" s="341"/>
      <c r="UTB49" s="342"/>
      <c r="UTC49" s="1133"/>
      <c r="UTD49" s="1130"/>
      <c r="UTE49" s="1131"/>
      <c r="UTF49" s="1131"/>
      <c r="UTG49" s="1131"/>
      <c r="UTH49" s="1132"/>
      <c r="UTI49" s="290"/>
      <c r="UTJ49" s="288"/>
      <c r="UTK49" s="341"/>
      <c r="UTL49" s="342"/>
      <c r="UTM49" s="1133"/>
      <c r="UTN49" s="1130"/>
      <c r="UTO49" s="1131"/>
      <c r="UTP49" s="1131"/>
      <c r="UTQ49" s="1131"/>
      <c r="UTR49" s="1132"/>
      <c r="UTS49" s="290"/>
      <c r="UTT49" s="288"/>
      <c r="UTU49" s="341"/>
      <c r="UTV49" s="342"/>
      <c r="UTW49" s="1133"/>
      <c r="UTX49" s="1130"/>
      <c r="UTY49" s="1131"/>
      <c r="UTZ49" s="1131"/>
      <c r="UUA49" s="1131"/>
      <c r="UUB49" s="1132"/>
      <c r="UUC49" s="290"/>
      <c r="UUD49" s="288"/>
      <c r="UUE49" s="341"/>
      <c r="UUF49" s="342"/>
      <c r="UUG49" s="1133"/>
      <c r="UUH49" s="1130"/>
      <c r="UUI49" s="1131"/>
      <c r="UUJ49" s="1131"/>
      <c r="UUK49" s="1131"/>
      <c r="UUL49" s="1132"/>
      <c r="UUM49" s="290"/>
      <c r="UUN49" s="288"/>
      <c r="UUO49" s="341"/>
      <c r="UUP49" s="342"/>
      <c r="UUQ49" s="1133"/>
      <c r="UUR49" s="1130"/>
      <c r="UUS49" s="1131"/>
      <c r="UUT49" s="1131"/>
      <c r="UUU49" s="1131"/>
      <c r="UUV49" s="1132"/>
      <c r="UUW49" s="290"/>
      <c r="UUX49" s="288"/>
      <c r="UUY49" s="341"/>
      <c r="UUZ49" s="342"/>
      <c r="UVA49" s="1133"/>
      <c r="UVB49" s="1130"/>
      <c r="UVC49" s="1131"/>
      <c r="UVD49" s="1131"/>
      <c r="UVE49" s="1131"/>
      <c r="UVF49" s="1132"/>
      <c r="UVG49" s="290"/>
      <c r="UVH49" s="288"/>
      <c r="UVI49" s="341"/>
      <c r="UVJ49" s="342"/>
      <c r="UVK49" s="1133"/>
      <c r="UVL49" s="1130"/>
      <c r="UVM49" s="1131"/>
      <c r="UVN49" s="1131"/>
      <c r="UVO49" s="1131"/>
      <c r="UVP49" s="1132"/>
      <c r="UVQ49" s="290"/>
      <c r="UVR49" s="288"/>
      <c r="UVS49" s="341"/>
      <c r="UVT49" s="342"/>
      <c r="UVU49" s="1133"/>
      <c r="UVV49" s="1130"/>
      <c r="UVW49" s="1131"/>
      <c r="UVX49" s="1131"/>
      <c r="UVY49" s="1131"/>
      <c r="UVZ49" s="1132"/>
      <c r="UWA49" s="290"/>
      <c r="UWB49" s="288"/>
      <c r="UWC49" s="341"/>
      <c r="UWD49" s="342"/>
      <c r="UWE49" s="1133"/>
      <c r="UWF49" s="1130"/>
      <c r="UWG49" s="1131"/>
      <c r="UWH49" s="1131"/>
      <c r="UWI49" s="1131"/>
      <c r="UWJ49" s="1132"/>
      <c r="UWK49" s="290"/>
      <c r="UWL49" s="288"/>
      <c r="UWM49" s="341"/>
      <c r="UWN49" s="342"/>
      <c r="UWO49" s="1133"/>
      <c r="UWP49" s="1130"/>
      <c r="UWQ49" s="1131"/>
      <c r="UWR49" s="1131"/>
      <c r="UWS49" s="1131"/>
      <c r="UWT49" s="1132"/>
      <c r="UWU49" s="290"/>
      <c r="UWV49" s="288"/>
      <c r="UWW49" s="341"/>
      <c r="UWX49" s="342"/>
      <c r="UWY49" s="1133"/>
      <c r="UWZ49" s="1130"/>
      <c r="UXA49" s="1131"/>
      <c r="UXB49" s="1131"/>
      <c r="UXC49" s="1131"/>
      <c r="UXD49" s="1132"/>
      <c r="UXE49" s="290"/>
      <c r="UXF49" s="288"/>
      <c r="UXG49" s="341"/>
      <c r="UXH49" s="342"/>
      <c r="UXI49" s="1133"/>
      <c r="UXJ49" s="1130"/>
      <c r="UXK49" s="1131"/>
      <c r="UXL49" s="1131"/>
      <c r="UXM49" s="1131"/>
      <c r="UXN49" s="1132"/>
      <c r="UXO49" s="290"/>
      <c r="UXP49" s="288"/>
      <c r="UXQ49" s="341"/>
      <c r="UXR49" s="342"/>
      <c r="UXS49" s="1133"/>
      <c r="UXT49" s="1130"/>
      <c r="UXU49" s="1131"/>
      <c r="UXV49" s="1131"/>
      <c r="UXW49" s="1131"/>
      <c r="UXX49" s="1132"/>
      <c r="UXY49" s="290"/>
      <c r="UXZ49" s="288"/>
      <c r="UYA49" s="341"/>
      <c r="UYB49" s="342"/>
      <c r="UYC49" s="1133"/>
      <c r="UYD49" s="1130"/>
      <c r="UYE49" s="1131"/>
      <c r="UYF49" s="1131"/>
      <c r="UYG49" s="1131"/>
      <c r="UYH49" s="1132"/>
      <c r="UYI49" s="290"/>
      <c r="UYJ49" s="288"/>
      <c r="UYK49" s="341"/>
      <c r="UYL49" s="342"/>
      <c r="UYM49" s="1133"/>
      <c r="UYN49" s="1130"/>
      <c r="UYO49" s="1131"/>
      <c r="UYP49" s="1131"/>
      <c r="UYQ49" s="1131"/>
      <c r="UYR49" s="1132"/>
      <c r="UYS49" s="290"/>
      <c r="UYT49" s="288"/>
      <c r="UYU49" s="341"/>
      <c r="UYV49" s="342"/>
      <c r="UYW49" s="1133"/>
      <c r="UYX49" s="1130"/>
      <c r="UYY49" s="1131"/>
      <c r="UYZ49" s="1131"/>
      <c r="UZA49" s="1131"/>
      <c r="UZB49" s="1132"/>
      <c r="UZC49" s="290"/>
      <c r="UZD49" s="288"/>
      <c r="UZE49" s="341"/>
      <c r="UZF49" s="342"/>
      <c r="UZG49" s="1133"/>
      <c r="UZH49" s="1130"/>
      <c r="UZI49" s="1131"/>
      <c r="UZJ49" s="1131"/>
      <c r="UZK49" s="1131"/>
      <c r="UZL49" s="1132"/>
      <c r="UZM49" s="290"/>
      <c r="UZN49" s="288"/>
      <c r="UZO49" s="341"/>
      <c r="UZP49" s="342"/>
      <c r="UZQ49" s="1133"/>
      <c r="UZR49" s="1130"/>
      <c r="UZS49" s="1131"/>
      <c r="UZT49" s="1131"/>
      <c r="UZU49" s="1131"/>
      <c r="UZV49" s="1132"/>
      <c r="UZW49" s="290"/>
      <c r="UZX49" s="288"/>
      <c r="UZY49" s="341"/>
      <c r="UZZ49" s="342"/>
      <c r="VAA49" s="1133"/>
      <c r="VAB49" s="1130"/>
      <c r="VAC49" s="1131"/>
      <c r="VAD49" s="1131"/>
      <c r="VAE49" s="1131"/>
      <c r="VAF49" s="1132"/>
      <c r="VAG49" s="290"/>
      <c r="VAH49" s="288"/>
      <c r="VAI49" s="341"/>
      <c r="VAJ49" s="342"/>
      <c r="VAK49" s="1133"/>
      <c r="VAL49" s="1130"/>
      <c r="VAM49" s="1131"/>
      <c r="VAN49" s="1131"/>
      <c r="VAO49" s="1131"/>
      <c r="VAP49" s="1132"/>
      <c r="VAQ49" s="290"/>
      <c r="VAR49" s="288"/>
      <c r="VAS49" s="341"/>
      <c r="VAT49" s="342"/>
      <c r="VAU49" s="1133"/>
      <c r="VAV49" s="1130"/>
      <c r="VAW49" s="1131"/>
      <c r="VAX49" s="1131"/>
      <c r="VAY49" s="1131"/>
      <c r="VAZ49" s="1132"/>
      <c r="VBA49" s="290"/>
      <c r="VBB49" s="288"/>
      <c r="VBC49" s="341"/>
      <c r="VBD49" s="342"/>
      <c r="VBE49" s="1133"/>
      <c r="VBF49" s="1130"/>
      <c r="VBG49" s="1131"/>
      <c r="VBH49" s="1131"/>
      <c r="VBI49" s="1131"/>
      <c r="VBJ49" s="1132"/>
      <c r="VBK49" s="290"/>
      <c r="VBL49" s="288"/>
      <c r="VBM49" s="341"/>
      <c r="VBN49" s="342"/>
      <c r="VBO49" s="1133"/>
      <c r="VBP49" s="1130"/>
      <c r="VBQ49" s="1131"/>
      <c r="VBR49" s="1131"/>
      <c r="VBS49" s="1131"/>
      <c r="VBT49" s="1132"/>
      <c r="VBU49" s="290"/>
      <c r="VBV49" s="288"/>
      <c r="VBW49" s="341"/>
      <c r="VBX49" s="342"/>
      <c r="VBY49" s="1133"/>
      <c r="VBZ49" s="1130"/>
      <c r="VCA49" s="1131"/>
      <c r="VCB49" s="1131"/>
      <c r="VCC49" s="1131"/>
      <c r="VCD49" s="1132"/>
      <c r="VCE49" s="290"/>
      <c r="VCF49" s="288"/>
      <c r="VCG49" s="341"/>
      <c r="VCH49" s="342"/>
      <c r="VCI49" s="1133"/>
      <c r="VCJ49" s="1130"/>
      <c r="VCK49" s="1131"/>
      <c r="VCL49" s="1131"/>
      <c r="VCM49" s="1131"/>
      <c r="VCN49" s="1132"/>
      <c r="VCO49" s="290"/>
      <c r="VCP49" s="288"/>
      <c r="VCQ49" s="341"/>
      <c r="VCR49" s="342"/>
      <c r="VCS49" s="1133"/>
      <c r="VCT49" s="1130"/>
      <c r="VCU49" s="1131"/>
      <c r="VCV49" s="1131"/>
      <c r="VCW49" s="1131"/>
      <c r="VCX49" s="1132"/>
      <c r="VCY49" s="290"/>
      <c r="VCZ49" s="288"/>
      <c r="VDA49" s="341"/>
      <c r="VDB49" s="342"/>
      <c r="VDC49" s="1133"/>
      <c r="VDD49" s="1130"/>
      <c r="VDE49" s="1131"/>
      <c r="VDF49" s="1131"/>
      <c r="VDG49" s="1131"/>
      <c r="VDH49" s="1132"/>
      <c r="VDI49" s="290"/>
      <c r="VDJ49" s="288"/>
      <c r="VDK49" s="341"/>
      <c r="VDL49" s="342"/>
      <c r="VDM49" s="1133"/>
      <c r="VDN49" s="1130"/>
      <c r="VDO49" s="1131"/>
      <c r="VDP49" s="1131"/>
      <c r="VDQ49" s="1131"/>
      <c r="VDR49" s="1132"/>
      <c r="VDS49" s="290"/>
      <c r="VDT49" s="288"/>
      <c r="VDU49" s="341"/>
      <c r="VDV49" s="342"/>
      <c r="VDW49" s="1133"/>
      <c r="VDX49" s="1130"/>
      <c r="VDY49" s="1131"/>
      <c r="VDZ49" s="1131"/>
      <c r="VEA49" s="1131"/>
      <c r="VEB49" s="1132"/>
      <c r="VEC49" s="290"/>
      <c r="VED49" s="288"/>
      <c r="VEE49" s="341"/>
      <c r="VEF49" s="342"/>
      <c r="VEG49" s="1133"/>
      <c r="VEH49" s="1130"/>
      <c r="VEI49" s="1131"/>
      <c r="VEJ49" s="1131"/>
      <c r="VEK49" s="1131"/>
      <c r="VEL49" s="1132"/>
      <c r="VEM49" s="290"/>
      <c r="VEN49" s="288"/>
      <c r="VEO49" s="341"/>
      <c r="VEP49" s="342"/>
      <c r="VEQ49" s="1133"/>
      <c r="VER49" s="1130"/>
      <c r="VES49" s="1131"/>
      <c r="VET49" s="1131"/>
      <c r="VEU49" s="1131"/>
      <c r="VEV49" s="1132"/>
      <c r="VEW49" s="290"/>
      <c r="VEX49" s="288"/>
      <c r="VEY49" s="341"/>
      <c r="VEZ49" s="342"/>
      <c r="VFA49" s="1133"/>
      <c r="VFB49" s="1130"/>
      <c r="VFC49" s="1131"/>
      <c r="VFD49" s="1131"/>
      <c r="VFE49" s="1131"/>
      <c r="VFF49" s="1132"/>
      <c r="VFG49" s="290"/>
      <c r="VFH49" s="288"/>
      <c r="VFI49" s="341"/>
      <c r="VFJ49" s="342"/>
      <c r="VFK49" s="1133"/>
      <c r="VFL49" s="1130"/>
      <c r="VFM49" s="1131"/>
      <c r="VFN49" s="1131"/>
      <c r="VFO49" s="1131"/>
      <c r="VFP49" s="1132"/>
      <c r="VFQ49" s="290"/>
      <c r="VFR49" s="288"/>
      <c r="VFS49" s="341"/>
      <c r="VFT49" s="342"/>
      <c r="VFU49" s="1133"/>
      <c r="VFV49" s="1130"/>
      <c r="VFW49" s="1131"/>
      <c r="VFX49" s="1131"/>
      <c r="VFY49" s="1131"/>
      <c r="VFZ49" s="1132"/>
      <c r="VGA49" s="290"/>
      <c r="VGB49" s="288"/>
      <c r="VGC49" s="341"/>
      <c r="VGD49" s="342"/>
      <c r="VGE49" s="1133"/>
      <c r="VGF49" s="1130"/>
      <c r="VGG49" s="1131"/>
      <c r="VGH49" s="1131"/>
      <c r="VGI49" s="1131"/>
      <c r="VGJ49" s="1132"/>
      <c r="VGK49" s="290"/>
      <c r="VGL49" s="288"/>
      <c r="VGM49" s="341"/>
      <c r="VGN49" s="342"/>
      <c r="VGO49" s="1133"/>
      <c r="VGP49" s="1130"/>
      <c r="VGQ49" s="1131"/>
      <c r="VGR49" s="1131"/>
      <c r="VGS49" s="1131"/>
      <c r="VGT49" s="1132"/>
      <c r="VGU49" s="290"/>
      <c r="VGV49" s="288"/>
      <c r="VGW49" s="341"/>
      <c r="VGX49" s="342"/>
      <c r="VGY49" s="1133"/>
      <c r="VGZ49" s="1130"/>
      <c r="VHA49" s="1131"/>
      <c r="VHB49" s="1131"/>
      <c r="VHC49" s="1131"/>
      <c r="VHD49" s="1132"/>
      <c r="VHE49" s="290"/>
      <c r="VHF49" s="288"/>
      <c r="VHG49" s="341"/>
      <c r="VHH49" s="342"/>
      <c r="VHI49" s="1133"/>
      <c r="VHJ49" s="1130"/>
      <c r="VHK49" s="1131"/>
      <c r="VHL49" s="1131"/>
      <c r="VHM49" s="1131"/>
      <c r="VHN49" s="1132"/>
      <c r="VHO49" s="290"/>
      <c r="VHP49" s="288"/>
      <c r="VHQ49" s="341"/>
      <c r="VHR49" s="342"/>
      <c r="VHS49" s="1133"/>
      <c r="VHT49" s="1130"/>
      <c r="VHU49" s="1131"/>
      <c r="VHV49" s="1131"/>
      <c r="VHW49" s="1131"/>
      <c r="VHX49" s="1132"/>
      <c r="VHY49" s="290"/>
      <c r="VHZ49" s="288"/>
      <c r="VIA49" s="341"/>
      <c r="VIB49" s="342"/>
      <c r="VIC49" s="1133"/>
      <c r="VID49" s="1130"/>
      <c r="VIE49" s="1131"/>
      <c r="VIF49" s="1131"/>
      <c r="VIG49" s="1131"/>
      <c r="VIH49" s="1132"/>
      <c r="VII49" s="290"/>
      <c r="VIJ49" s="288"/>
      <c r="VIK49" s="341"/>
      <c r="VIL49" s="342"/>
      <c r="VIM49" s="1133"/>
      <c r="VIN49" s="1130"/>
      <c r="VIO49" s="1131"/>
      <c r="VIP49" s="1131"/>
      <c r="VIQ49" s="1131"/>
      <c r="VIR49" s="1132"/>
      <c r="VIS49" s="290"/>
      <c r="VIT49" s="288"/>
      <c r="VIU49" s="341"/>
      <c r="VIV49" s="342"/>
      <c r="VIW49" s="1133"/>
      <c r="VIX49" s="1130"/>
      <c r="VIY49" s="1131"/>
      <c r="VIZ49" s="1131"/>
      <c r="VJA49" s="1131"/>
      <c r="VJB49" s="1132"/>
      <c r="VJC49" s="290"/>
      <c r="VJD49" s="288"/>
      <c r="VJE49" s="341"/>
      <c r="VJF49" s="342"/>
      <c r="VJG49" s="1133"/>
      <c r="VJH49" s="1130"/>
      <c r="VJI49" s="1131"/>
      <c r="VJJ49" s="1131"/>
      <c r="VJK49" s="1131"/>
      <c r="VJL49" s="1132"/>
      <c r="VJM49" s="290"/>
      <c r="VJN49" s="288"/>
      <c r="VJO49" s="341"/>
      <c r="VJP49" s="342"/>
      <c r="VJQ49" s="1133"/>
      <c r="VJR49" s="1130"/>
      <c r="VJS49" s="1131"/>
      <c r="VJT49" s="1131"/>
      <c r="VJU49" s="1131"/>
      <c r="VJV49" s="1132"/>
      <c r="VJW49" s="290"/>
      <c r="VJX49" s="288"/>
      <c r="VJY49" s="341"/>
      <c r="VJZ49" s="342"/>
      <c r="VKA49" s="1133"/>
      <c r="VKB49" s="1130"/>
      <c r="VKC49" s="1131"/>
      <c r="VKD49" s="1131"/>
      <c r="VKE49" s="1131"/>
      <c r="VKF49" s="1132"/>
      <c r="VKG49" s="290"/>
      <c r="VKH49" s="288"/>
      <c r="VKI49" s="341"/>
      <c r="VKJ49" s="342"/>
      <c r="VKK49" s="1133"/>
      <c r="VKL49" s="1130"/>
      <c r="VKM49" s="1131"/>
      <c r="VKN49" s="1131"/>
      <c r="VKO49" s="1131"/>
      <c r="VKP49" s="1132"/>
      <c r="VKQ49" s="290"/>
      <c r="VKR49" s="288"/>
      <c r="VKS49" s="341"/>
      <c r="VKT49" s="342"/>
      <c r="VKU49" s="1133"/>
      <c r="VKV49" s="1130"/>
      <c r="VKW49" s="1131"/>
      <c r="VKX49" s="1131"/>
      <c r="VKY49" s="1131"/>
      <c r="VKZ49" s="1132"/>
      <c r="VLA49" s="290"/>
      <c r="VLB49" s="288"/>
      <c r="VLC49" s="341"/>
      <c r="VLD49" s="342"/>
      <c r="VLE49" s="1133"/>
      <c r="VLF49" s="1130"/>
      <c r="VLG49" s="1131"/>
      <c r="VLH49" s="1131"/>
      <c r="VLI49" s="1131"/>
      <c r="VLJ49" s="1132"/>
      <c r="VLK49" s="290"/>
      <c r="VLL49" s="288"/>
      <c r="VLM49" s="341"/>
      <c r="VLN49" s="342"/>
      <c r="VLO49" s="1133"/>
      <c r="VLP49" s="1130"/>
      <c r="VLQ49" s="1131"/>
      <c r="VLR49" s="1131"/>
      <c r="VLS49" s="1131"/>
      <c r="VLT49" s="1132"/>
      <c r="VLU49" s="290"/>
      <c r="VLV49" s="288"/>
      <c r="VLW49" s="341"/>
      <c r="VLX49" s="342"/>
      <c r="VLY49" s="1133"/>
      <c r="VLZ49" s="1130"/>
      <c r="VMA49" s="1131"/>
      <c r="VMB49" s="1131"/>
      <c r="VMC49" s="1131"/>
      <c r="VMD49" s="1132"/>
      <c r="VME49" s="290"/>
      <c r="VMF49" s="288"/>
      <c r="VMG49" s="341"/>
      <c r="VMH49" s="342"/>
      <c r="VMI49" s="1133"/>
      <c r="VMJ49" s="1130"/>
      <c r="VMK49" s="1131"/>
      <c r="VML49" s="1131"/>
      <c r="VMM49" s="1131"/>
      <c r="VMN49" s="1132"/>
      <c r="VMO49" s="290"/>
      <c r="VMP49" s="288"/>
      <c r="VMQ49" s="341"/>
      <c r="VMR49" s="342"/>
      <c r="VMS49" s="1133"/>
      <c r="VMT49" s="1130"/>
      <c r="VMU49" s="1131"/>
      <c r="VMV49" s="1131"/>
      <c r="VMW49" s="1131"/>
      <c r="VMX49" s="1132"/>
      <c r="VMY49" s="290"/>
      <c r="VMZ49" s="288"/>
      <c r="VNA49" s="341"/>
      <c r="VNB49" s="342"/>
      <c r="VNC49" s="1133"/>
      <c r="VND49" s="1130"/>
      <c r="VNE49" s="1131"/>
      <c r="VNF49" s="1131"/>
      <c r="VNG49" s="1131"/>
      <c r="VNH49" s="1132"/>
      <c r="VNI49" s="290"/>
      <c r="VNJ49" s="288"/>
      <c r="VNK49" s="341"/>
      <c r="VNL49" s="342"/>
      <c r="VNM49" s="1133"/>
      <c r="VNN49" s="1130"/>
      <c r="VNO49" s="1131"/>
      <c r="VNP49" s="1131"/>
      <c r="VNQ49" s="1131"/>
      <c r="VNR49" s="1132"/>
      <c r="VNS49" s="290"/>
      <c r="VNT49" s="288"/>
      <c r="VNU49" s="341"/>
      <c r="VNV49" s="342"/>
      <c r="VNW49" s="1133"/>
      <c r="VNX49" s="1130"/>
      <c r="VNY49" s="1131"/>
      <c r="VNZ49" s="1131"/>
      <c r="VOA49" s="1131"/>
      <c r="VOB49" s="1132"/>
      <c r="VOC49" s="290"/>
      <c r="VOD49" s="288"/>
      <c r="VOE49" s="341"/>
      <c r="VOF49" s="342"/>
      <c r="VOG49" s="1133"/>
      <c r="VOH49" s="1130"/>
      <c r="VOI49" s="1131"/>
      <c r="VOJ49" s="1131"/>
      <c r="VOK49" s="1131"/>
      <c r="VOL49" s="1132"/>
      <c r="VOM49" s="290"/>
      <c r="VON49" s="288"/>
      <c r="VOO49" s="341"/>
      <c r="VOP49" s="342"/>
      <c r="VOQ49" s="1133"/>
      <c r="VOR49" s="1130"/>
      <c r="VOS49" s="1131"/>
      <c r="VOT49" s="1131"/>
      <c r="VOU49" s="1131"/>
      <c r="VOV49" s="1132"/>
      <c r="VOW49" s="290"/>
      <c r="VOX49" s="288"/>
      <c r="VOY49" s="341"/>
      <c r="VOZ49" s="342"/>
      <c r="VPA49" s="1133"/>
      <c r="VPB49" s="1130"/>
      <c r="VPC49" s="1131"/>
      <c r="VPD49" s="1131"/>
      <c r="VPE49" s="1131"/>
      <c r="VPF49" s="1132"/>
      <c r="VPG49" s="290"/>
      <c r="VPH49" s="288"/>
      <c r="VPI49" s="341"/>
      <c r="VPJ49" s="342"/>
      <c r="VPK49" s="1133"/>
      <c r="VPL49" s="1130"/>
      <c r="VPM49" s="1131"/>
      <c r="VPN49" s="1131"/>
      <c r="VPO49" s="1131"/>
      <c r="VPP49" s="1132"/>
      <c r="VPQ49" s="290"/>
      <c r="VPR49" s="288"/>
      <c r="VPS49" s="341"/>
      <c r="VPT49" s="342"/>
      <c r="VPU49" s="1133"/>
      <c r="VPV49" s="1130"/>
      <c r="VPW49" s="1131"/>
      <c r="VPX49" s="1131"/>
      <c r="VPY49" s="1131"/>
      <c r="VPZ49" s="1132"/>
      <c r="VQA49" s="290"/>
      <c r="VQB49" s="288"/>
      <c r="VQC49" s="341"/>
      <c r="VQD49" s="342"/>
      <c r="VQE49" s="1133"/>
      <c r="VQF49" s="1130"/>
      <c r="VQG49" s="1131"/>
      <c r="VQH49" s="1131"/>
      <c r="VQI49" s="1131"/>
      <c r="VQJ49" s="1132"/>
      <c r="VQK49" s="290"/>
      <c r="VQL49" s="288"/>
      <c r="VQM49" s="341"/>
      <c r="VQN49" s="342"/>
      <c r="VQO49" s="1133"/>
      <c r="VQP49" s="1130"/>
      <c r="VQQ49" s="1131"/>
      <c r="VQR49" s="1131"/>
      <c r="VQS49" s="1131"/>
      <c r="VQT49" s="1132"/>
      <c r="VQU49" s="290"/>
      <c r="VQV49" s="288"/>
      <c r="VQW49" s="341"/>
      <c r="VQX49" s="342"/>
      <c r="VQY49" s="1133"/>
      <c r="VQZ49" s="1130"/>
      <c r="VRA49" s="1131"/>
      <c r="VRB49" s="1131"/>
      <c r="VRC49" s="1131"/>
      <c r="VRD49" s="1132"/>
      <c r="VRE49" s="290"/>
      <c r="VRF49" s="288"/>
      <c r="VRG49" s="341"/>
      <c r="VRH49" s="342"/>
      <c r="VRI49" s="1133"/>
      <c r="VRJ49" s="1130"/>
      <c r="VRK49" s="1131"/>
      <c r="VRL49" s="1131"/>
      <c r="VRM49" s="1131"/>
      <c r="VRN49" s="1132"/>
      <c r="VRO49" s="290"/>
      <c r="VRP49" s="288"/>
      <c r="VRQ49" s="341"/>
      <c r="VRR49" s="342"/>
      <c r="VRS49" s="1133"/>
      <c r="VRT49" s="1130"/>
      <c r="VRU49" s="1131"/>
      <c r="VRV49" s="1131"/>
      <c r="VRW49" s="1131"/>
      <c r="VRX49" s="1132"/>
      <c r="VRY49" s="290"/>
      <c r="VRZ49" s="288"/>
      <c r="VSA49" s="341"/>
      <c r="VSB49" s="342"/>
      <c r="VSC49" s="1133"/>
      <c r="VSD49" s="1130"/>
      <c r="VSE49" s="1131"/>
      <c r="VSF49" s="1131"/>
      <c r="VSG49" s="1131"/>
      <c r="VSH49" s="1132"/>
      <c r="VSI49" s="290"/>
      <c r="VSJ49" s="288"/>
      <c r="VSK49" s="341"/>
      <c r="VSL49" s="342"/>
      <c r="VSM49" s="1133"/>
      <c r="VSN49" s="1130"/>
      <c r="VSO49" s="1131"/>
      <c r="VSP49" s="1131"/>
      <c r="VSQ49" s="1131"/>
      <c r="VSR49" s="1132"/>
      <c r="VSS49" s="290"/>
      <c r="VST49" s="288"/>
      <c r="VSU49" s="341"/>
      <c r="VSV49" s="342"/>
      <c r="VSW49" s="1133"/>
      <c r="VSX49" s="1130"/>
      <c r="VSY49" s="1131"/>
      <c r="VSZ49" s="1131"/>
      <c r="VTA49" s="1131"/>
      <c r="VTB49" s="1132"/>
      <c r="VTC49" s="290"/>
      <c r="VTD49" s="288"/>
      <c r="VTE49" s="341"/>
      <c r="VTF49" s="342"/>
      <c r="VTG49" s="1133"/>
      <c r="VTH49" s="1130"/>
      <c r="VTI49" s="1131"/>
      <c r="VTJ49" s="1131"/>
      <c r="VTK49" s="1131"/>
      <c r="VTL49" s="1132"/>
      <c r="VTM49" s="290"/>
      <c r="VTN49" s="288"/>
      <c r="VTO49" s="341"/>
      <c r="VTP49" s="342"/>
      <c r="VTQ49" s="1133"/>
      <c r="VTR49" s="1130"/>
      <c r="VTS49" s="1131"/>
      <c r="VTT49" s="1131"/>
      <c r="VTU49" s="1131"/>
      <c r="VTV49" s="1132"/>
      <c r="VTW49" s="290"/>
      <c r="VTX49" s="288"/>
      <c r="VTY49" s="341"/>
      <c r="VTZ49" s="342"/>
      <c r="VUA49" s="1133"/>
      <c r="VUB49" s="1130"/>
      <c r="VUC49" s="1131"/>
      <c r="VUD49" s="1131"/>
      <c r="VUE49" s="1131"/>
      <c r="VUF49" s="1132"/>
      <c r="VUG49" s="290"/>
      <c r="VUH49" s="288"/>
      <c r="VUI49" s="341"/>
      <c r="VUJ49" s="342"/>
      <c r="VUK49" s="1133"/>
      <c r="VUL49" s="1130"/>
      <c r="VUM49" s="1131"/>
      <c r="VUN49" s="1131"/>
      <c r="VUO49" s="1131"/>
      <c r="VUP49" s="1132"/>
      <c r="VUQ49" s="290"/>
      <c r="VUR49" s="288"/>
      <c r="VUS49" s="341"/>
      <c r="VUT49" s="342"/>
      <c r="VUU49" s="1133"/>
      <c r="VUV49" s="1130"/>
      <c r="VUW49" s="1131"/>
      <c r="VUX49" s="1131"/>
      <c r="VUY49" s="1131"/>
      <c r="VUZ49" s="1132"/>
      <c r="VVA49" s="290"/>
      <c r="VVB49" s="288"/>
      <c r="VVC49" s="341"/>
      <c r="VVD49" s="342"/>
      <c r="VVE49" s="1133"/>
      <c r="VVF49" s="1130"/>
      <c r="VVG49" s="1131"/>
      <c r="VVH49" s="1131"/>
      <c r="VVI49" s="1131"/>
      <c r="VVJ49" s="1132"/>
      <c r="VVK49" s="290"/>
      <c r="VVL49" s="288"/>
      <c r="VVM49" s="341"/>
      <c r="VVN49" s="342"/>
      <c r="VVO49" s="1133"/>
      <c r="VVP49" s="1130"/>
      <c r="VVQ49" s="1131"/>
      <c r="VVR49" s="1131"/>
      <c r="VVS49" s="1131"/>
      <c r="VVT49" s="1132"/>
      <c r="VVU49" s="290"/>
      <c r="VVV49" s="288"/>
      <c r="VVW49" s="341"/>
      <c r="VVX49" s="342"/>
      <c r="VVY49" s="1133"/>
      <c r="VVZ49" s="1130"/>
      <c r="VWA49" s="1131"/>
      <c r="VWB49" s="1131"/>
      <c r="VWC49" s="1131"/>
      <c r="VWD49" s="1132"/>
      <c r="VWE49" s="290"/>
      <c r="VWF49" s="288"/>
      <c r="VWG49" s="341"/>
      <c r="VWH49" s="342"/>
      <c r="VWI49" s="1133"/>
      <c r="VWJ49" s="1130"/>
      <c r="VWK49" s="1131"/>
      <c r="VWL49" s="1131"/>
      <c r="VWM49" s="1131"/>
      <c r="VWN49" s="1132"/>
      <c r="VWO49" s="290"/>
      <c r="VWP49" s="288"/>
      <c r="VWQ49" s="341"/>
      <c r="VWR49" s="342"/>
      <c r="VWS49" s="1133"/>
      <c r="VWT49" s="1130"/>
      <c r="VWU49" s="1131"/>
      <c r="VWV49" s="1131"/>
      <c r="VWW49" s="1131"/>
      <c r="VWX49" s="1132"/>
      <c r="VWY49" s="290"/>
      <c r="VWZ49" s="288"/>
      <c r="VXA49" s="341"/>
      <c r="VXB49" s="342"/>
      <c r="VXC49" s="1133"/>
      <c r="VXD49" s="1130"/>
      <c r="VXE49" s="1131"/>
      <c r="VXF49" s="1131"/>
      <c r="VXG49" s="1131"/>
      <c r="VXH49" s="1132"/>
      <c r="VXI49" s="290"/>
      <c r="VXJ49" s="288"/>
      <c r="VXK49" s="341"/>
      <c r="VXL49" s="342"/>
      <c r="VXM49" s="1133"/>
      <c r="VXN49" s="1130"/>
      <c r="VXO49" s="1131"/>
      <c r="VXP49" s="1131"/>
      <c r="VXQ49" s="1131"/>
      <c r="VXR49" s="1132"/>
      <c r="VXS49" s="290"/>
      <c r="VXT49" s="288"/>
      <c r="VXU49" s="341"/>
      <c r="VXV49" s="342"/>
      <c r="VXW49" s="1133"/>
      <c r="VXX49" s="1130"/>
      <c r="VXY49" s="1131"/>
      <c r="VXZ49" s="1131"/>
      <c r="VYA49" s="1131"/>
      <c r="VYB49" s="1132"/>
      <c r="VYC49" s="290"/>
      <c r="VYD49" s="288"/>
      <c r="VYE49" s="341"/>
      <c r="VYF49" s="342"/>
      <c r="VYG49" s="1133"/>
      <c r="VYH49" s="1130"/>
      <c r="VYI49" s="1131"/>
      <c r="VYJ49" s="1131"/>
      <c r="VYK49" s="1131"/>
      <c r="VYL49" s="1132"/>
      <c r="VYM49" s="290"/>
      <c r="VYN49" s="288"/>
      <c r="VYO49" s="341"/>
      <c r="VYP49" s="342"/>
      <c r="VYQ49" s="1133"/>
      <c r="VYR49" s="1130"/>
      <c r="VYS49" s="1131"/>
      <c r="VYT49" s="1131"/>
      <c r="VYU49" s="1131"/>
      <c r="VYV49" s="1132"/>
      <c r="VYW49" s="290"/>
      <c r="VYX49" s="288"/>
      <c r="VYY49" s="341"/>
      <c r="VYZ49" s="342"/>
      <c r="VZA49" s="1133"/>
      <c r="VZB49" s="1130"/>
      <c r="VZC49" s="1131"/>
      <c r="VZD49" s="1131"/>
      <c r="VZE49" s="1131"/>
      <c r="VZF49" s="1132"/>
      <c r="VZG49" s="290"/>
      <c r="VZH49" s="288"/>
      <c r="VZI49" s="341"/>
      <c r="VZJ49" s="342"/>
      <c r="VZK49" s="1133"/>
      <c r="VZL49" s="1130"/>
      <c r="VZM49" s="1131"/>
      <c r="VZN49" s="1131"/>
      <c r="VZO49" s="1131"/>
      <c r="VZP49" s="1132"/>
      <c r="VZQ49" s="290"/>
      <c r="VZR49" s="288"/>
      <c r="VZS49" s="341"/>
      <c r="VZT49" s="342"/>
      <c r="VZU49" s="1133"/>
      <c r="VZV49" s="1130"/>
      <c r="VZW49" s="1131"/>
      <c r="VZX49" s="1131"/>
      <c r="VZY49" s="1131"/>
      <c r="VZZ49" s="1132"/>
      <c r="WAA49" s="290"/>
      <c r="WAB49" s="288"/>
      <c r="WAC49" s="341"/>
      <c r="WAD49" s="342"/>
      <c r="WAE49" s="1133"/>
      <c r="WAF49" s="1130"/>
      <c r="WAG49" s="1131"/>
      <c r="WAH49" s="1131"/>
      <c r="WAI49" s="1131"/>
      <c r="WAJ49" s="1132"/>
      <c r="WAK49" s="290"/>
      <c r="WAL49" s="288"/>
      <c r="WAM49" s="341"/>
      <c r="WAN49" s="342"/>
      <c r="WAO49" s="1133"/>
      <c r="WAP49" s="1130"/>
      <c r="WAQ49" s="1131"/>
      <c r="WAR49" s="1131"/>
      <c r="WAS49" s="1131"/>
      <c r="WAT49" s="1132"/>
      <c r="WAU49" s="290"/>
      <c r="WAV49" s="288"/>
      <c r="WAW49" s="341"/>
      <c r="WAX49" s="342"/>
      <c r="WAY49" s="1133"/>
      <c r="WAZ49" s="1130"/>
      <c r="WBA49" s="1131"/>
      <c r="WBB49" s="1131"/>
      <c r="WBC49" s="1131"/>
      <c r="WBD49" s="1132"/>
      <c r="WBE49" s="290"/>
      <c r="WBF49" s="288"/>
      <c r="WBG49" s="341"/>
      <c r="WBH49" s="342"/>
      <c r="WBI49" s="1133"/>
      <c r="WBJ49" s="1130"/>
      <c r="WBK49" s="1131"/>
      <c r="WBL49" s="1131"/>
      <c r="WBM49" s="1131"/>
      <c r="WBN49" s="1132"/>
      <c r="WBO49" s="290"/>
      <c r="WBP49" s="288"/>
      <c r="WBQ49" s="341"/>
      <c r="WBR49" s="342"/>
      <c r="WBS49" s="1133"/>
      <c r="WBT49" s="1130"/>
      <c r="WBU49" s="1131"/>
      <c r="WBV49" s="1131"/>
      <c r="WBW49" s="1131"/>
      <c r="WBX49" s="1132"/>
      <c r="WBY49" s="290"/>
      <c r="WBZ49" s="288"/>
      <c r="WCA49" s="341"/>
      <c r="WCB49" s="342"/>
      <c r="WCC49" s="1133"/>
      <c r="WCD49" s="1130"/>
      <c r="WCE49" s="1131"/>
      <c r="WCF49" s="1131"/>
      <c r="WCG49" s="1131"/>
      <c r="WCH49" s="1132"/>
      <c r="WCI49" s="290"/>
      <c r="WCJ49" s="288"/>
      <c r="WCK49" s="341"/>
      <c r="WCL49" s="342"/>
      <c r="WCM49" s="1133"/>
      <c r="WCN49" s="1130"/>
      <c r="WCO49" s="1131"/>
      <c r="WCP49" s="1131"/>
      <c r="WCQ49" s="1131"/>
      <c r="WCR49" s="1132"/>
      <c r="WCS49" s="290"/>
      <c r="WCT49" s="288"/>
      <c r="WCU49" s="341"/>
      <c r="WCV49" s="342"/>
      <c r="WCW49" s="1133"/>
      <c r="WCX49" s="1130"/>
      <c r="WCY49" s="1131"/>
      <c r="WCZ49" s="1131"/>
      <c r="WDA49" s="1131"/>
      <c r="WDB49" s="1132"/>
      <c r="WDC49" s="290"/>
      <c r="WDD49" s="288"/>
      <c r="WDE49" s="341"/>
      <c r="WDF49" s="342"/>
      <c r="WDG49" s="1133"/>
      <c r="WDH49" s="1130"/>
      <c r="WDI49" s="1131"/>
      <c r="WDJ49" s="1131"/>
      <c r="WDK49" s="1131"/>
      <c r="WDL49" s="1132"/>
      <c r="WDM49" s="290"/>
      <c r="WDN49" s="288"/>
      <c r="WDO49" s="341"/>
      <c r="WDP49" s="342"/>
      <c r="WDQ49" s="1133"/>
      <c r="WDR49" s="1130"/>
      <c r="WDS49" s="1131"/>
      <c r="WDT49" s="1131"/>
      <c r="WDU49" s="1131"/>
      <c r="WDV49" s="1132"/>
      <c r="WDW49" s="290"/>
      <c r="WDX49" s="288"/>
      <c r="WDY49" s="341"/>
      <c r="WDZ49" s="342"/>
      <c r="WEA49" s="1133"/>
      <c r="WEB49" s="1130"/>
      <c r="WEC49" s="1131"/>
      <c r="WED49" s="1131"/>
      <c r="WEE49" s="1131"/>
      <c r="WEF49" s="1132"/>
      <c r="WEG49" s="290"/>
      <c r="WEH49" s="288"/>
      <c r="WEI49" s="341"/>
      <c r="WEJ49" s="342"/>
      <c r="WEK49" s="1133"/>
      <c r="WEL49" s="1130"/>
      <c r="WEM49" s="1131"/>
      <c r="WEN49" s="1131"/>
      <c r="WEO49" s="1131"/>
      <c r="WEP49" s="1132"/>
      <c r="WEQ49" s="290"/>
      <c r="WER49" s="288"/>
      <c r="WES49" s="341"/>
      <c r="WET49" s="342"/>
      <c r="WEU49" s="1133"/>
      <c r="WEV49" s="1130"/>
      <c r="WEW49" s="1131"/>
      <c r="WEX49" s="1131"/>
      <c r="WEY49" s="1131"/>
      <c r="WEZ49" s="1132"/>
      <c r="WFA49" s="290"/>
      <c r="WFB49" s="288"/>
      <c r="WFC49" s="341"/>
      <c r="WFD49" s="342"/>
      <c r="WFE49" s="1133"/>
      <c r="WFF49" s="1130"/>
      <c r="WFG49" s="1131"/>
      <c r="WFH49" s="1131"/>
      <c r="WFI49" s="1131"/>
      <c r="WFJ49" s="1132"/>
      <c r="WFK49" s="290"/>
      <c r="WFL49" s="288"/>
      <c r="WFM49" s="341"/>
      <c r="WFN49" s="342"/>
      <c r="WFO49" s="1133"/>
      <c r="WFP49" s="1130"/>
      <c r="WFQ49" s="1131"/>
      <c r="WFR49" s="1131"/>
      <c r="WFS49" s="1131"/>
      <c r="WFT49" s="1132"/>
      <c r="WFU49" s="290"/>
      <c r="WFV49" s="288"/>
      <c r="WFW49" s="341"/>
      <c r="WFX49" s="342"/>
      <c r="WFY49" s="1133"/>
      <c r="WFZ49" s="1130"/>
      <c r="WGA49" s="1131"/>
      <c r="WGB49" s="1131"/>
      <c r="WGC49" s="1131"/>
      <c r="WGD49" s="1132"/>
      <c r="WGE49" s="290"/>
      <c r="WGF49" s="288"/>
      <c r="WGG49" s="341"/>
      <c r="WGH49" s="342"/>
      <c r="WGI49" s="1133"/>
      <c r="WGJ49" s="1130"/>
      <c r="WGK49" s="1131"/>
      <c r="WGL49" s="1131"/>
      <c r="WGM49" s="1131"/>
      <c r="WGN49" s="1132"/>
      <c r="WGO49" s="290"/>
      <c r="WGP49" s="288"/>
      <c r="WGQ49" s="341"/>
      <c r="WGR49" s="342"/>
      <c r="WGS49" s="1133"/>
      <c r="WGT49" s="1130"/>
      <c r="WGU49" s="1131"/>
      <c r="WGV49" s="1131"/>
      <c r="WGW49" s="1131"/>
      <c r="WGX49" s="1132"/>
      <c r="WGY49" s="290"/>
      <c r="WGZ49" s="288"/>
      <c r="WHA49" s="341"/>
      <c r="WHB49" s="342"/>
      <c r="WHC49" s="1133"/>
      <c r="WHD49" s="1130"/>
      <c r="WHE49" s="1131"/>
      <c r="WHF49" s="1131"/>
      <c r="WHG49" s="1131"/>
      <c r="WHH49" s="1132"/>
      <c r="WHI49" s="290"/>
      <c r="WHJ49" s="288"/>
      <c r="WHK49" s="341"/>
      <c r="WHL49" s="342"/>
      <c r="WHM49" s="1133"/>
      <c r="WHN49" s="1130"/>
      <c r="WHO49" s="1131"/>
      <c r="WHP49" s="1131"/>
      <c r="WHQ49" s="1131"/>
      <c r="WHR49" s="1132"/>
      <c r="WHS49" s="290"/>
      <c r="WHT49" s="288"/>
      <c r="WHU49" s="341"/>
      <c r="WHV49" s="342"/>
      <c r="WHW49" s="1133"/>
      <c r="WHX49" s="1130"/>
      <c r="WHY49" s="1131"/>
      <c r="WHZ49" s="1131"/>
      <c r="WIA49" s="1131"/>
      <c r="WIB49" s="1132"/>
      <c r="WIC49" s="290"/>
      <c r="WID49" s="288"/>
      <c r="WIE49" s="341"/>
      <c r="WIF49" s="342"/>
      <c r="WIG49" s="1133"/>
      <c r="WIH49" s="1130"/>
      <c r="WII49" s="1131"/>
      <c r="WIJ49" s="1131"/>
      <c r="WIK49" s="1131"/>
      <c r="WIL49" s="1132"/>
      <c r="WIM49" s="290"/>
      <c r="WIN49" s="288"/>
      <c r="WIO49" s="341"/>
      <c r="WIP49" s="342"/>
      <c r="WIQ49" s="1133"/>
      <c r="WIR49" s="1130"/>
      <c r="WIS49" s="1131"/>
      <c r="WIT49" s="1131"/>
      <c r="WIU49" s="1131"/>
      <c r="WIV49" s="1132"/>
      <c r="WIW49" s="290"/>
      <c r="WIX49" s="288"/>
      <c r="WIY49" s="341"/>
      <c r="WIZ49" s="342"/>
      <c r="WJA49" s="1133"/>
      <c r="WJB49" s="1130"/>
      <c r="WJC49" s="1131"/>
      <c r="WJD49" s="1131"/>
      <c r="WJE49" s="1131"/>
      <c r="WJF49" s="1132"/>
      <c r="WJG49" s="290"/>
      <c r="WJH49" s="288"/>
      <c r="WJI49" s="341"/>
      <c r="WJJ49" s="342"/>
      <c r="WJK49" s="1133"/>
      <c r="WJL49" s="1130"/>
      <c r="WJM49" s="1131"/>
      <c r="WJN49" s="1131"/>
      <c r="WJO49" s="1131"/>
      <c r="WJP49" s="1132"/>
      <c r="WJQ49" s="290"/>
      <c r="WJR49" s="288"/>
      <c r="WJS49" s="341"/>
      <c r="WJT49" s="342"/>
      <c r="WJU49" s="1133"/>
      <c r="WJV49" s="1130"/>
      <c r="WJW49" s="1131"/>
      <c r="WJX49" s="1131"/>
      <c r="WJY49" s="1131"/>
      <c r="WJZ49" s="1132"/>
      <c r="WKA49" s="290"/>
      <c r="WKB49" s="288"/>
      <c r="WKC49" s="341"/>
      <c r="WKD49" s="342"/>
      <c r="WKE49" s="1133"/>
      <c r="WKF49" s="1130"/>
      <c r="WKG49" s="1131"/>
      <c r="WKH49" s="1131"/>
      <c r="WKI49" s="1131"/>
      <c r="WKJ49" s="1132"/>
      <c r="WKK49" s="290"/>
      <c r="WKL49" s="288"/>
      <c r="WKM49" s="341"/>
      <c r="WKN49" s="342"/>
      <c r="WKO49" s="1133"/>
      <c r="WKP49" s="1130"/>
      <c r="WKQ49" s="1131"/>
      <c r="WKR49" s="1131"/>
      <c r="WKS49" s="1131"/>
      <c r="WKT49" s="1132"/>
      <c r="WKU49" s="290"/>
      <c r="WKV49" s="288"/>
      <c r="WKW49" s="341"/>
      <c r="WKX49" s="342"/>
      <c r="WKY49" s="1133"/>
      <c r="WKZ49" s="1130"/>
      <c r="WLA49" s="1131"/>
      <c r="WLB49" s="1131"/>
      <c r="WLC49" s="1131"/>
      <c r="WLD49" s="1132"/>
      <c r="WLE49" s="290"/>
      <c r="WLF49" s="288"/>
      <c r="WLG49" s="341"/>
      <c r="WLH49" s="342"/>
      <c r="WLI49" s="1133"/>
      <c r="WLJ49" s="1130"/>
      <c r="WLK49" s="1131"/>
      <c r="WLL49" s="1131"/>
      <c r="WLM49" s="1131"/>
      <c r="WLN49" s="1132"/>
      <c r="WLO49" s="290"/>
      <c r="WLP49" s="288"/>
      <c r="WLQ49" s="341"/>
      <c r="WLR49" s="342"/>
      <c r="WLS49" s="1133"/>
      <c r="WLT49" s="1130"/>
      <c r="WLU49" s="1131"/>
      <c r="WLV49" s="1131"/>
      <c r="WLW49" s="1131"/>
      <c r="WLX49" s="1132"/>
      <c r="WLY49" s="290"/>
      <c r="WLZ49" s="288"/>
      <c r="WMA49" s="341"/>
      <c r="WMB49" s="342"/>
      <c r="WMC49" s="1133"/>
      <c r="WMD49" s="1130"/>
      <c r="WME49" s="1131"/>
      <c r="WMF49" s="1131"/>
      <c r="WMG49" s="1131"/>
      <c r="WMH49" s="1132"/>
      <c r="WMI49" s="290"/>
      <c r="WMJ49" s="288"/>
      <c r="WMK49" s="341"/>
      <c r="WML49" s="342"/>
      <c r="WMM49" s="1133"/>
      <c r="WMN49" s="1130"/>
      <c r="WMO49" s="1131"/>
      <c r="WMP49" s="1131"/>
      <c r="WMQ49" s="1131"/>
      <c r="WMR49" s="1132"/>
      <c r="WMS49" s="290"/>
      <c r="WMT49" s="288"/>
      <c r="WMU49" s="341"/>
      <c r="WMV49" s="342"/>
      <c r="WMW49" s="1133"/>
      <c r="WMX49" s="1130"/>
      <c r="WMY49" s="1131"/>
      <c r="WMZ49" s="1131"/>
      <c r="WNA49" s="1131"/>
      <c r="WNB49" s="1132"/>
      <c r="WNC49" s="290"/>
      <c r="WND49" s="288"/>
      <c r="WNE49" s="341"/>
      <c r="WNF49" s="342"/>
      <c r="WNG49" s="1133"/>
      <c r="WNH49" s="1130"/>
      <c r="WNI49" s="1131"/>
      <c r="WNJ49" s="1131"/>
      <c r="WNK49" s="1131"/>
      <c r="WNL49" s="1132"/>
      <c r="WNM49" s="290"/>
      <c r="WNN49" s="288"/>
      <c r="WNO49" s="341"/>
      <c r="WNP49" s="342"/>
      <c r="WNQ49" s="1133"/>
      <c r="WNR49" s="1130"/>
      <c r="WNS49" s="1131"/>
      <c r="WNT49" s="1131"/>
      <c r="WNU49" s="1131"/>
      <c r="WNV49" s="1132"/>
      <c r="WNW49" s="290"/>
      <c r="WNX49" s="288"/>
      <c r="WNY49" s="341"/>
      <c r="WNZ49" s="342"/>
      <c r="WOA49" s="1133"/>
      <c r="WOB49" s="1130"/>
      <c r="WOC49" s="1131"/>
      <c r="WOD49" s="1131"/>
      <c r="WOE49" s="1131"/>
      <c r="WOF49" s="1132"/>
      <c r="WOG49" s="290"/>
      <c r="WOH49" s="288"/>
      <c r="WOI49" s="341"/>
      <c r="WOJ49" s="342"/>
      <c r="WOK49" s="1133"/>
      <c r="WOL49" s="1130"/>
      <c r="WOM49" s="1131"/>
      <c r="WON49" s="1131"/>
      <c r="WOO49" s="1131"/>
      <c r="WOP49" s="1132"/>
      <c r="WOQ49" s="290"/>
      <c r="WOR49" s="288"/>
      <c r="WOS49" s="341"/>
      <c r="WOT49" s="342"/>
      <c r="WOU49" s="1133"/>
      <c r="WOV49" s="1130"/>
      <c r="WOW49" s="1131"/>
      <c r="WOX49" s="1131"/>
      <c r="WOY49" s="1131"/>
      <c r="WOZ49" s="1132"/>
      <c r="WPA49" s="290"/>
      <c r="WPB49" s="288"/>
      <c r="WPC49" s="341"/>
      <c r="WPD49" s="342"/>
      <c r="WPE49" s="1133"/>
      <c r="WPF49" s="1130"/>
      <c r="WPG49" s="1131"/>
      <c r="WPH49" s="1131"/>
      <c r="WPI49" s="1131"/>
      <c r="WPJ49" s="1132"/>
      <c r="WPK49" s="290"/>
      <c r="WPL49" s="288"/>
      <c r="WPM49" s="341"/>
      <c r="WPN49" s="342"/>
      <c r="WPO49" s="1133"/>
      <c r="WPP49" s="1130"/>
      <c r="WPQ49" s="1131"/>
      <c r="WPR49" s="1131"/>
      <c r="WPS49" s="1131"/>
      <c r="WPT49" s="1132"/>
      <c r="WPU49" s="290"/>
      <c r="WPV49" s="288"/>
      <c r="WPW49" s="341"/>
      <c r="WPX49" s="342"/>
      <c r="WPY49" s="1133"/>
      <c r="WPZ49" s="1130"/>
      <c r="WQA49" s="1131"/>
      <c r="WQB49" s="1131"/>
      <c r="WQC49" s="1131"/>
      <c r="WQD49" s="1132"/>
      <c r="WQE49" s="290"/>
      <c r="WQF49" s="288"/>
      <c r="WQG49" s="341"/>
      <c r="WQH49" s="342"/>
      <c r="WQI49" s="1133"/>
      <c r="WQJ49" s="1130"/>
      <c r="WQK49" s="1131"/>
      <c r="WQL49" s="1131"/>
      <c r="WQM49" s="1131"/>
      <c r="WQN49" s="1132"/>
      <c r="WQO49" s="290"/>
      <c r="WQP49" s="288"/>
      <c r="WQQ49" s="341"/>
      <c r="WQR49" s="342"/>
      <c r="WQS49" s="1133"/>
      <c r="WQT49" s="1130"/>
      <c r="WQU49" s="1131"/>
      <c r="WQV49" s="1131"/>
      <c r="WQW49" s="1131"/>
      <c r="WQX49" s="1132"/>
      <c r="WQY49" s="290"/>
      <c r="WQZ49" s="288"/>
      <c r="WRA49" s="341"/>
      <c r="WRB49" s="342"/>
      <c r="WRC49" s="1133"/>
      <c r="WRD49" s="1130"/>
      <c r="WRE49" s="1131"/>
      <c r="WRF49" s="1131"/>
      <c r="WRG49" s="1131"/>
      <c r="WRH49" s="1132"/>
      <c r="WRI49" s="290"/>
      <c r="WRJ49" s="288"/>
      <c r="WRK49" s="341"/>
      <c r="WRL49" s="342"/>
      <c r="WRM49" s="1133"/>
      <c r="WRN49" s="1130"/>
      <c r="WRO49" s="1131"/>
      <c r="WRP49" s="1131"/>
      <c r="WRQ49" s="1131"/>
      <c r="WRR49" s="1132"/>
      <c r="WRS49" s="290"/>
      <c r="WRT49" s="288"/>
      <c r="WRU49" s="341"/>
      <c r="WRV49" s="342"/>
      <c r="WRW49" s="1133"/>
      <c r="WRX49" s="1130"/>
      <c r="WRY49" s="1131"/>
      <c r="WRZ49" s="1131"/>
      <c r="WSA49" s="1131"/>
      <c r="WSB49" s="1132"/>
      <c r="WSC49" s="290"/>
      <c r="WSD49" s="288"/>
      <c r="WSE49" s="341"/>
      <c r="WSF49" s="342"/>
      <c r="WSG49" s="1133"/>
      <c r="WSH49" s="1130"/>
      <c r="WSI49" s="1131"/>
      <c r="WSJ49" s="1131"/>
      <c r="WSK49" s="1131"/>
      <c r="WSL49" s="1132"/>
      <c r="WSM49" s="290"/>
      <c r="WSN49" s="288"/>
      <c r="WSO49" s="341"/>
      <c r="WSP49" s="342"/>
      <c r="WSQ49" s="1133"/>
      <c r="WSR49" s="1130"/>
      <c r="WSS49" s="1131"/>
      <c r="WST49" s="1131"/>
      <c r="WSU49" s="1131"/>
      <c r="WSV49" s="1132"/>
      <c r="WSW49" s="290"/>
      <c r="WSX49" s="288"/>
      <c r="WSY49" s="341"/>
      <c r="WSZ49" s="342"/>
      <c r="WTA49" s="1133"/>
      <c r="WTB49" s="1130"/>
      <c r="WTC49" s="1131"/>
      <c r="WTD49" s="1131"/>
      <c r="WTE49" s="1131"/>
      <c r="WTF49" s="1132"/>
      <c r="WTG49" s="290"/>
      <c r="WTH49" s="288"/>
      <c r="WTI49" s="341"/>
      <c r="WTJ49" s="342"/>
      <c r="WTK49" s="1133"/>
      <c r="WTL49" s="1130"/>
      <c r="WTM49" s="1131"/>
      <c r="WTN49" s="1131"/>
      <c r="WTO49" s="1131"/>
      <c r="WTP49" s="1132"/>
      <c r="WTQ49" s="290"/>
      <c r="WTR49" s="288"/>
      <c r="WTS49" s="341"/>
      <c r="WTT49" s="342"/>
      <c r="WTU49" s="1133"/>
      <c r="WTV49" s="1130"/>
      <c r="WTW49" s="1131"/>
      <c r="WTX49" s="1131"/>
      <c r="WTY49" s="1131"/>
      <c r="WTZ49" s="1132"/>
      <c r="WUA49" s="290"/>
      <c r="WUB49" s="288"/>
      <c r="WUC49" s="341"/>
      <c r="WUD49" s="342"/>
      <c r="WUE49" s="1133"/>
      <c r="WUF49" s="1130"/>
      <c r="WUG49" s="1131"/>
      <c r="WUH49" s="1131"/>
      <c r="WUI49" s="1131"/>
      <c r="WUJ49" s="1132"/>
      <c r="WUK49" s="290"/>
      <c r="WUL49" s="288"/>
      <c r="WUM49" s="341"/>
      <c r="WUN49" s="342"/>
      <c r="WUO49" s="1133"/>
      <c r="WUP49" s="1130"/>
      <c r="WUQ49" s="1131"/>
      <c r="WUR49" s="1131"/>
      <c r="WUS49" s="1131"/>
      <c r="WUT49" s="1132"/>
      <c r="WUU49" s="290"/>
      <c r="WUV49" s="288"/>
      <c r="WUW49" s="341"/>
      <c r="WUX49" s="342"/>
      <c r="WUY49" s="1133"/>
      <c r="WUZ49" s="1130"/>
      <c r="WVA49" s="1131"/>
      <c r="WVB49" s="1131"/>
      <c r="WVC49" s="1131"/>
      <c r="WVD49" s="1132"/>
      <c r="WVE49" s="290"/>
      <c r="WVF49" s="288"/>
      <c r="WVG49" s="341"/>
      <c r="WVH49" s="342"/>
      <c r="WVI49" s="1133"/>
      <c r="WVJ49" s="1130"/>
      <c r="WVK49" s="1131"/>
      <c r="WVL49" s="1131"/>
      <c r="WVM49" s="1131"/>
      <c r="WVN49" s="1132"/>
      <c r="WVO49" s="290"/>
      <c r="WVP49" s="288"/>
      <c r="WVQ49" s="341"/>
      <c r="WVR49" s="342"/>
      <c r="WVS49" s="1133"/>
      <c r="WVT49" s="1130"/>
      <c r="WVU49" s="1131"/>
      <c r="WVV49" s="1131"/>
      <c r="WVW49" s="1131"/>
      <c r="WVX49" s="1132"/>
      <c r="WVY49" s="290"/>
      <c r="WVZ49" s="288"/>
      <c r="WWA49" s="341"/>
      <c r="WWB49" s="342"/>
      <c r="WWC49" s="1133"/>
      <c r="WWD49" s="1130"/>
      <c r="WWE49" s="1131"/>
      <c r="WWF49" s="1131"/>
      <c r="WWG49" s="1131"/>
      <c r="WWH49" s="1132"/>
      <c r="WWI49" s="290"/>
      <c r="WWJ49" s="288"/>
      <c r="WWK49" s="341"/>
      <c r="WWL49" s="342"/>
      <c r="WWM49" s="1133"/>
      <c r="WWN49" s="1130"/>
      <c r="WWO49" s="1131"/>
      <c r="WWP49" s="1131"/>
      <c r="WWQ49" s="1131"/>
      <c r="WWR49" s="1132"/>
      <c r="WWS49" s="290"/>
      <c r="WWT49" s="288"/>
      <c r="WWU49" s="341"/>
      <c r="WWV49" s="342"/>
      <c r="WWW49" s="1133"/>
      <c r="WWX49" s="1130"/>
      <c r="WWY49" s="1131"/>
      <c r="WWZ49" s="1131"/>
      <c r="WXA49" s="1131"/>
      <c r="WXB49" s="1132"/>
      <c r="WXC49" s="290"/>
      <c r="WXD49" s="288"/>
      <c r="WXE49" s="341"/>
      <c r="WXF49" s="342"/>
      <c r="WXG49" s="1133"/>
      <c r="WXH49" s="1130"/>
      <c r="WXI49" s="1131"/>
      <c r="WXJ49" s="1131"/>
      <c r="WXK49" s="1131"/>
      <c r="WXL49" s="1132"/>
      <c r="WXM49" s="290"/>
      <c r="WXN49" s="288"/>
      <c r="WXO49" s="341"/>
      <c r="WXP49" s="342"/>
      <c r="WXQ49" s="1133"/>
      <c r="WXR49" s="1130"/>
      <c r="WXS49" s="1131"/>
      <c r="WXT49" s="1131"/>
      <c r="WXU49" s="1131"/>
      <c r="WXV49" s="1132"/>
      <c r="WXW49" s="290"/>
      <c r="WXX49" s="288"/>
      <c r="WXY49" s="341"/>
      <c r="WXZ49" s="342"/>
      <c r="WYA49" s="1133"/>
      <c r="WYB49" s="1130"/>
      <c r="WYC49" s="1131"/>
      <c r="WYD49" s="1131"/>
      <c r="WYE49" s="1131"/>
      <c r="WYF49" s="1132"/>
      <c r="WYG49" s="290"/>
      <c r="WYH49" s="288"/>
      <c r="WYI49" s="341"/>
      <c r="WYJ49" s="342"/>
      <c r="WYK49" s="1133"/>
      <c r="WYL49" s="1130"/>
      <c r="WYM49" s="1131"/>
      <c r="WYN49" s="1131"/>
      <c r="WYO49" s="1131"/>
      <c r="WYP49" s="1132"/>
      <c r="WYQ49" s="290"/>
      <c r="WYR49" s="288"/>
      <c r="WYS49" s="341"/>
      <c r="WYT49" s="342"/>
      <c r="WYU49" s="1133"/>
      <c r="WYV49" s="1130"/>
      <c r="WYW49" s="1131"/>
      <c r="WYX49" s="1131"/>
      <c r="WYY49" s="1131"/>
      <c r="WYZ49" s="1132"/>
      <c r="WZA49" s="290"/>
      <c r="WZB49" s="288"/>
      <c r="WZC49" s="341"/>
      <c r="WZD49" s="342"/>
      <c r="WZE49" s="1133"/>
      <c r="WZF49" s="1130"/>
      <c r="WZG49" s="1131"/>
      <c r="WZH49" s="1131"/>
      <c r="WZI49" s="1131"/>
      <c r="WZJ49" s="1132"/>
      <c r="WZK49" s="290"/>
      <c r="WZL49" s="288"/>
      <c r="WZM49" s="341"/>
      <c r="WZN49" s="342"/>
      <c r="WZO49" s="1133"/>
      <c r="WZP49" s="1130"/>
      <c r="WZQ49" s="1131"/>
      <c r="WZR49" s="1131"/>
      <c r="WZS49" s="1131"/>
      <c r="WZT49" s="1132"/>
      <c r="WZU49" s="290"/>
      <c r="WZV49" s="288"/>
      <c r="WZW49" s="341"/>
      <c r="WZX49" s="342"/>
      <c r="WZY49" s="1133"/>
      <c r="WZZ49" s="1130"/>
      <c r="XAA49" s="1131"/>
      <c r="XAB49" s="1131"/>
      <c r="XAC49" s="1131"/>
      <c r="XAD49" s="1132"/>
      <c r="XAE49" s="290"/>
      <c r="XAF49" s="288"/>
      <c r="XAG49" s="341"/>
      <c r="XAH49" s="342"/>
      <c r="XAI49" s="1133"/>
      <c r="XAJ49" s="1130"/>
      <c r="XAK49" s="1131"/>
      <c r="XAL49" s="1131"/>
      <c r="XAM49" s="1131"/>
      <c r="XAN49" s="1132"/>
      <c r="XAO49" s="290"/>
      <c r="XAP49" s="288"/>
      <c r="XAQ49" s="341"/>
      <c r="XAR49" s="342"/>
      <c r="XAS49" s="1133"/>
      <c r="XAT49" s="1130"/>
      <c r="XAU49" s="1131"/>
      <c r="XAV49" s="1131"/>
      <c r="XAW49" s="1131"/>
      <c r="XAX49" s="1132"/>
      <c r="XAY49" s="290"/>
      <c r="XAZ49" s="288"/>
      <c r="XBA49" s="341"/>
      <c r="XBB49" s="342"/>
      <c r="XBC49" s="1133"/>
      <c r="XBD49" s="1130"/>
      <c r="XBE49" s="1131"/>
      <c r="XBF49" s="1131"/>
      <c r="XBG49" s="1131"/>
      <c r="XBH49" s="1132"/>
      <c r="XBI49" s="290"/>
      <c r="XBJ49" s="288"/>
      <c r="XBK49" s="341"/>
      <c r="XBL49" s="342"/>
      <c r="XBM49" s="1133"/>
      <c r="XBN49" s="1130"/>
      <c r="XBO49" s="1131"/>
      <c r="XBP49" s="1131"/>
      <c r="XBQ49" s="1131"/>
      <c r="XBR49" s="1132"/>
      <c r="XBS49" s="290"/>
      <c r="XBT49" s="288"/>
      <c r="XBU49" s="341"/>
      <c r="XBV49" s="342"/>
      <c r="XBW49" s="1133"/>
      <c r="XBX49" s="1130"/>
      <c r="XBY49" s="1131"/>
      <c r="XBZ49" s="1131"/>
      <c r="XCA49" s="1131"/>
      <c r="XCB49" s="1132"/>
      <c r="XCC49" s="290"/>
      <c r="XCD49" s="288"/>
      <c r="XCE49" s="341"/>
      <c r="XCF49" s="342"/>
      <c r="XCG49" s="1133"/>
      <c r="XCH49" s="1130"/>
      <c r="XCI49" s="1131"/>
      <c r="XCJ49" s="1131"/>
      <c r="XCK49" s="1131"/>
      <c r="XCL49" s="1132"/>
      <c r="XCM49" s="290"/>
      <c r="XCN49" s="288"/>
      <c r="XCO49" s="341"/>
      <c r="XCP49" s="342"/>
      <c r="XCQ49" s="1133"/>
      <c r="XCR49" s="1130"/>
      <c r="XCS49" s="1131"/>
      <c r="XCT49" s="1131"/>
      <c r="XCU49" s="1131"/>
      <c r="XCV49" s="1132"/>
      <c r="XCW49" s="290"/>
      <c r="XCX49" s="288"/>
      <c r="XCY49" s="341"/>
      <c r="XCZ49" s="342"/>
      <c r="XDA49" s="1133"/>
      <c r="XDB49" s="1130"/>
      <c r="XDC49" s="1131"/>
      <c r="XDD49" s="1131"/>
      <c r="XDE49" s="1131"/>
      <c r="XDF49" s="1132"/>
      <c r="XDG49" s="290"/>
      <c r="XDH49" s="288"/>
      <c r="XDI49" s="341"/>
      <c r="XDJ49" s="342"/>
      <c r="XDK49" s="1133"/>
      <c r="XDL49" s="1130"/>
      <c r="XDM49" s="1131"/>
      <c r="XDN49" s="1131"/>
      <c r="XDO49" s="1131"/>
      <c r="XDP49" s="1132"/>
      <c r="XDQ49" s="290"/>
      <c r="XDR49" s="288"/>
      <c r="XDS49" s="341"/>
      <c r="XDT49" s="342"/>
      <c r="XDU49" s="1133"/>
      <c r="XDV49" s="1130"/>
      <c r="XDW49" s="1131"/>
      <c r="XDX49" s="1131"/>
      <c r="XDY49" s="1131"/>
      <c r="XDZ49" s="1132"/>
      <c r="XEA49" s="290"/>
      <c r="XEB49" s="288"/>
      <c r="XEC49" s="341"/>
      <c r="XED49" s="342"/>
      <c r="XEE49" s="1133"/>
      <c r="XEF49" s="1130"/>
      <c r="XEG49" s="1131"/>
      <c r="XEH49" s="1131"/>
      <c r="XEI49" s="1131"/>
      <c r="XEJ49" s="1132"/>
      <c r="XEK49" s="290"/>
      <c r="XEL49" s="288"/>
      <c r="XEM49" s="341"/>
      <c r="XEN49" s="342"/>
      <c r="XEO49" s="1133"/>
      <c r="XEP49" s="1130"/>
      <c r="XEQ49" s="1131"/>
      <c r="XER49" s="1131"/>
      <c r="XES49" s="1131"/>
      <c r="XET49" s="1132"/>
      <c r="XEU49" s="290"/>
      <c r="XEV49" s="288"/>
      <c r="XEW49" s="341"/>
      <c r="XEX49" s="342"/>
      <c r="XEY49" s="1133"/>
      <c r="XEZ49" s="1130"/>
      <c r="XFA49" s="1131"/>
      <c r="XFB49" s="1131"/>
      <c r="XFC49" s="1131"/>
      <c r="XFD49" s="1132"/>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4"/>
      <c r="AN50" s="345" t="s">
        <v>525</v>
      </c>
      <c r="AO50" s="346" t="s">
        <v>526</v>
      </c>
      <c r="AP50" s="347" t="s">
        <v>527</v>
      </c>
      <c r="AQ50" s="348" t="s">
        <v>528</v>
      </c>
      <c r="AR50" s="349" t="s">
        <v>529</v>
      </c>
      <c r="AU50" s="343"/>
      <c r="AV50" s="344"/>
      <c r="AW50" s="1134"/>
      <c r="AX50" s="345"/>
      <c r="AY50" s="346"/>
      <c r="AZ50" s="347"/>
      <c r="BA50" s="348"/>
      <c r="BB50" s="349"/>
      <c r="BC50" s="290"/>
      <c r="BD50" s="288"/>
      <c r="BE50" s="343"/>
      <c r="BF50" s="344"/>
      <c r="BG50" s="1134"/>
      <c r="BH50" s="345"/>
      <c r="BI50" s="346"/>
      <c r="BJ50" s="347"/>
      <c r="BK50" s="348"/>
      <c r="BL50" s="349"/>
      <c r="BM50" s="290"/>
      <c r="BN50" s="288"/>
      <c r="BO50" s="343"/>
      <c r="BP50" s="344"/>
      <c r="BQ50" s="1134"/>
      <c r="BR50" s="345"/>
      <c r="BS50" s="346"/>
      <c r="BT50" s="347"/>
      <c r="BU50" s="348"/>
      <c r="BV50" s="349"/>
      <c r="BW50" s="290"/>
      <c r="BX50" s="288"/>
      <c r="BY50" s="343"/>
      <c r="BZ50" s="344"/>
      <c r="CA50" s="1134"/>
      <c r="CB50" s="345"/>
      <c r="CC50" s="346"/>
      <c r="CD50" s="347"/>
      <c r="CE50" s="348"/>
      <c r="CF50" s="349"/>
      <c r="CG50" s="290"/>
      <c r="CH50" s="288"/>
      <c r="CI50" s="343"/>
      <c r="CJ50" s="344"/>
      <c r="CK50" s="1134"/>
      <c r="CL50" s="345"/>
      <c r="CM50" s="346"/>
      <c r="CN50" s="347"/>
      <c r="CO50" s="348"/>
      <c r="CP50" s="349"/>
      <c r="CQ50" s="290"/>
      <c r="CR50" s="288"/>
      <c r="CS50" s="343"/>
      <c r="CT50" s="344"/>
      <c r="CU50" s="1134"/>
      <c r="CV50" s="345"/>
      <c r="CW50" s="346"/>
      <c r="CX50" s="347"/>
      <c r="CY50" s="348"/>
      <c r="CZ50" s="349"/>
      <c r="DA50" s="290"/>
      <c r="DB50" s="288"/>
      <c r="DC50" s="343"/>
      <c r="DD50" s="344"/>
      <c r="DE50" s="1134"/>
      <c r="DF50" s="345"/>
      <c r="DG50" s="346"/>
      <c r="DH50" s="347"/>
      <c r="DI50" s="348"/>
      <c r="DJ50" s="349"/>
      <c r="DK50" s="290"/>
      <c r="DL50" s="288"/>
      <c r="DM50" s="343"/>
      <c r="DN50" s="344"/>
      <c r="DO50" s="1134"/>
      <c r="DP50" s="345"/>
      <c r="DQ50" s="346"/>
      <c r="DR50" s="347"/>
      <c r="DS50" s="348"/>
      <c r="DT50" s="349"/>
      <c r="DU50" s="290"/>
      <c r="DV50" s="288"/>
      <c r="DW50" s="343"/>
      <c r="DX50" s="344"/>
      <c r="DY50" s="1134"/>
      <c r="DZ50" s="345"/>
      <c r="EA50" s="346"/>
      <c r="EB50" s="347"/>
      <c r="EC50" s="348"/>
      <c r="ED50" s="349"/>
      <c r="EE50" s="290"/>
      <c r="EF50" s="288"/>
      <c r="EG50" s="343"/>
      <c r="EH50" s="344"/>
      <c r="EI50" s="1134"/>
      <c r="EJ50" s="345"/>
      <c r="EK50" s="346"/>
      <c r="EL50" s="347"/>
      <c r="EM50" s="348"/>
      <c r="EN50" s="349"/>
      <c r="EO50" s="290"/>
      <c r="EP50" s="288"/>
      <c r="EQ50" s="343"/>
      <c r="ER50" s="344"/>
      <c r="ES50" s="1134"/>
      <c r="ET50" s="345"/>
      <c r="EU50" s="346"/>
      <c r="EV50" s="347"/>
      <c r="EW50" s="348"/>
      <c r="EX50" s="349"/>
      <c r="EY50" s="290"/>
      <c r="EZ50" s="288"/>
      <c r="FA50" s="343"/>
      <c r="FB50" s="344"/>
      <c r="FC50" s="1134"/>
      <c r="FD50" s="345"/>
      <c r="FE50" s="346"/>
      <c r="FF50" s="347"/>
      <c r="FG50" s="348"/>
      <c r="FH50" s="349"/>
      <c r="FI50" s="290"/>
      <c r="FJ50" s="288"/>
      <c r="FK50" s="343"/>
      <c r="FL50" s="344"/>
      <c r="FM50" s="1134"/>
      <c r="FN50" s="345"/>
      <c r="FO50" s="346"/>
      <c r="FP50" s="347"/>
      <c r="FQ50" s="348"/>
      <c r="FR50" s="349"/>
      <c r="FS50" s="290"/>
      <c r="FT50" s="288"/>
      <c r="FU50" s="343"/>
      <c r="FV50" s="344"/>
      <c r="FW50" s="1134"/>
      <c r="FX50" s="345"/>
      <c r="FY50" s="346"/>
      <c r="FZ50" s="347"/>
      <c r="GA50" s="348"/>
      <c r="GB50" s="349"/>
      <c r="GC50" s="290"/>
      <c r="GD50" s="288"/>
      <c r="GE50" s="343"/>
      <c r="GF50" s="344"/>
      <c r="GG50" s="1134"/>
      <c r="GH50" s="345"/>
      <c r="GI50" s="346"/>
      <c r="GJ50" s="347"/>
      <c r="GK50" s="348"/>
      <c r="GL50" s="349"/>
      <c r="GM50" s="290"/>
      <c r="GN50" s="288"/>
      <c r="GO50" s="343"/>
      <c r="GP50" s="344"/>
      <c r="GQ50" s="1134"/>
      <c r="GR50" s="345"/>
      <c r="GS50" s="346"/>
      <c r="GT50" s="347"/>
      <c r="GU50" s="348"/>
      <c r="GV50" s="349"/>
      <c r="GW50" s="290"/>
      <c r="GX50" s="288"/>
      <c r="GY50" s="343"/>
      <c r="GZ50" s="344"/>
      <c r="HA50" s="1134"/>
      <c r="HB50" s="345"/>
      <c r="HC50" s="346"/>
      <c r="HD50" s="347"/>
      <c r="HE50" s="348"/>
      <c r="HF50" s="349"/>
      <c r="HG50" s="290"/>
      <c r="HH50" s="288"/>
      <c r="HI50" s="343"/>
      <c r="HJ50" s="344"/>
      <c r="HK50" s="1134"/>
      <c r="HL50" s="345"/>
      <c r="HM50" s="346"/>
      <c r="HN50" s="347"/>
      <c r="HO50" s="348"/>
      <c r="HP50" s="349"/>
      <c r="HQ50" s="290"/>
      <c r="HR50" s="288"/>
      <c r="HS50" s="343"/>
      <c r="HT50" s="344"/>
      <c r="HU50" s="1134"/>
      <c r="HV50" s="345"/>
      <c r="HW50" s="346"/>
      <c r="HX50" s="347"/>
      <c r="HY50" s="348"/>
      <c r="HZ50" s="349"/>
      <c r="IA50" s="290"/>
      <c r="IB50" s="288"/>
      <c r="IC50" s="343"/>
      <c r="ID50" s="344"/>
      <c r="IE50" s="1134"/>
      <c r="IF50" s="345"/>
      <c r="IG50" s="346"/>
      <c r="IH50" s="347"/>
      <c r="II50" s="348"/>
      <c r="IJ50" s="349"/>
      <c r="IK50" s="290"/>
      <c r="IL50" s="288"/>
      <c r="IM50" s="343"/>
      <c r="IN50" s="344"/>
      <c r="IO50" s="1134"/>
      <c r="IP50" s="345"/>
      <c r="IQ50" s="346"/>
      <c r="IR50" s="347"/>
      <c r="IS50" s="348"/>
      <c r="IT50" s="349"/>
      <c r="IU50" s="290"/>
      <c r="IV50" s="288"/>
      <c r="IW50" s="343"/>
      <c r="IX50" s="344"/>
      <c r="IY50" s="1134"/>
      <c r="IZ50" s="345"/>
      <c r="JA50" s="346"/>
      <c r="JB50" s="347"/>
      <c r="JC50" s="348"/>
      <c r="JD50" s="349"/>
      <c r="JE50" s="290"/>
      <c r="JF50" s="288"/>
      <c r="JG50" s="343"/>
      <c r="JH50" s="344"/>
      <c r="JI50" s="1134"/>
      <c r="JJ50" s="345"/>
      <c r="JK50" s="346"/>
      <c r="JL50" s="347"/>
      <c r="JM50" s="348"/>
      <c r="JN50" s="349"/>
      <c r="JO50" s="290"/>
      <c r="JP50" s="288"/>
      <c r="JQ50" s="343"/>
      <c r="JR50" s="344"/>
      <c r="JS50" s="1134"/>
      <c r="JT50" s="345"/>
      <c r="JU50" s="346"/>
      <c r="JV50" s="347"/>
      <c r="JW50" s="348"/>
      <c r="JX50" s="349"/>
      <c r="JY50" s="290"/>
      <c r="JZ50" s="288"/>
      <c r="KA50" s="343"/>
      <c r="KB50" s="344"/>
      <c r="KC50" s="1134"/>
      <c r="KD50" s="345"/>
      <c r="KE50" s="346"/>
      <c r="KF50" s="347"/>
      <c r="KG50" s="348"/>
      <c r="KH50" s="349"/>
      <c r="KI50" s="290"/>
      <c r="KJ50" s="288"/>
      <c r="KK50" s="343"/>
      <c r="KL50" s="344"/>
      <c r="KM50" s="1134"/>
      <c r="KN50" s="345"/>
      <c r="KO50" s="346"/>
      <c r="KP50" s="347"/>
      <c r="KQ50" s="348"/>
      <c r="KR50" s="349"/>
      <c r="KS50" s="290"/>
      <c r="KT50" s="288"/>
      <c r="KU50" s="343"/>
      <c r="KV50" s="344"/>
      <c r="KW50" s="1134"/>
      <c r="KX50" s="345"/>
      <c r="KY50" s="346"/>
      <c r="KZ50" s="347"/>
      <c r="LA50" s="348"/>
      <c r="LB50" s="349"/>
      <c r="LC50" s="290"/>
      <c r="LD50" s="288"/>
      <c r="LE50" s="343"/>
      <c r="LF50" s="344"/>
      <c r="LG50" s="1134"/>
      <c r="LH50" s="345"/>
      <c r="LI50" s="346"/>
      <c r="LJ50" s="347"/>
      <c r="LK50" s="348"/>
      <c r="LL50" s="349"/>
      <c r="LM50" s="290"/>
      <c r="LN50" s="288"/>
      <c r="LO50" s="343"/>
      <c r="LP50" s="344"/>
      <c r="LQ50" s="1134"/>
      <c r="LR50" s="345"/>
      <c r="LS50" s="346"/>
      <c r="LT50" s="347"/>
      <c r="LU50" s="348"/>
      <c r="LV50" s="349"/>
      <c r="LW50" s="290"/>
      <c r="LX50" s="288"/>
      <c r="LY50" s="343"/>
      <c r="LZ50" s="344"/>
      <c r="MA50" s="1134"/>
      <c r="MB50" s="345"/>
      <c r="MC50" s="346"/>
      <c r="MD50" s="347"/>
      <c r="ME50" s="348"/>
      <c r="MF50" s="349"/>
      <c r="MG50" s="290"/>
      <c r="MH50" s="288"/>
      <c r="MI50" s="343"/>
      <c r="MJ50" s="344"/>
      <c r="MK50" s="1134"/>
      <c r="ML50" s="345"/>
      <c r="MM50" s="346"/>
      <c r="MN50" s="347"/>
      <c r="MO50" s="348"/>
      <c r="MP50" s="349"/>
      <c r="MQ50" s="290"/>
      <c r="MR50" s="288"/>
      <c r="MS50" s="343"/>
      <c r="MT50" s="344"/>
      <c r="MU50" s="1134"/>
      <c r="MV50" s="345"/>
      <c r="MW50" s="346"/>
      <c r="MX50" s="347"/>
      <c r="MY50" s="348"/>
      <c r="MZ50" s="349"/>
      <c r="NA50" s="290"/>
      <c r="NB50" s="288"/>
      <c r="NC50" s="343"/>
      <c r="ND50" s="344"/>
      <c r="NE50" s="1134"/>
      <c r="NF50" s="345"/>
      <c r="NG50" s="346"/>
      <c r="NH50" s="347"/>
      <c r="NI50" s="348"/>
      <c r="NJ50" s="349"/>
      <c r="NK50" s="290"/>
      <c r="NL50" s="288"/>
      <c r="NM50" s="343"/>
      <c r="NN50" s="344"/>
      <c r="NO50" s="1134"/>
      <c r="NP50" s="345"/>
      <c r="NQ50" s="346"/>
      <c r="NR50" s="347"/>
      <c r="NS50" s="348"/>
      <c r="NT50" s="349"/>
      <c r="NU50" s="290"/>
      <c r="NV50" s="288"/>
      <c r="NW50" s="343"/>
      <c r="NX50" s="344"/>
      <c r="NY50" s="1134"/>
      <c r="NZ50" s="345"/>
      <c r="OA50" s="346"/>
      <c r="OB50" s="347"/>
      <c r="OC50" s="348"/>
      <c r="OD50" s="349"/>
      <c r="OE50" s="290"/>
      <c r="OF50" s="288"/>
      <c r="OG50" s="343"/>
      <c r="OH50" s="344"/>
      <c r="OI50" s="1134"/>
      <c r="OJ50" s="345"/>
      <c r="OK50" s="346"/>
      <c r="OL50" s="347"/>
      <c r="OM50" s="348"/>
      <c r="ON50" s="349"/>
      <c r="OO50" s="290"/>
      <c r="OP50" s="288"/>
      <c r="OQ50" s="343"/>
      <c r="OR50" s="344"/>
      <c r="OS50" s="1134"/>
      <c r="OT50" s="345"/>
      <c r="OU50" s="346"/>
      <c r="OV50" s="347"/>
      <c r="OW50" s="348"/>
      <c r="OX50" s="349"/>
      <c r="OY50" s="290"/>
      <c r="OZ50" s="288"/>
      <c r="PA50" s="343"/>
      <c r="PB50" s="344"/>
      <c r="PC50" s="1134"/>
      <c r="PD50" s="345"/>
      <c r="PE50" s="346"/>
      <c r="PF50" s="347"/>
      <c r="PG50" s="348"/>
      <c r="PH50" s="349"/>
      <c r="PI50" s="290"/>
      <c r="PJ50" s="288"/>
      <c r="PK50" s="343"/>
      <c r="PL50" s="344"/>
      <c r="PM50" s="1134"/>
      <c r="PN50" s="345"/>
      <c r="PO50" s="346"/>
      <c r="PP50" s="347"/>
      <c r="PQ50" s="348"/>
      <c r="PR50" s="349"/>
      <c r="PS50" s="290"/>
      <c r="PT50" s="288"/>
      <c r="PU50" s="343"/>
      <c r="PV50" s="344"/>
      <c r="PW50" s="1134"/>
      <c r="PX50" s="345"/>
      <c r="PY50" s="346"/>
      <c r="PZ50" s="347"/>
      <c r="QA50" s="348"/>
      <c r="QB50" s="349"/>
      <c r="QC50" s="290"/>
      <c r="QD50" s="288"/>
      <c r="QE50" s="343"/>
      <c r="QF50" s="344"/>
      <c r="QG50" s="1134"/>
      <c r="QH50" s="345"/>
      <c r="QI50" s="346"/>
      <c r="QJ50" s="347"/>
      <c r="QK50" s="348"/>
      <c r="QL50" s="349"/>
      <c r="QM50" s="290"/>
      <c r="QN50" s="288"/>
      <c r="QO50" s="343"/>
      <c r="QP50" s="344"/>
      <c r="QQ50" s="1134"/>
      <c r="QR50" s="345"/>
      <c r="QS50" s="346"/>
      <c r="QT50" s="347"/>
      <c r="QU50" s="348"/>
      <c r="QV50" s="349"/>
      <c r="QW50" s="290"/>
      <c r="QX50" s="288"/>
      <c r="QY50" s="343"/>
      <c r="QZ50" s="344"/>
      <c r="RA50" s="1134"/>
      <c r="RB50" s="345"/>
      <c r="RC50" s="346"/>
      <c r="RD50" s="347"/>
      <c r="RE50" s="348"/>
      <c r="RF50" s="349"/>
      <c r="RG50" s="290"/>
      <c r="RH50" s="288"/>
      <c r="RI50" s="343"/>
      <c r="RJ50" s="344"/>
      <c r="RK50" s="1134"/>
      <c r="RL50" s="345"/>
      <c r="RM50" s="346"/>
      <c r="RN50" s="347"/>
      <c r="RO50" s="348"/>
      <c r="RP50" s="349"/>
      <c r="RQ50" s="290"/>
      <c r="RR50" s="288"/>
      <c r="RS50" s="343"/>
      <c r="RT50" s="344"/>
      <c r="RU50" s="1134"/>
      <c r="RV50" s="345"/>
      <c r="RW50" s="346"/>
      <c r="RX50" s="347"/>
      <c r="RY50" s="348"/>
      <c r="RZ50" s="349"/>
      <c r="SA50" s="290"/>
      <c r="SB50" s="288"/>
      <c r="SC50" s="343"/>
      <c r="SD50" s="344"/>
      <c r="SE50" s="1134"/>
      <c r="SF50" s="345"/>
      <c r="SG50" s="346"/>
      <c r="SH50" s="347"/>
      <c r="SI50" s="348"/>
      <c r="SJ50" s="349"/>
      <c r="SK50" s="290"/>
      <c r="SL50" s="288"/>
      <c r="SM50" s="343"/>
      <c r="SN50" s="344"/>
      <c r="SO50" s="1134"/>
      <c r="SP50" s="345"/>
      <c r="SQ50" s="346"/>
      <c r="SR50" s="347"/>
      <c r="SS50" s="348"/>
      <c r="ST50" s="349"/>
      <c r="SU50" s="290"/>
      <c r="SV50" s="288"/>
      <c r="SW50" s="343"/>
      <c r="SX50" s="344"/>
      <c r="SY50" s="1134"/>
      <c r="SZ50" s="345"/>
      <c r="TA50" s="346"/>
      <c r="TB50" s="347"/>
      <c r="TC50" s="348"/>
      <c r="TD50" s="349"/>
      <c r="TE50" s="290"/>
      <c r="TF50" s="288"/>
      <c r="TG50" s="343"/>
      <c r="TH50" s="344"/>
      <c r="TI50" s="1134"/>
      <c r="TJ50" s="345"/>
      <c r="TK50" s="346"/>
      <c r="TL50" s="347"/>
      <c r="TM50" s="348"/>
      <c r="TN50" s="349"/>
      <c r="TO50" s="290"/>
      <c r="TP50" s="288"/>
      <c r="TQ50" s="343"/>
      <c r="TR50" s="344"/>
      <c r="TS50" s="1134"/>
      <c r="TT50" s="345"/>
      <c r="TU50" s="346"/>
      <c r="TV50" s="347"/>
      <c r="TW50" s="348"/>
      <c r="TX50" s="349"/>
      <c r="TY50" s="290"/>
      <c r="TZ50" s="288"/>
      <c r="UA50" s="343"/>
      <c r="UB50" s="344"/>
      <c r="UC50" s="1134"/>
      <c r="UD50" s="345"/>
      <c r="UE50" s="346"/>
      <c r="UF50" s="347"/>
      <c r="UG50" s="348"/>
      <c r="UH50" s="349"/>
      <c r="UI50" s="290"/>
      <c r="UJ50" s="288"/>
      <c r="UK50" s="343"/>
      <c r="UL50" s="344"/>
      <c r="UM50" s="1134"/>
      <c r="UN50" s="345"/>
      <c r="UO50" s="346"/>
      <c r="UP50" s="347"/>
      <c r="UQ50" s="348"/>
      <c r="UR50" s="349"/>
      <c r="US50" s="290"/>
      <c r="UT50" s="288"/>
      <c r="UU50" s="343"/>
      <c r="UV50" s="344"/>
      <c r="UW50" s="1134"/>
      <c r="UX50" s="345"/>
      <c r="UY50" s="346"/>
      <c r="UZ50" s="347"/>
      <c r="VA50" s="348"/>
      <c r="VB50" s="349"/>
      <c r="VC50" s="290"/>
      <c r="VD50" s="288"/>
      <c r="VE50" s="343"/>
      <c r="VF50" s="344"/>
      <c r="VG50" s="1134"/>
      <c r="VH50" s="345"/>
      <c r="VI50" s="346"/>
      <c r="VJ50" s="347"/>
      <c r="VK50" s="348"/>
      <c r="VL50" s="349"/>
      <c r="VM50" s="290"/>
      <c r="VN50" s="288"/>
      <c r="VO50" s="343"/>
      <c r="VP50" s="344"/>
      <c r="VQ50" s="1134"/>
      <c r="VR50" s="345"/>
      <c r="VS50" s="346"/>
      <c r="VT50" s="347"/>
      <c r="VU50" s="348"/>
      <c r="VV50" s="349"/>
      <c r="VW50" s="290"/>
      <c r="VX50" s="288"/>
      <c r="VY50" s="343"/>
      <c r="VZ50" s="344"/>
      <c r="WA50" s="1134"/>
      <c r="WB50" s="345"/>
      <c r="WC50" s="346"/>
      <c r="WD50" s="347"/>
      <c r="WE50" s="348"/>
      <c r="WF50" s="349"/>
      <c r="WG50" s="290"/>
      <c r="WH50" s="288"/>
      <c r="WI50" s="343"/>
      <c r="WJ50" s="344"/>
      <c r="WK50" s="1134"/>
      <c r="WL50" s="345"/>
      <c r="WM50" s="346"/>
      <c r="WN50" s="347"/>
      <c r="WO50" s="348"/>
      <c r="WP50" s="349"/>
      <c r="WQ50" s="290"/>
      <c r="WR50" s="288"/>
      <c r="WS50" s="343"/>
      <c r="WT50" s="344"/>
      <c r="WU50" s="1134"/>
      <c r="WV50" s="345"/>
      <c r="WW50" s="346"/>
      <c r="WX50" s="347"/>
      <c r="WY50" s="348"/>
      <c r="WZ50" s="349"/>
      <c r="XA50" s="290"/>
      <c r="XB50" s="288"/>
      <c r="XC50" s="343"/>
      <c r="XD50" s="344"/>
      <c r="XE50" s="1134"/>
      <c r="XF50" s="345"/>
      <c r="XG50" s="346"/>
      <c r="XH50" s="347"/>
      <c r="XI50" s="348"/>
      <c r="XJ50" s="349"/>
      <c r="XK50" s="290"/>
      <c r="XL50" s="288"/>
      <c r="XM50" s="343"/>
      <c r="XN50" s="344"/>
      <c r="XO50" s="1134"/>
      <c r="XP50" s="345"/>
      <c r="XQ50" s="346"/>
      <c r="XR50" s="347"/>
      <c r="XS50" s="348"/>
      <c r="XT50" s="349"/>
      <c r="XU50" s="290"/>
      <c r="XV50" s="288"/>
      <c r="XW50" s="343"/>
      <c r="XX50" s="344"/>
      <c r="XY50" s="1134"/>
      <c r="XZ50" s="345"/>
      <c r="YA50" s="346"/>
      <c r="YB50" s="347"/>
      <c r="YC50" s="348"/>
      <c r="YD50" s="349"/>
      <c r="YE50" s="290"/>
      <c r="YF50" s="288"/>
      <c r="YG50" s="343"/>
      <c r="YH50" s="344"/>
      <c r="YI50" s="1134"/>
      <c r="YJ50" s="345"/>
      <c r="YK50" s="346"/>
      <c r="YL50" s="347"/>
      <c r="YM50" s="348"/>
      <c r="YN50" s="349"/>
      <c r="YO50" s="290"/>
      <c r="YP50" s="288"/>
      <c r="YQ50" s="343"/>
      <c r="YR50" s="344"/>
      <c r="YS50" s="1134"/>
      <c r="YT50" s="345"/>
      <c r="YU50" s="346"/>
      <c r="YV50" s="347"/>
      <c r="YW50" s="348"/>
      <c r="YX50" s="349"/>
      <c r="YY50" s="290"/>
      <c r="YZ50" s="288"/>
      <c r="ZA50" s="343"/>
      <c r="ZB50" s="344"/>
      <c r="ZC50" s="1134"/>
      <c r="ZD50" s="345"/>
      <c r="ZE50" s="346"/>
      <c r="ZF50" s="347"/>
      <c r="ZG50" s="348"/>
      <c r="ZH50" s="349"/>
      <c r="ZI50" s="290"/>
      <c r="ZJ50" s="288"/>
      <c r="ZK50" s="343"/>
      <c r="ZL50" s="344"/>
      <c r="ZM50" s="1134"/>
      <c r="ZN50" s="345"/>
      <c r="ZO50" s="346"/>
      <c r="ZP50" s="347"/>
      <c r="ZQ50" s="348"/>
      <c r="ZR50" s="349"/>
      <c r="ZS50" s="290"/>
      <c r="ZT50" s="288"/>
      <c r="ZU50" s="343"/>
      <c r="ZV50" s="344"/>
      <c r="ZW50" s="1134"/>
      <c r="ZX50" s="345"/>
      <c r="ZY50" s="346"/>
      <c r="ZZ50" s="347"/>
      <c r="AAA50" s="348"/>
      <c r="AAB50" s="349"/>
      <c r="AAC50" s="290"/>
      <c r="AAD50" s="288"/>
      <c r="AAE50" s="343"/>
      <c r="AAF50" s="344"/>
      <c r="AAG50" s="1134"/>
      <c r="AAH50" s="345"/>
      <c r="AAI50" s="346"/>
      <c r="AAJ50" s="347"/>
      <c r="AAK50" s="348"/>
      <c r="AAL50" s="349"/>
      <c r="AAM50" s="290"/>
      <c r="AAN50" s="288"/>
      <c r="AAO50" s="343"/>
      <c r="AAP50" s="344"/>
      <c r="AAQ50" s="1134"/>
      <c r="AAR50" s="345"/>
      <c r="AAS50" s="346"/>
      <c r="AAT50" s="347"/>
      <c r="AAU50" s="348"/>
      <c r="AAV50" s="349"/>
      <c r="AAW50" s="290"/>
      <c r="AAX50" s="288"/>
      <c r="AAY50" s="343"/>
      <c r="AAZ50" s="344"/>
      <c r="ABA50" s="1134"/>
      <c r="ABB50" s="345"/>
      <c r="ABC50" s="346"/>
      <c r="ABD50" s="347"/>
      <c r="ABE50" s="348"/>
      <c r="ABF50" s="349"/>
      <c r="ABG50" s="290"/>
      <c r="ABH50" s="288"/>
      <c r="ABI50" s="343"/>
      <c r="ABJ50" s="344"/>
      <c r="ABK50" s="1134"/>
      <c r="ABL50" s="345"/>
      <c r="ABM50" s="346"/>
      <c r="ABN50" s="347"/>
      <c r="ABO50" s="348"/>
      <c r="ABP50" s="349"/>
      <c r="ABQ50" s="290"/>
      <c r="ABR50" s="288"/>
      <c r="ABS50" s="343"/>
      <c r="ABT50" s="344"/>
      <c r="ABU50" s="1134"/>
      <c r="ABV50" s="345"/>
      <c r="ABW50" s="346"/>
      <c r="ABX50" s="347"/>
      <c r="ABY50" s="348"/>
      <c r="ABZ50" s="349"/>
      <c r="ACA50" s="290"/>
      <c r="ACB50" s="288"/>
      <c r="ACC50" s="343"/>
      <c r="ACD50" s="344"/>
      <c r="ACE50" s="1134"/>
      <c r="ACF50" s="345"/>
      <c r="ACG50" s="346"/>
      <c r="ACH50" s="347"/>
      <c r="ACI50" s="348"/>
      <c r="ACJ50" s="349"/>
      <c r="ACK50" s="290"/>
      <c r="ACL50" s="288"/>
      <c r="ACM50" s="343"/>
      <c r="ACN50" s="344"/>
      <c r="ACO50" s="1134"/>
      <c r="ACP50" s="345"/>
      <c r="ACQ50" s="346"/>
      <c r="ACR50" s="347"/>
      <c r="ACS50" s="348"/>
      <c r="ACT50" s="349"/>
      <c r="ACU50" s="290"/>
      <c r="ACV50" s="288"/>
      <c r="ACW50" s="343"/>
      <c r="ACX50" s="344"/>
      <c r="ACY50" s="1134"/>
      <c r="ACZ50" s="345"/>
      <c r="ADA50" s="346"/>
      <c r="ADB50" s="347"/>
      <c r="ADC50" s="348"/>
      <c r="ADD50" s="349"/>
      <c r="ADE50" s="290"/>
      <c r="ADF50" s="288"/>
      <c r="ADG50" s="343"/>
      <c r="ADH50" s="344"/>
      <c r="ADI50" s="1134"/>
      <c r="ADJ50" s="345"/>
      <c r="ADK50" s="346"/>
      <c r="ADL50" s="347"/>
      <c r="ADM50" s="348"/>
      <c r="ADN50" s="349"/>
      <c r="ADO50" s="290"/>
      <c r="ADP50" s="288"/>
      <c r="ADQ50" s="343"/>
      <c r="ADR50" s="344"/>
      <c r="ADS50" s="1134"/>
      <c r="ADT50" s="345"/>
      <c r="ADU50" s="346"/>
      <c r="ADV50" s="347"/>
      <c r="ADW50" s="348"/>
      <c r="ADX50" s="349"/>
      <c r="ADY50" s="290"/>
      <c r="ADZ50" s="288"/>
      <c r="AEA50" s="343"/>
      <c r="AEB50" s="344"/>
      <c r="AEC50" s="1134"/>
      <c r="AED50" s="345"/>
      <c r="AEE50" s="346"/>
      <c r="AEF50" s="347"/>
      <c r="AEG50" s="348"/>
      <c r="AEH50" s="349"/>
      <c r="AEI50" s="290"/>
      <c r="AEJ50" s="288"/>
      <c r="AEK50" s="343"/>
      <c r="AEL50" s="344"/>
      <c r="AEM50" s="1134"/>
      <c r="AEN50" s="345"/>
      <c r="AEO50" s="346"/>
      <c r="AEP50" s="347"/>
      <c r="AEQ50" s="348"/>
      <c r="AER50" s="349"/>
      <c r="AES50" s="290"/>
      <c r="AET50" s="288"/>
      <c r="AEU50" s="343"/>
      <c r="AEV50" s="344"/>
      <c r="AEW50" s="1134"/>
      <c r="AEX50" s="345"/>
      <c r="AEY50" s="346"/>
      <c r="AEZ50" s="347"/>
      <c r="AFA50" s="348"/>
      <c r="AFB50" s="349"/>
      <c r="AFC50" s="290"/>
      <c r="AFD50" s="288"/>
      <c r="AFE50" s="343"/>
      <c r="AFF50" s="344"/>
      <c r="AFG50" s="1134"/>
      <c r="AFH50" s="345"/>
      <c r="AFI50" s="346"/>
      <c r="AFJ50" s="347"/>
      <c r="AFK50" s="348"/>
      <c r="AFL50" s="349"/>
      <c r="AFM50" s="290"/>
      <c r="AFN50" s="288"/>
      <c r="AFO50" s="343"/>
      <c r="AFP50" s="344"/>
      <c r="AFQ50" s="1134"/>
      <c r="AFR50" s="345"/>
      <c r="AFS50" s="346"/>
      <c r="AFT50" s="347"/>
      <c r="AFU50" s="348"/>
      <c r="AFV50" s="349"/>
      <c r="AFW50" s="290"/>
      <c r="AFX50" s="288"/>
      <c r="AFY50" s="343"/>
      <c r="AFZ50" s="344"/>
      <c r="AGA50" s="1134"/>
      <c r="AGB50" s="345"/>
      <c r="AGC50" s="346"/>
      <c r="AGD50" s="347"/>
      <c r="AGE50" s="348"/>
      <c r="AGF50" s="349"/>
      <c r="AGG50" s="290"/>
      <c r="AGH50" s="288"/>
      <c r="AGI50" s="343"/>
      <c r="AGJ50" s="344"/>
      <c r="AGK50" s="1134"/>
      <c r="AGL50" s="345"/>
      <c r="AGM50" s="346"/>
      <c r="AGN50" s="347"/>
      <c r="AGO50" s="348"/>
      <c r="AGP50" s="349"/>
      <c r="AGQ50" s="290"/>
      <c r="AGR50" s="288"/>
      <c r="AGS50" s="343"/>
      <c r="AGT50" s="344"/>
      <c r="AGU50" s="1134"/>
      <c r="AGV50" s="345"/>
      <c r="AGW50" s="346"/>
      <c r="AGX50" s="347"/>
      <c r="AGY50" s="348"/>
      <c r="AGZ50" s="349"/>
      <c r="AHA50" s="290"/>
      <c r="AHB50" s="288"/>
      <c r="AHC50" s="343"/>
      <c r="AHD50" s="344"/>
      <c r="AHE50" s="1134"/>
      <c r="AHF50" s="345"/>
      <c r="AHG50" s="346"/>
      <c r="AHH50" s="347"/>
      <c r="AHI50" s="348"/>
      <c r="AHJ50" s="349"/>
      <c r="AHK50" s="290"/>
      <c r="AHL50" s="288"/>
      <c r="AHM50" s="343"/>
      <c r="AHN50" s="344"/>
      <c r="AHO50" s="1134"/>
      <c r="AHP50" s="345"/>
      <c r="AHQ50" s="346"/>
      <c r="AHR50" s="347"/>
      <c r="AHS50" s="348"/>
      <c r="AHT50" s="349"/>
      <c r="AHU50" s="290"/>
      <c r="AHV50" s="288"/>
      <c r="AHW50" s="343"/>
      <c r="AHX50" s="344"/>
      <c r="AHY50" s="1134"/>
      <c r="AHZ50" s="345"/>
      <c r="AIA50" s="346"/>
      <c r="AIB50" s="347"/>
      <c r="AIC50" s="348"/>
      <c r="AID50" s="349"/>
      <c r="AIE50" s="290"/>
      <c r="AIF50" s="288"/>
      <c r="AIG50" s="343"/>
      <c r="AIH50" s="344"/>
      <c r="AII50" s="1134"/>
      <c r="AIJ50" s="345"/>
      <c r="AIK50" s="346"/>
      <c r="AIL50" s="347"/>
      <c r="AIM50" s="348"/>
      <c r="AIN50" s="349"/>
      <c r="AIO50" s="290"/>
      <c r="AIP50" s="288"/>
      <c r="AIQ50" s="343"/>
      <c r="AIR50" s="344"/>
      <c r="AIS50" s="1134"/>
      <c r="AIT50" s="345"/>
      <c r="AIU50" s="346"/>
      <c r="AIV50" s="347"/>
      <c r="AIW50" s="348"/>
      <c r="AIX50" s="349"/>
      <c r="AIY50" s="290"/>
      <c r="AIZ50" s="288"/>
      <c r="AJA50" s="343"/>
      <c r="AJB50" s="344"/>
      <c r="AJC50" s="1134"/>
      <c r="AJD50" s="345"/>
      <c r="AJE50" s="346"/>
      <c r="AJF50" s="347"/>
      <c r="AJG50" s="348"/>
      <c r="AJH50" s="349"/>
      <c r="AJI50" s="290"/>
      <c r="AJJ50" s="288"/>
      <c r="AJK50" s="343"/>
      <c r="AJL50" s="344"/>
      <c r="AJM50" s="1134"/>
      <c r="AJN50" s="345"/>
      <c r="AJO50" s="346"/>
      <c r="AJP50" s="347"/>
      <c r="AJQ50" s="348"/>
      <c r="AJR50" s="349"/>
      <c r="AJS50" s="290"/>
      <c r="AJT50" s="288"/>
      <c r="AJU50" s="343"/>
      <c r="AJV50" s="344"/>
      <c r="AJW50" s="1134"/>
      <c r="AJX50" s="345"/>
      <c r="AJY50" s="346"/>
      <c r="AJZ50" s="347"/>
      <c r="AKA50" s="348"/>
      <c r="AKB50" s="349"/>
      <c r="AKC50" s="290"/>
      <c r="AKD50" s="288"/>
      <c r="AKE50" s="343"/>
      <c r="AKF50" s="344"/>
      <c r="AKG50" s="1134"/>
      <c r="AKH50" s="345"/>
      <c r="AKI50" s="346"/>
      <c r="AKJ50" s="347"/>
      <c r="AKK50" s="348"/>
      <c r="AKL50" s="349"/>
      <c r="AKM50" s="290"/>
      <c r="AKN50" s="288"/>
      <c r="AKO50" s="343"/>
      <c r="AKP50" s="344"/>
      <c r="AKQ50" s="1134"/>
      <c r="AKR50" s="345"/>
      <c r="AKS50" s="346"/>
      <c r="AKT50" s="347"/>
      <c r="AKU50" s="348"/>
      <c r="AKV50" s="349"/>
      <c r="AKW50" s="290"/>
      <c r="AKX50" s="288"/>
      <c r="AKY50" s="343"/>
      <c r="AKZ50" s="344"/>
      <c r="ALA50" s="1134"/>
      <c r="ALB50" s="345"/>
      <c r="ALC50" s="346"/>
      <c r="ALD50" s="347"/>
      <c r="ALE50" s="348"/>
      <c r="ALF50" s="349"/>
      <c r="ALG50" s="290"/>
      <c r="ALH50" s="288"/>
      <c r="ALI50" s="343"/>
      <c r="ALJ50" s="344"/>
      <c r="ALK50" s="1134"/>
      <c r="ALL50" s="345"/>
      <c r="ALM50" s="346"/>
      <c r="ALN50" s="347"/>
      <c r="ALO50" s="348"/>
      <c r="ALP50" s="349"/>
      <c r="ALQ50" s="290"/>
      <c r="ALR50" s="288"/>
      <c r="ALS50" s="343"/>
      <c r="ALT50" s="344"/>
      <c r="ALU50" s="1134"/>
      <c r="ALV50" s="345"/>
      <c r="ALW50" s="346"/>
      <c r="ALX50" s="347"/>
      <c r="ALY50" s="348"/>
      <c r="ALZ50" s="349"/>
      <c r="AMA50" s="290"/>
      <c r="AMB50" s="288"/>
      <c r="AMC50" s="343"/>
      <c r="AMD50" s="344"/>
      <c r="AME50" s="1134"/>
      <c r="AMF50" s="345"/>
      <c r="AMG50" s="346"/>
      <c r="AMH50" s="347"/>
      <c r="AMI50" s="348"/>
      <c r="AMJ50" s="349"/>
      <c r="AMK50" s="290"/>
      <c r="AML50" s="288"/>
      <c r="AMM50" s="343"/>
      <c r="AMN50" s="344"/>
      <c r="AMO50" s="1134"/>
      <c r="AMP50" s="345"/>
      <c r="AMQ50" s="346"/>
      <c r="AMR50" s="347"/>
      <c r="AMS50" s="348"/>
      <c r="AMT50" s="349"/>
      <c r="AMU50" s="290"/>
      <c r="AMV50" s="288"/>
      <c r="AMW50" s="343"/>
      <c r="AMX50" s="344"/>
      <c r="AMY50" s="1134"/>
      <c r="AMZ50" s="345"/>
      <c r="ANA50" s="346"/>
      <c r="ANB50" s="347"/>
      <c r="ANC50" s="348"/>
      <c r="AND50" s="349"/>
      <c r="ANE50" s="290"/>
      <c r="ANF50" s="288"/>
      <c r="ANG50" s="343"/>
      <c r="ANH50" s="344"/>
      <c r="ANI50" s="1134"/>
      <c r="ANJ50" s="345"/>
      <c r="ANK50" s="346"/>
      <c r="ANL50" s="347"/>
      <c r="ANM50" s="348"/>
      <c r="ANN50" s="349"/>
      <c r="ANO50" s="290"/>
      <c r="ANP50" s="288"/>
      <c r="ANQ50" s="343"/>
      <c r="ANR50" s="344"/>
      <c r="ANS50" s="1134"/>
      <c r="ANT50" s="345"/>
      <c r="ANU50" s="346"/>
      <c r="ANV50" s="347"/>
      <c r="ANW50" s="348"/>
      <c r="ANX50" s="349"/>
      <c r="ANY50" s="290"/>
      <c r="ANZ50" s="288"/>
      <c r="AOA50" s="343"/>
      <c r="AOB50" s="344"/>
      <c r="AOC50" s="1134"/>
      <c r="AOD50" s="345"/>
      <c r="AOE50" s="346"/>
      <c r="AOF50" s="347"/>
      <c r="AOG50" s="348"/>
      <c r="AOH50" s="349"/>
      <c r="AOI50" s="290"/>
      <c r="AOJ50" s="288"/>
      <c r="AOK50" s="343"/>
      <c r="AOL50" s="344"/>
      <c r="AOM50" s="1134"/>
      <c r="AON50" s="345"/>
      <c r="AOO50" s="346"/>
      <c r="AOP50" s="347"/>
      <c r="AOQ50" s="348"/>
      <c r="AOR50" s="349"/>
      <c r="AOS50" s="290"/>
      <c r="AOT50" s="288"/>
      <c r="AOU50" s="343"/>
      <c r="AOV50" s="344"/>
      <c r="AOW50" s="1134"/>
      <c r="AOX50" s="345"/>
      <c r="AOY50" s="346"/>
      <c r="AOZ50" s="347"/>
      <c r="APA50" s="348"/>
      <c r="APB50" s="349"/>
      <c r="APC50" s="290"/>
      <c r="APD50" s="288"/>
      <c r="APE50" s="343"/>
      <c r="APF50" s="344"/>
      <c r="APG50" s="1134"/>
      <c r="APH50" s="345"/>
      <c r="API50" s="346"/>
      <c r="APJ50" s="347"/>
      <c r="APK50" s="348"/>
      <c r="APL50" s="349"/>
      <c r="APM50" s="290"/>
      <c r="APN50" s="288"/>
      <c r="APO50" s="343"/>
      <c r="APP50" s="344"/>
      <c r="APQ50" s="1134"/>
      <c r="APR50" s="345"/>
      <c r="APS50" s="346"/>
      <c r="APT50" s="347"/>
      <c r="APU50" s="348"/>
      <c r="APV50" s="349"/>
      <c r="APW50" s="290"/>
      <c r="APX50" s="288"/>
      <c r="APY50" s="343"/>
      <c r="APZ50" s="344"/>
      <c r="AQA50" s="1134"/>
      <c r="AQB50" s="345"/>
      <c r="AQC50" s="346"/>
      <c r="AQD50" s="347"/>
      <c r="AQE50" s="348"/>
      <c r="AQF50" s="349"/>
      <c r="AQG50" s="290"/>
      <c r="AQH50" s="288"/>
      <c r="AQI50" s="343"/>
      <c r="AQJ50" s="344"/>
      <c r="AQK50" s="1134"/>
      <c r="AQL50" s="345"/>
      <c r="AQM50" s="346"/>
      <c r="AQN50" s="347"/>
      <c r="AQO50" s="348"/>
      <c r="AQP50" s="349"/>
      <c r="AQQ50" s="290"/>
      <c r="AQR50" s="288"/>
      <c r="AQS50" s="343"/>
      <c r="AQT50" s="344"/>
      <c r="AQU50" s="1134"/>
      <c r="AQV50" s="345"/>
      <c r="AQW50" s="346"/>
      <c r="AQX50" s="347"/>
      <c r="AQY50" s="348"/>
      <c r="AQZ50" s="349"/>
      <c r="ARA50" s="290"/>
      <c r="ARB50" s="288"/>
      <c r="ARC50" s="343"/>
      <c r="ARD50" s="344"/>
      <c r="ARE50" s="1134"/>
      <c r="ARF50" s="345"/>
      <c r="ARG50" s="346"/>
      <c r="ARH50" s="347"/>
      <c r="ARI50" s="348"/>
      <c r="ARJ50" s="349"/>
      <c r="ARK50" s="290"/>
      <c r="ARL50" s="288"/>
      <c r="ARM50" s="343"/>
      <c r="ARN50" s="344"/>
      <c r="ARO50" s="1134"/>
      <c r="ARP50" s="345"/>
      <c r="ARQ50" s="346"/>
      <c r="ARR50" s="347"/>
      <c r="ARS50" s="348"/>
      <c r="ART50" s="349"/>
      <c r="ARU50" s="290"/>
      <c r="ARV50" s="288"/>
      <c r="ARW50" s="343"/>
      <c r="ARX50" s="344"/>
      <c r="ARY50" s="1134"/>
      <c r="ARZ50" s="345"/>
      <c r="ASA50" s="346"/>
      <c r="ASB50" s="347"/>
      <c r="ASC50" s="348"/>
      <c r="ASD50" s="349"/>
      <c r="ASE50" s="290"/>
      <c r="ASF50" s="288"/>
      <c r="ASG50" s="343"/>
      <c r="ASH50" s="344"/>
      <c r="ASI50" s="1134"/>
      <c r="ASJ50" s="345"/>
      <c r="ASK50" s="346"/>
      <c r="ASL50" s="347"/>
      <c r="ASM50" s="348"/>
      <c r="ASN50" s="349"/>
      <c r="ASO50" s="290"/>
      <c r="ASP50" s="288"/>
      <c r="ASQ50" s="343"/>
      <c r="ASR50" s="344"/>
      <c r="ASS50" s="1134"/>
      <c r="AST50" s="345"/>
      <c r="ASU50" s="346"/>
      <c r="ASV50" s="347"/>
      <c r="ASW50" s="348"/>
      <c r="ASX50" s="349"/>
      <c r="ASY50" s="290"/>
      <c r="ASZ50" s="288"/>
      <c r="ATA50" s="343"/>
      <c r="ATB50" s="344"/>
      <c r="ATC50" s="1134"/>
      <c r="ATD50" s="345"/>
      <c r="ATE50" s="346"/>
      <c r="ATF50" s="347"/>
      <c r="ATG50" s="348"/>
      <c r="ATH50" s="349"/>
      <c r="ATI50" s="290"/>
      <c r="ATJ50" s="288"/>
      <c r="ATK50" s="343"/>
      <c r="ATL50" s="344"/>
      <c r="ATM50" s="1134"/>
      <c r="ATN50" s="345"/>
      <c r="ATO50" s="346"/>
      <c r="ATP50" s="347"/>
      <c r="ATQ50" s="348"/>
      <c r="ATR50" s="349"/>
      <c r="ATS50" s="290"/>
      <c r="ATT50" s="288"/>
      <c r="ATU50" s="343"/>
      <c r="ATV50" s="344"/>
      <c r="ATW50" s="1134"/>
      <c r="ATX50" s="345"/>
      <c r="ATY50" s="346"/>
      <c r="ATZ50" s="347"/>
      <c r="AUA50" s="348"/>
      <c r="AUB50" s="349"/>
      <c r="AUC50" s="290"/>
      <c r="AUD50" s="288"/>
      <c r="AUE50" s="343"/>
      <c r="AUF50" s="344"/>
      <c r="AUG50" s="1134"/>
      <c r="AUH50" s="345"/>
      <c r="AUI50" s="346"/>
      <c r="AUJ50" s="347"/>
      <c r="AUK50" s="348"/>
      <c r="AUL50" s="349"/>
      <c r="AUM50" s="290"/>
      <c r="AUN50" s="288"/>
      <c r="AUO50" s="343"/>
      <c r="AUP50" s="344"/>
      <c r="AUQ50" s="1134"/>
      <c r="AUR50" s="345"/>
      <c r="AUS50" s="346"/>
      <c r="AUT50" s="347"/>
      <c r="AUU50" s="348"/>
      <c r="AUV50" s="349"/>
      <c r="AUW50" s="290"/>
      <c r="AUX50" s="288"/>
      <c r="AUY50" s="343"/>
      <c r="AUZ50" s="344"/>
      <c r="AVA50" s="1134"/>
      <c r="AVB50" s="345"/>
      <c r="AVC50" s="346"/>
      <c r="AVD50" s="347"/>
      <c r="AVE50" s="348"/>
      <c r="AVF50" s="349"/>
      <c r="AVG50" s="290"/>
      <c r="AVH50" s="288"/>
      <c r="AVI50" s="343"/>
      <c r="AVJ50" s="344"/>
      <c r="AVK50" s="1134"/>
      <c r="AVL50" s="345"/>
      <c r="AVM50" s="346"/>
      <c r="AVN50" s="347"/>
      <c r="AVO50" s="348"/>
      <c r="AVP50" s="349"/>
      <c r="AVQ50" s="290"/>
      <c r="AVR50" s="288"/>
      <c r="AVS50" s="343"/>
      <c r="AVT50" s="344"/>
      <c r="AVU50" s="1134"/>
      <c r="AVV50" s="345"/>
      <c r="AVW50" s="346"/>
      <c r="AVX50" s="347"/>
      <c r="AVY50" s="348"/>
      <c r="AVZ50" s="349"/>
      <c r="AWA50" s="290"/>
      <c r="AWB50" s="288"/>
      <c r="AWC50" s="343"/>
      <c r="AWD50" s="344"/>
      <c r="AWE50" s="1134"/>
      <c r="AWF50" s="345"/>
      <c r="AWG50" s="346"/>
      <c r="AWH50" s="347"/>
      <c r="AWI50" s="348"/>
      <c r="AWJ50" s="349"/>
      <c r="AWK50" s="290"/>
      <c r="AWL50" s="288"/>
      <c r="AWM50" s="343"/>
      <c r="AWN50" s="344"/>
      <c r="AWO50" s="1134"/>
      <c r="AWP50" s="345"/>
      <c r="AWQ50" s="346"/>
      <c r="AWR50" s="347"/>
      <c r="AWS50" s="348"/>
      <c r="AWT50" s="349"/>
      <c r="AWU50" s="290"/>
      <c r="AWV50" s="288"/>
      <c r="AWW50" s="343"/>
      <c r="AWX50" s="344"/>
      <c r="AWY50" s="1134"/>
      <c r="AWZ50" s="345"/>
      <c r="AXA50" s="346"/>
      <c r="AXB50" s="347"/>
      <c r="AXC50" s="348"/>
      <c r="AXD50" s="349"/>
      <c r="AXE50" s="290"/>
      <c r="AXF50" s="288"/>
      <c r="AXG50" s="343"/>
      <c r="AXH50" s="344"/>
      <c r="AXI50" s="1134"/>
      <c r="AXJ50" s="345"/>
      <c r="AXK50" s="346"/>
      <c r="AXL50" s="347"/>
      <c r="AXM50" s="348"/>
      <c r="AXN50" s="349"/>
      <c r="AXO50" s="290"/>
      <c r="AXP50" s="288"/>
      <c r="AXQ50" s="343"/>
      <c r="AXR50" s="344"/>
      <c r="AXS50" s="1134"/>
      <c r="AXT50" s="345"/>
      <c r="AXU50" s="346"/>
      <c r="AXV50" s="347"/>
      <c r="AXW50" s="348"/>
      <c r="AXX50" s="349"/>
      <c r="AXY50" s="290"/>
      <c r="AXZ50" s="288"/>
      <c r="AYA50" s="343"/>
      <c r="AYB50" s="344"/>
      <c r="AYC50" s="1134"/>
      <c r="AYD50" s="345"/>
      <c r="AYE50" s="346"/>
      <c r="AYF50" s="347"/>
      <c r="AYG50" s="348"/>
      <c r="AYH50" s="349"/>
      <c r="AYI50" s="290"/>
      <c r="AYJ50" s="288"/>
      <c r="AYK50" s="343"/>
      <c r="AYL50" s="344"/>
      <c r="AYM50" s="1134"/>
      <c r="AYN50" s="345"/>
      <c r="AYO50" s="346"/>
      <c r="AYP50" s="347"/>
      <c r="AYQ50" s="348"/>
      <c r="AYR50" s="349"/>
      <c r="AYS50" s="290"/>
      <c r="AYT50" s="288"/>
      <c r="AYU50" s="343"/>
      <c r="AYV50" s="344"/>
      <c r="AYW50" s="1134"/>
      <c r="AYX50" s="345"/>
      <c r="AYY50" s="346"/>
      <c r="AYZ50" s="347"/>
      <c r="AZA50" s="348"/>
      <c r="AZB50" s="349"/>
      <c r="AZC50" s="290"/>
      <c r="AZD50" s="288"/>
      <c r="AZE50" s="343"/>
      <c r="AZF50" s="344"/>
      <c r="AZG50" s="1134"/>
      <c r="AZH50" s="345"/>
      <c r="AZI50" s="346"/>
      <c r="AZJ50" s="347"/>
      <c r="AZK50" s="348"/>
      <c r="AZL50" s="349"/>
      <c r="AZM50" s="290"/>
      <c r="AZN50" s="288"/>
      <c r="AZO50" s="343"/>
      <c r="AZP50" s="344"/>
      <c r="AZQ50" s="1134"/>
      <c r="AZR50" s="345"/>
      <c r="AZS50" s="346"/>
      <c r="AZT50" s="347"/>
      <c r="AZU50" s="348"/>
      <c r="AZV50" s="349"/>
      <c r="AZW50" s="290"/>
      <c r="AZX50" s="288"/>
      <c r="AZY50" s="343"/>
      <c r="AZZ50" s="344"/>
      <c r="BAA50" s="1134"/>
      <c r="BAB50" s="345"/>
      <c r="BAC50" s="346"/>
      <c r="BAD50" s="347"/>
      <c r="BAE50" s="348"/>
      <c r="BAF50" s="349"/>
      <c r="BAG50" s="290"/>
      <c r="BAH50" s="288"/>
      <c r="BAI50" s="343"/>
      <c r="BAJ50" s="344"/>
      <c r="BAK50" s="1134"/>
      <c r="BAL50" s="345"/>
      <c r="BAM50" s="346"/>
      <c r="BAN50" s="347"/>
      <c r="BAO50" s="348"/>
      <c r="BAP50" s="349"/>
      <c r="BAQ50" s="290"/>
      <c r="BAR50" s="288"/>
      <c r="BAS50" s="343"/>
      <c r="BAT50" s="344"/>
      <c r="BAU50" s="1134"/>
      <c r="BAV50" s="345"/>
      <c r="BAW50" s="346"/>
      <c r="BAX50" s="347"/>
      <c r="BAY50" s="348"/>
      <c r="BAZ50" s="349"/>
      <c r="BBA50" s="290"/>
      <c r="BBB50" s="288"/>
      <c r="BBC50" s="343"/>
      <c r="BBD50" s="344"/>
      <c r="BBE50" s="1134"/>
      <c r="BBF50" s="345"/>
      <c r="BBG50" s="346"/>
      <c r="BBH50" s="347"/>
      <c r="BBI50" s="348"/>
      <c r="BBJ50" s="349"/>
      <c r="BBK50" s="290"/>
      <c r="BBL50" s="288"/>
      <c r="BBM50" s="343"/>
      <c r="BBN50" s="344"/>
      <c r="BBO50" s="1134"/>
      <c r="BBP50" s="345"/>
      <c r="BBQ50" s="346"/>
      <c r="BBR50" s="347"/>
      <c r="BBS50" s="348"/>
      <c r="BBT50" s="349"/>
      <c r="BBU50" s="290"/>
      <c r="BBV50" s="288"/>
      <c r="BBW50" s="343"/>
      <c r="BBX50" s="344"/>
      <c r="BBY50" s="1134"/>
      <c r="BBZ50" s="345"/>
      <c r="BCA50" s="346"/>
      <c r="BCB50" s="347"/>
      <c r="BCC50" s="348"/>
      <c r="BCD50" s="349"/>
      <c r="BCE50" s="290"/>
      <c r="BCF50" s="288"/>
      <c r="BCG50" s="343"/>
      <c r="BCH50" s="344"/>
      <c r="BCI50" s="1134"/>
      <c r="BCJ50" s="345"/>
      <c r="BCK50" s="346"/>
      <c r="BCL50" s="347"/>
      <c r="BCM50" s="348"/>
      <c r="BCN50" s="349"/>
      <c r="BCO50" s="290"/>
      <c r="BCP50" s="288"/>
      <c r="BCQ50" s="343"/>
      <c r="BCR50" s="344"/>
      <c r="BCS50" s="1134"/>
      <c r="BCT50" s="345"/>
      <c r="BCU50" s="346"/>
      <c r="BCV50" s="347"/>
      <c r="BCW50" s="348"/>
      <c r="BCX50" s="349"/>
      <c r="BCY50" s="290"/>
      <c r="BCZ50" s="288"/>
      <c r="BDA50" s="343"/>
      <c r="BDB50" s="344"/>
      <c r="BDC50" s="1134"/>
      <c r="BDD50" s="345"/>
      <c r="BDE50" s="346"/>
      <c r="BDF50" s="347"/>
      <c r="BDG50" s="348"/>
      <c r="BDH50" s="349"/>
      <c r="BDI50" s="290"/>
      <c r="BDJ50" s="288"/>
      <c r="BDK50" s="343"/>
      <c r="BDL50" s="344"/>
      <c r="BDM50" s="1134"/>
      <c r="BDN50" s="345"/>
      <c r="BDO50" s="346"/>
      <c r="BDP50" s="347"/>
      <c r="BDQ50" s="348"/>
      <c r="BDR50" s="349"/>
      <c r="BDS50" s="290"/>
      <c r="BDT50" s="288"/>
      <c r="BDU50" s="343"/>
      <c r="BDV50" s="344"/>
      <c r="BDW50" s="1134"/>
      <c r="BDX50" s="345"/>
      <c r="BDY50" s="346"/>
      <c r="BDZ50" s="347"/>
      <c r="BEA50" s="348"/>
      <c r="BEB50" s="349"/>
      <c r="BEC50" s="290"/>
      <c r="BED50" s="288"/>
      <c r="BEE50" s="343"/>
      <c r="BEF50" s="344"/>
      <c r="BEG50" s="1134"/>
      <c r="BEH50" s="345"/>
      <c r="BEI50" s="346"/>
      <c r="BEJ50" s="347"/>
      <c r="BEK50" s="348"/>
      <c r="BEL50" s="349"/>
      <c r="BEM50" s="290"/>
      <c r="BEN50" s="288"/>
      <c r="BEO50" s="343"/>
      <c r="BEP50" s="344"/>
      <c r="BEQ50" s="1134"/>
      <c r="BER50" s="345"/>
      <c r="BES50" s="346"/>
      <c r="BET50" s="347"/>
      <c r="BEU50" s="348"/>
      <c r="BEV50" s="349"/>
      <c r="BEW50" s="290"/>
      <c r="BEX50" s="288"/>
      <c r="BEY50" s="343"/>
      <c r="BEZ50" s="344"/>
      <c r="BFA50" s="1134"/>
      <c r="BFB50" s="345"/>
      <c r="BFC50" s="346"/>
      <c r="BFD50" s="347"/>
      <c r="BFE50" s="348"/>
      <c r="BFF50" s="349"/>
      <c r="BFG50" s="290"/>
      <c r="BFH50" s="288"/>
      <c r="BFI50" s="343"/>
      <c r="BFJ50" s="344"/>
      <c r="BFK50" s="1134"/>
      <c r="BFL50" s="345"/>
      <c r="BFM50" s="346"/>
      <c r="BFN50" s="347"/>
      <c r="BFO50" s="348"/>
      <c r="BFP50" s="349"/>
      <c r="BFQ50" s="290"/>
      <c r="BFR50" s="288"/>
      <c r="BFS50" s="343"/>
      <c r="BFT50" s="344"/>
      <c r="BFU50" s="1134"/>
      <c r="BFV50" s="345"/>
      <c r="BFW50" s="346"/>
      <c r="BFX50" s="347"/>
      <c r="BFY50" s="348"/>
      <c r="BFZ50" s="349"/>
      <c r="BGA50" s="290"/>
      <c r="BGB50" s="288"/>
      <c r="BGC50" s="343"/>
      <c r="BGD50" s="344"/>
      <c r="BGE50" s="1134"/>
      <c r="BGF50" s="345"/>
      <c r="BGG50" s="346"/>
      <c r="BGH50" s="347"/>
      <c r="BGI50" s="348"/>
      <c r="BGJ50" s="349"/>
      <c r="BGK50" s="290"/>
      <c r="BGL50" s="288"/>
      <c r="BGM50" s="343"/>
      <c r="BGN50" s="344"/>
      <c r="BGO50" s="1134"/>
      <c r="BGP50" s="345"/>
      <c r="BGQ50" s="346"/>
      <c r="BGR50" s="347"/>
      <c r="BGS50" s="348"/>
      <c r="BGT50" s="349"/>
      <c r="BGU50" s="290"/>
      <c r="BGV50" s="288"/>
      <c r="BGW50" s="343"/>
      <c r="BGX50" s="344"/>
      <c r="BGY50" s="1134"/>
      <c r="BGZ50" s="345"/>
      <c r="BHA50" s="346"/>
      <c r="BHB50" s="347"/>
      <c r="BHC50" s="348"/>
      <c r="BHD50" s="349"/>
      <c r="BHE50" s="290"/>
      <c r="BHF50" s="288"/>
      <c r="BHG50" s="343"/>
      <c r="BHH50" s="344"/>
      <c r="BHI50" s="1134"/>
      <c r="BHJ50" s="345"/>
      <c r="BHK50" s="346"/>
      <c r="BHL50" s="347"/>
      <c r="BHM50" s="348"/>
      <c r="BHN50" s="349"/>
      <c r="BHO50" s="290"/>
      <c r="BHP50" s="288"/>
      <c r="BHQ50" s="343"/>
      <c r="BHR50" s="344"/>
      <c r="BHS50" s="1134"/>
      <c r="BHT50" s="345"/>
      <c r="BHU50" s="346"/>
      <c r="BHV50" s="347"/>
      <c r="BHW50" s="348"/>
      <c r="BHX50" s="349"/>
      <c r="BHY50" s="290"/>
      <c r="BHZ50" s="288"/>
      <c r="BIA50" s="343"/>
      <c r="BIB50" s="344"/>
      <c r="BIC50" s="1134"/>
      <c r="BID50" s="345"/>
      <c r="BIE50" s="346"/>
      <c r="BIF50" s="347"/>
      <c r="BIG50" s="348"/>
      <c r="BIH50" s="349"/>
      <c r="BII50" s="290"/>
      <c r="BIJ50" s="288"/>
      <c r="BIK50" s="343"/>
      <c r="BIL50" s="344"/>
      <c r="BIM50" s="1134"/>
      <c r="BIN50" s="345"/>
      <c r="BIO50" s="346"/>
      <c r="BIP50" s="347"/>
      <c r="BIQ50" s="348"/>
      <c r="BIR50" s="349"/>
      <c r="BIS50" s="290"/>
      <c r="BIT50" s="288"/>
      <c r="BIU50" s="343"/>
      <c r="BIV50" s="344"/>
      <c r="BIW50" s="1134"/>
      <c r="BIX50" s="345"/>
      <c r="BIY50" s="346"/>
      <c r="BIZ50" s="347"/>
      <c r="BJA50" s="348"/>
      <c r="BJB50" s="349"/>
      <c r="BJC50" s="290"/>
      <c r="BJD50" s="288"/>
      <c r="BJE50" s="343"/>
      <c r="BJF50" s="344"/>
      <c r="BJG50" s="1134"/>
      <c r="BJH50" s="345"/>
      <c r="BJI50" s="346"/>
      <c r="BJJ50" s="347"/>
      <c r="BJK50" s="348"/>
      <c r="BJL50" s="349"/>
      <c r="BJM50" s="290"/>
      <c r="BJN50" s="288"/>
      <c r="BJO50" s="343"/>
      <c r="BJP50" s="344"/>
      <c r="BJQ50" s="1134"/>
      <c r="BJR50" s="345"/>
      <c r="BJS50" s="346"/>
      <c r="BJT50" s="347"/>
      <c r="BJU50" s="348"/>
      <c r="BJV50" s="349"/>
      <c r="BJW50" s="290"/>
      <c r="BJX50" s="288"/>
      <c r="BJY50" s="343"/>
      <c r="BJZ50" s="344"/>
      <c r="BKA50" s="1134"/>
      <c r="BKB50" s="345"/>
      <c r="BKC50" s="346"/>
      <c r="BKD50" s="347"/>
      <c r="BKE50" s="348"/>
      <c r="BKF50" s="349"/>
      <c r="BKG50" s="290"/>
      <c r="BKH50" s="288"/>
      <c r="BKI50" s="343"/>
      <c r="BKJ50" s="344"/>
      <c r="BKK50" s="1134"/>
      <c r="BKL50" s="345"/>
      <c r="BKM50" s="346"/>
      <c r="BKN50" s="347"/>
      <c r="BKO50" s="348"/>
      <c r="BKP50" s="349"/>
      <c r="BKQ50" s="290"/>
      <c r="BKR50" s="288"/>
      <c r="BKS50" s="343"/>
      <c r="BKT50" s="344"/>
      <c r="BKU50" s="1134"/>
      <c r="BKV50" s="345"/>
      <c r="BKW50" s="346"/>
      <c r="BKX50" s="347"/>
      <c r="BKY50" s="348"/>
      <c r="BKZ50" s="349"/>
      <c r="BLA50" s="290"/>
      <c r="BLB50" s="288"/>
      <c r="BLC50" s="343"/>
      <c r="BLD50" s="344"/>
      <c r="BLE50" s="1134"/>
      <c r="BLF50" s="345"/>
      <c r="BLG50" s="346"/>
      <c r="BLH50" s="347"/>
      <c r="BLI50" s="348"/>
      <c r="BLJ50" s="349"/>
      <c r="BLK50" s="290"/>
      <c r="BLL50" s="288"/>
      <c r="BLM50" s="343"/>
      <c r="BLN50" s="344"/>
      <c r="BLO50" s="1134"/>
      <c r="BLP50" s="345"/>
      <c r="BLQ50" s="346"/>
      <c r="BLR50" s="347"/>
      <c r="BLS50" s="348"/>
      <c r="BLT50" s="349"/>
      <c r="BLU50" s="290"/>
      <c r="BLV50" s="288"/>
      <c r="BLW50" s="343"/>
      <c r="BLX50" s="344"/>
      <c r="BLY50" s="1134"/>
      <c r="BLZ50" s="345"/>
      <c r="BMA50" s="346"/>
      <c r="BMB50" s="347"/>
      <c r="BMC50" s="348"/>
      <c r="BMD50" s="349"/>
      <c r="BME50" s="290"/>
      <c r="BMF50" s="288"/>
      <c r="BMG50" s="343"/>
      <c r="BMH50" s="344"/>
      <c r="BMI50" s="1134"/>
      <c r="BMJ50" s="345"/>
      <c r="BMK50" s="346"/>
      <c r="BML50" s="347"/>
      <c r="BMM50" s="348"/>
      <c r="BMN50" s="349"/>
      <c r="BMO50" s="290"/>
      <c r="BMP50" s="288"/>
      <c r="BMQ50" s="343"/>
      <c r="BMR50" s="344"/>
      <c r="BMS50" s="1134"/>
      <c r="BMT50" s="345"/>
      <c r="BMU50" s="346"/>
      <c r="BMV50" s="347"/>
      <c r="BMW50" s="348"/>
      <c r="BMX50" s="349"/>
      <c r="BMY50" s="290"/>
      <c r="BMZ50" s="288"/>
      <c r="BNA50" s="343"/>
      <c r="BNB50" s="344"/>
      <c r="BNC50" s="1134"/>
      <c r="BND50" s="345"/>
      <c r="BNE50" s="346"/>
      <c r="BNF50" s="347"/>
      <c r="BNG50" s="348"/>
      <c r="BNH50" s="349"/>
      <c r="BNI50" s="290"/>
      <c r="BNJ50" s="288"/>
      <c r="BNK50" s="343"/>
      <c r="BNL50" s="344"/>
      <c r="BNM50" s="1134"/>
      <c r="BNN50" s="345"/>
      <c r="BNO50" s="346"/>
      <c r="BNP50" s="347"/>
      <c r="BNQ50" s="348"/>
      <c r="BNR50" s="349"/>
      <c r="BNS50" s="290"/>
      <c r="BNT50" s="288"/>
      <c r="BNU50" s="343"/>
      <c r="BNV50" s="344"/>
      <c r="BNW50" s="1134"/>
      <c r="BNX50" s="345"/>
      <c r="BNY50" s="346"/>
      <c r="BNZ50" s="347"/>
      <c r="BOA50" s="348"/>
      <c r="BOB50" s="349"/>
      <c r="BOC50" s="290"/>
      <c r="BOD50" s="288"/>
      <c r="BOE50" s="343"/>
      <c r="BOF50" s="344"/>
      <c r="BOG50" s="1134"/>
      <c r="BOH50" s="345"/>
      <c r="BOI50" s="346"/>
      <c r="BOJ50" s="347"/>
      <c r="BOK50" s="348"/>
      <c r="BOL50" s="349"/>
      <c r="BOM50" s="290"/>
      <c r="BON50" s="288"/>
      <c r="BOO50" s="343"/>
      <c r="BOP50" s="344"/>
      <c r="BOQ50" s="1134"/>
      <c r="BOR50" s="345"/>
      <c r="BOS50" s="346"/>
      <c r="BOT50" s="347"/>
      <c r="BOU50" s="348"/>
      <c r="BOV50" s="349"/>
      <c r="BOW50" s="290"/>
      <c r="BOX50" s="288"/>
      <c r="BOY50" s="343"/>
      <c r="BOZ50" s="344"/>
      <c r="BPA50" s="1134"/>
      <c r="BPB50" s="345"/>
      <c r="BPC50" s="346"/>
      <c r="BPD50" s="347"/>
      <c r="BPE50" s="348"/>
      <c r="BPF50" s="349"/>
      <c r="BPG50" s="290"/>
      <c r="BPH50" s="288"/>
      <c r="BPI50" s="343"/>
      <c r="BPJ50" s="344"/>
      <c r="BPK50" s="1134"/>
      <c r="BPL50" s="345"/>
      <c r="BPM50" s="346"/>
      <c r="BPN50" s="347"/>
      <c r="BPO50" s="348"/>
      <c r="BPP50" s="349"/>
      <c r="BPQ50" s="290"/>
      <c r="BPR50" s="288"/>
      <c r="BPS50" s="343"/>
      <c r="BPT50" s="344"/>
      <c r="BPU50" s="1134"/>
      <c r="BPV50" s="345"/>
      <c r="BPW50" s="346"/>
      <c r="BPX50" s="347"/>
      <c r="BPY50" s="348"/>
      <c r="BPZ50" s="349"/>
      <c r="BQA50" s="290"/>
      <c r="BQB50" s="288"/>
      <c r="BQC50" s="343"/>
      <c r="BQD50" s="344"/>
      <c r="BQE50" s="1134"/>
      <c r="BQF50" s="345"/>
      <c r="BQG50" s="346"/>
      <c r="BQH50" s="347"/>
      <c r="BQI50" s="348"/>
      <c r="BQJ50" s="349"/>
      <c r="BQK50" s="290"/>
      <c r="BQL50" s="288"/>
      <c r="BQM50" s="343"/>
      <c r="BQN50" s="344"/>
      <c r="BQO50" s="1134"/>
      <c r="BQP50" s="345"/>
      <c r="BQQ50" s="346"/>
      <c r="BQR50" s="347"/>
      <c r="BQS50" s="348"/>
      <c r="BQT50" s="349"/>
      <c r="BQU50" s="290"/>
      <c r="BQV50" s="288"/>
      <c r="BQW50" s="343"/>
      <c r="BQX50" s="344"/>
      <c r="BQY50" s="1134"/>
      <c r="BQZ50" s="345"/>
      <c r="BRA50" s="346"/>
      <c r="BRB50" s="347"/>
      <c r="BRC50" s="348"/>
      <c r="BRD50" s="349"/>
      <c r="BRE50" s="290"/>
      <c r="BRF50" s="288"/>
      <c r="BRG50" s="343"/>
      <c r="BRH50" s="344"/>
      <c r="BRI50" s="1134"/>
      <c r="BRJ50" s="345"/>
      <c r="BRK50" s="346"/>
      <c r="BRL50" s="347"/>
      <c r="BRM50" s="348"/>
      <c r="BRN50" s="349"/>
      <c r="BRO50" s="290"/>
      <c r="BRP50" s="288"/>
      <c r="BRQ50" s="343"/>
      <c r="BRR50" s="344"/>
      <c r="BRS50" s="1134"/>
      <c r="BRT50" s="345"/>
      <c r="BRU50" s="346"/>
      <c r="BRV50" s="347"/>
      <c r="BRW50" s="348"/>
      <c r="BRX50" s="349"/>
      <c r="BRY50" s="290"/>
      <c r="BRZ50" s="288"/>
      <c r="BSA50" s="343"/>
      <c r="BSB50" s="344"/>
      <c r="BSC50" s="1134"/>
      <c r="BSD50" s="345"/>
      <c r="BSE50" s="346"/>
      <c r="BSF50" s="347"/>
      <c r="BSG50" s="348"/>
      <c r="BSH50" s="349"/>
      <c r="BSI50" s="290"/>
      <c r="BSJ50" s="288"/>
      <c r="BSK50" s="343"/>
      <c r="BSL50" s="344"/>
      <c r="BSM50" s="1134"/>
      <c r="BSN50" s="345"/>
      <c r="BSO50" s="346"/>
      <c r="BSP50" s="347"/>
      <c r="BSQ50" s="348"/>
      <c r="BSR50" s="349"/>
      <c r="BSS50" s="290"/>
      <c r="BST50" s="288"/>
      <c r="BSU50" s="343"/>
      <c r="BSV50" s="344"/>
      <c r="BSW50" s="1134"/>
      <c r="BSX50" s="345"/>
      <c r="BSY50" s="346"/>
      <c r="BSZ50" s="347"/>
      <c r="BTA50" s="348"/>
      <c r="BTB50" s="349"/>
      <c r="BTC50" s="290"/>
      <c r="BTD50" s="288"/>
      <c r="BTE50" s="343"/>
      <c r="BTF50" s="344"/>
      <c r="BTG50" s="1134"/>
      <c r="BTH50" s="345"/>
      <c r="BTI50" s="346"/>
      <c r="BTJ50" s="347"/>
      <c r="BTK50" s="348"/>
      <c r="BTL50" s="349"/>
      <c r="BTM50" s="290"/>
      <c r="BTN50" s="288"/>
      <c r="BTO50" s="343"/>
      <c r="BTP50" s="344"/>
      <c r="BTQ50" s="1134"/>
      <c r="BTR50" s="345"/>
      <c r="BTS50" s="346"/>
      <c r="BTT50" s="347"/>
      <c r="BTU50" s="348"/>
      <c r="BTV50" s="349"/>
      <c r="BTW50" s="290"/>
      <c r="BTX50" s="288"/>
      <c r="BTY50" s="343"/>
      <c r="BTZ50" s="344"/>
      <c r="BUA50" s="1134"/>
      <c r="BUB50" s="345"/>
      <c r="BUC50" s="346"/>
      <c r="BUD50" s="347"/>
      <c r="BUE50" s="348"/>
      <c r="BUF50" s="349"/>
      <c r="BUG50" s="290"/>
      <c r="BUH50" s="288"/>
      <c r="BUI50" s="343"/>
      <c r="BUJ50" s="344"/>
      <c r="BUK50" s="1134"/>
      <c r="BUL50" s="345"/>
      <c r="BUM50" s="346"/>
      <c r="BUN50" s="347"/>
      <c r="BUO50" s="348"/>
      <c r="BUP50" s="349"/>
      <c r="BUQ50" s="290"/>
      <c r="BUR50" s="288"/>
      <c r="BUS50" s="343"/>
      <c r="BUT50" s="344"/>
      <c r="BUU50" s="1134"/>
      <c r="BUV50" s="345"/>
      <c r="BUW50" s="346"/>
      <c r="BUX50" s="347"/>
      <c r="BUY50" s="348"/>
      <c r="BUZ50" s="349"/>
      <c r="BVA50" s="290"/>
      <c r="BVB50" s="288"/>
      <c r="BVC50" s="343"/>
      <c r="BVD50" s="344"/>
      <c r="BVE50" s="1134"/>
      <c r="BVF50" s="345"/>
      <c r="BVG50" s="346"/>
      <c r="BVH50" s="347"/>
      <c r="BVI50" s="348"/>
      <c r="BVJ50" s="349"/>
      <c r="BVK50" s="290"/>
      <c r="BVL50" s="288"/>
      <c r="BVM50" s="343"/>
      <c r="BVN50" s="344"/>
      <c r="BVO50" s="1134"/>
      <c r="BVP50" s="345"/>
      <c r="BVQ50" s="346"/>
      <c r="BVR50" s="347"/>
      <c r="BVS50" s="348"/>
      <c r="BVT50" s="349"/>
      <c r="BVU50" s="290"/>
      <c r="BVV50" s="288"/>
      <c r="BVW50" s="343"/>
      <c r="BVX50" s="344"/>
      <c r="BVY50" s="1134"/>
      <c r="BVZ50" s="345"/>
      <c r="BWA50" s="346"/>
      <c r="BWB50" s="347"/>
      <c r="BWC50" s="348"/>
      <c r="BWD50" s="349"/>
      <c r="BWE50" s="290"/>
      <c r="BWF50" s="288"/>
      <c r="BWG50" s="343"/>
      <c r="BWH50" s="344"/>
      <c r="BWI50" s="1134"/>
      <c r="BWJ50" s="345"/>
      <c r="BWK50" s="346"/>
      <c r="BWL50" s="347"/>
      <c r="BWM50" s="348"/>
      <c r="BWN50" s="349"/>
      <c r="BWO50" s="290"/>
      <c r="BWP50" s="288"/>
      <c r="BWQ50" s="343"/>
      <c r="BWR50" s="344"/>
      <c r="BWS50" s="1134"/>
      <c r="BWT50" s="345"/>
      <c r="BWU50" s="346"/>
      <c r="BWV50" s="347"/>
      <c r="BWW50" s="348"/>
      <c r="BWX50" s="349"/>
      <c r="BWY50" s="290"/>
      <c r="BWZ50" s="288"/>
      <c r="BXA50" s="343"/>
      <c r="BXB50" s="344"/>
      <c r="BXC50" s="1134"/>
      <c r="BXD50" s="345"/>
      <c r="BXE50" s="346"/>
      <c r="BXF50" s="347"/>
      <c r="BXG50" s="348"/>
      <c r="BXH50" s="349"/>
      <c r="BXI50" s="290"/>
      <c r="BXJ50" s="288"/>
      <c r="BXK50" s="343"/>
      <c r="BXL50" s="344"/>
      <c r="BXM50" s="1134"/>
      <c r="BXN50" s="345"/>
      <c r="BXO50" s="346"/>
      <c r="BXP50" s="347"/>
      <c r="BXQ50" s="348"/>
      <c r="BXR50" s="349"/>
      <c r="BXS50" s="290"/>
      <c r="BXT50" s="288"/>
      <c r="BXU50" s="343"/>
      <c r="BXV50" s="344"/>
      <c r="BXW50" s="1134"/>
      <c r="BXX50" s="345"/>
      <c r="BXY50" s="346"/>
      <c r="BXZ50" s="347"/>
      <c r="BYA50" s="348"/>
      <c r="BYB50" s="349"/>
      <c r="BYC50" s="290"/>
      <c r="BYD50" s="288"/>
      <c r="BYE50" s="343"/>
      <c r="BYF50" s="344"/>
      <c r="BYG50" s="1134"/>
      <c r="BYH50" s="345"/>
      <c r="BYI50" s="346"/>
      <c r="BYJ50" s="347"/>
      <c r="BYK50" s="348"/>
      <c r="BYL50" s="349"/>
      <c r="BYM50" s="290"/>
      <c r="BYN50" s="288"/>
      <c r="BYO50" s="343"/>
      <c r="BYP50" s="344"/>
      <c r="BYQ50" s="1134"/>
      <c r="BYR50" s="345"/>
      <c r="BYS50" s="346"/>
      <c r="BYT50" s="347"/>
      <c r="BYU50" s="348"/>
      <c r="BYV50" s="349"/>
      <c r="BYW50" s="290"/>
      <c r="BYX50" s="288"/>
      <c r="BYY50" s="343"/>
      <c r="BYZ50" s="344"/>
      <c r="BZA50" s="1134"/>
      <c r="BZB50" s="345"/>
      <c r="BZC50" s="346"/>
      <c r="BZD50" s="347"/>
      <c r="BZE50" s="348"/>
      <c r="BZF50" s="349"/>
      <c r="BZG50" s="290"/>
      <c r="BZH50" s="288"/>
      <c r="BZI50" s="343"/>
      <c r="BZJ50" s="344"/>
      <c r="BZK50" s="1134"/>
      <c r="BZL50" s="345"/>
      <c r="BZM50" s="346"/>
      <c r="BZN50" s="347"/>
      <c r="BZO50" s="348"/>
      <c r="BZP50" s="349"/>
      <c r="BZQ50" s="290"/>
      <c r="BZR50" s="288"/>
      <c r="BZS50" s="343"/>
      <c r="BZT50" s="344"/>
      <c r="BZU50" s="1134"/>
      <c r="BZV50" s="345"/>
      <c r="BZW50" s="346"/>
      <c r="BZX50" s="347"/>
      <c r="BZY50" s="348"/>
      <c r="BZZ50" s="349"/>
      <c r="CAA50" s="290"/>
      <c r="CAB50" s="288"/>
      <c r="CAC50" s="343"/>
      <c r="CAD50" s="344"/>
      <c r="CAE50" s="1134"/>
      <c r="CAF50" s="345"/>
      <c r="CAG50" s="346"/>
      <c r="CAH50" s="347"/>
      <c r="CAI50" s="348"/>
      <c r="CAJ50" s="349"/>
      <c r="CAK50" s="290"/>
      <c r="CAL50" s="288"/>
      <c r="CAM50" s="343"/>
      <c r="CAN50" s="344"/>
      <c r="CAO50" s="1134"/>
      <c r="CAP50" s="345"/>
      <c r="CAQ50" s="346"/>
      <c r="CAR50" s="347"/>
      <c r="CAS50" s="348"/>
      <c r="CAT50" s="349"/>
      <c r="CAU50" s="290"/>
      <c r="CAV50" s="288"/>
      <c r="CAW50" s="343"/>
      <c r="CAX50" s="344"/>
      <c r="CAY50" s="1134"/>
      <c r="CAZ50" s="345"/>
      <c r="CBA50" s="346"/>
      <c r="CBB50" s="347"/>
      <c r="CBC50" s="348"/>
      <c r="CBD50" s="349"/>
      <c r="CBE50" s="290"/>
      <c r="CBF50" s="288"/>
      <c r="CBG50" s="343"/>
      <c r="CBH50" s="344"/>
      <c r="CBI50" s="1134"/>
      <c r="CBJ50" s="345"/>
      <c r="CBK50" s="346"/>
      <c r="CBL50" s="347"/>
      <c r="CBM50" s="348"/>
      <c r="CBN50" s="349"/>
      <c r="CBO50" s="290"/>
      <c r="CBP50" s="288"/>
      <c r="CBQ50" s="343"/>
      <c r="CBR50" s="344"/>
      <c r="CBS50" s="1134"/>
      <c r="CBT50" s="345"/>
      <c r="CBU50" s="346"/>
      <c r="CBV50" s="347"/>
      <c r="CBW50" s="348"/>
      <c r="CBX50" s="349"/>
      <c r="CBY50" s="290"/>
      <c r="CBZ50" s="288"/>
      <c r="CCA50" s="343"/>
      <c r="CCB50" s="344"/>
      <c r="CCC50" s="1134"/>
      <c r="CCD50" s="345"/>
      <c r="CCE50" s="346"/>
      <c r="CCF50" s="347"/>
      <c r="CCG50" s="348"/>
      <c r="CCH50" s="349"/>
      <c r="CCI50" s="290"/>
      <c r="CCJ50" s="288"/>
      <c r="CCK50" s="343"/>
      <c r="CCL50" s="344"/>
      <c r="CCM50" s="1134"/>
      <c r="CCN50" s="345"/>
      <c r="CCO50" s="346"/>
      <c r="CCP50" s="347"/>
      <c r="CCQ50" s="348"/>
      <c r="CCR50" s="349"/>
      <c r="CCS50" s="290"/>
      <c r="CCT50" s="288"/>
      <c r="CCU50" s="343"/>
      <c r="CCV50" s="344"/>
      <c r="CCW50" s="1134"/>
      <c r="CCX50" s="345"/>
      <c r="CCY50" s="346"/>
      <c r="CCZ50" s="347"/>
      <c r="CDA50" s="348"/>
      <c r="CDB50" s="349"/>
      <c r="CDC50" s="290"/>
      <c r="CDD50" s="288"/>
      <c r="CDE50" s="343"/>
      <c r="CDF50" s="344"/>
      <c r="CDG50" s="1134"/>
      <c r="CDH50" s="345"/>
      <c r="CDI50" s="346"/>
      <c r="CDJ50" s="347"/>
      <c r="CDK50" s="348"/>
      <c r="CDL50" s="349"/>
      <c r="CDM50" s="290"/>
      <c r="CDN50" s="288"/>
      <c r="CDO50" s="343"/>
      <c r="CDP50" s="344"/>
      <c r="CDQ50" s="1134"/>
      <c r="CDR50" s="345"/>
      <c r="CDS50" s="346"/>
      <c r="CDT50" s="347"/>
      <c r="CDU50" s="348"/>
      <c r="CDV50" s="349"/>
      <c r="CDW50" s="290"/>
      <c r="CDX50" s="288"/>
      <c r="CDY50" s="343"/>
      <c r="CDZ50" s="344"/>
      <c r="CEA50" s="1134"/>
      <c r="CEB50" s="345"/>
      <c r="CEC50" s="346"/>
      <c r="CED50" s="347"/>
      <c r="CEE50" s="348"/>
      <c r="CEF50" s="349"/>
      <c r="CEG50" s="290"/>
      <c r="CEH50" s="288"/>
      <c r="CEI50" s="343"/>
      <c r="CEJ50" s="344"/>
      <c r="CEK50" s="1134"/>
      <c r="CEL50" s="345"/>
      <c r="CEM50" s="346"/>
      <c r="CEN50" s="347"/>
      <c r="CEO50" s="348"/>
      <c r="CEP50" s="349"/>
      <c r="CEQ50" s="290"/>
      <c r="CER50" s="288"/>
      <c r="CES50" s="343"/>
      <c r="CET50" s="344"/>
      <c r="CEU50" s="1134"/>
      <c r="CEV50" s="345"/>
      <c r="CEW50" s="346"/>
      <c r="CEX50" s="347"/>
      <c r="CEY50" s="348"/>
      <c r="CEZ50" s="349"/>
      <c r="CFA50" s="290"/>
      <c r="CFB50" s="288"/>
      <c r="CFC50" s="343"/>
      <c r="CFD50" s="344"/>
      <c r="CFE50" s="1134"/>
      <c r="CFF50" s="345"/>
      <c r="CFG50" s="346"/>
      <c r="CFH50" s="347"/>
      <c r="CFI50" s="348"/>
      <c r="CFJ50" s="349"/>
      <c r="CFK50" s="290"/>
      <c r="CFL50" s="288"/>
      <c r="CFM50" s="343"/>
      <c r="CFN50" s="344"/>
      <c r="CFO50" s="1134"/>
      <c r="CFP50" s="345"/>
      <c r="CFQ50" s="346"/>
      <c r="CFR50" s="347"/>
      <c r="CFS50" s="348"/>
      <c r="CFT50" s="349"/>
      <c r="CFU50" s="290"/>
      <c r="CFV50" s="288"/>
      <c r="CFW50" s="343"/>
      <c r="CFX50" s="344"/>
      <c r="CFY50" s="1134"/>
      <c r="CFZ50" s="345"/>
      <c r="CGA50" s="346"/>
      <c r="CGB50" s="347"/>
      <c r="CGC50" s="348"/>
      <c r="CGD50" s="349"/>
      <c r="CGE50" s="290"/>
      <c r="CGF50" s="288"/>
      <c r="CGG50" s="343"/>
      <c r="CGH50" s="344"/>
      <c r="CGI50" s="1134"/>
      <c r="CGJ50" s="345"/>
      <c r="CGK50" s="346"/>
      <c r="CGL50" s="347"/>
      <c r="CGM50" s="348"/>
      <c r="CGN50" s="349"/>
      <c r="CGO50" s="290"/>
      <c r="CGP50" s="288"/>
      <c r="CGQ50" s="343"/>
      <c r="CGR50" s="344"/>
      <c r="CGS50" s="1134"/>
      <c r="CGT50" s="345"/>
      <c r="CGU50" s="346"/>
      <c r="CGV50" s="347"/>
      <c r="CGW50" s="348"/>
      <c r="CGX50" s="349"/>
      <c r="CGY50" s="290"/>
      <c r="CGZ50" s="288"/>
      <c r="CHA50" s="343"/>
      <c r="CHB50" s="344"/>
      <c r="CHC50" s="1134"/>
      <c r="CHD50" s="345"/>
      <c r="CHE50" s="346"/>
      <c r="CHF50" s="347"/>
      <c r="CHG50" s="348"/>
      <c r="CHH50" s="349"/>
      <c r="CHI50" s="290"/>
      <c r="CHJ50" s="288"/>
      <c r="CHK50" s="343"/>
      <c r="CHL50" s="344"/>
      <c r="CHM50" s="1134"/>
      <c r="CHN50" s="345"/>
      <c r="CHO50" s="346"/>
      <c r="CHP50" s="347"/>
      <c r="CHQ50" s="348"/>
      <c r="CHR50" s="349"/>
      <c r="CHS50" s="290"/>
      <c r="CHT50" s="288"/>
      <c r="CHU50" s="343"/>
      <c r="CHV50" s="344"/>
      <c r="CHW50" s="1134"/>
      <c r="CHX50" s="345"/>
      <c r="CHY50" s="346"/>
      <c r="CHZ50" s="347"/>
      <c r="CIA50" s="348"/>
      <c r="CIB50" s="349"/>
      <c r="CIC50" s="290"/>
      <c r="CID50" s="288"/>
      <c r="CIE50" s="343"/>
      <c r="CIF50" s="344"/>
      <c r="CIG50" s="1134"/>
      <c r="CIH50" s="345"/>
      <c r="CII50" s="346"/>
      <c r="CIJ50" s="347"/>
      <c r="CIK50" s="348"/>
      <c r="CIL50" s="349"/>
      <c r="CIM50" s="290"/>
      <c r="CIN50" s="288"/>
      <c r="CIO50" s="343"/>
      <c r="CIP50" s="344"/>
      <c r="CIQ50" s="1134"/>
      <c r="CIR50" s="345"/>
      <c r="CIS50" s="346"/>
      <c r="CIT50" s="347"/>
      <c r="CIU50" s="348"/>
      <c r="CIV50" s="349"/>
      <c r="CIW50" s="290"/>
      <c r="CIX50" s="288"/>
      <c r="CIY50" s="343"/>
      <c r="CIZ50" s="344"/>
      <c r="CJA50" s="1134"/>
      <c r="CJB50" s="345"/>
      <c r="CJC50" s="346"/>
      <c r="CJD50" s="347"/>
      <c r="CJE50" s="348"/>
      <c r="CJF50" s="349"/>
      <c r="CJG50" s="290"/>
      <c r="CJH50" s="288"/>
      <c r="CJI50" s="343"/>
      <c r="CJJ50" s="344"/>
      <c r="CJK50" s="1134"/>
      <c r="CJL50" s="345"/>
      <c r="CJM50" s="346"/>
      <c r="CJN50" s="347"/>
      <c r="CJO50" s="348"/>
      <c r="CJP50" s="349"/>
      <c r="CJQ50" s="290"/>
      <c r="CJR50" s="288"/>
      <c r="CJS50" s="343"/>
      <c r="CJT50" s="344"/>
      <c r="CJU50" s="1134"/>
      <c r="CJV50" s="345"/>
      <c r="CJW50" s="346"/>
      <c r="CJX50" s="347"/>
      <c r="CJY50" s="348"/>
      <c r="CJZ50" s="349"/>
      <c r="CKA50" s="290"/>
      <c r="CKB50" s="288"/>
      <c r="CKC50" s="343"/>
      <c r="CKD50" s="344"/>
      <c r="CKE50" s="1134"/>
      <c r="CKF50" s="345"/>
      <c r="CKG50" s="346"/>
      <c r="CKH50" s="347"/>
      <c r="CKI50" s="348"/>
      <c r="CKJ50" s="349"/>
      <c r="CKK50" s="290"/>
      <c r="CKL50" s="288"/>
      <c r="CKM50" s="343"/>
      <c r="CKN50" s="344"/>
      <c r="CKO50" s="1134"/>
      <c r="CKP50" s="345"/>
      <c r="CKQ50" s="346"/>
      <c r="CKR50" s="347"/>
      <c r="CKS50" s="348"/>
      <c r="CKT50" s="349"/>
      <c r="CKU50" s="290"/>
      <c r="CKV50" s="288"/>
      <c r="CKW50" s="343"/>
      <c r="CKX50" s="344"/>
      <c r="CKY50" s="1134"/>
      <c r="CKZ50" s="345"/>
      <c r="CLA50" s="346"/>
      <c r="CLB50" s="347"/>
      <c r="CLC50" s="348"/>
      <c r="CLD50" s="349"/>
      <c r="CLE50" s="290"/>
      <c r="CLF50" s="288"/>
      <c r="CLG50" s="343"/>
      <c r="CLH50" s="344"/>
      <c r="CLI50" s="1134"/>
      <c r="CLJ50" s="345"/>
      <c r="CLK50" s="346"/>
      <c r="CLL50" s="347"/>
      <c r="CLM50" s="348"/>
      <c r="CLN50" s="349"/>
      <c r="CLO50" s="290"/>
      <c r="CLP50" s="288"/>
      <c r="CLQ50" s="343"/>
      <c r="CLR50" s="344"/>
      <c r="CLS50" s="1134"/>
      <c r="CLT50" s="345"/>
      <c r="CLU50" s="346"/>
      <c r="CLV50" s="347"/>
      <c r="CLW50" s="348"/>
      <c r="CLX50" s="349"/>
      <c r="CLY50" s="290"/>
      <c r="CLZ50" s="288"/>
      <c r="CMA50" s="343"/>
      <c r="CMB50" s="344"/>
      <c r="CMC50" s="1134"/>
      <c r="CMD50" s="345"/>
      <c r="CME50" s="346"/>
      <c r="CMF50" s="347"/>
      <c r="CMG50" s="348"/>
      <c r="CMH50" s="349"/>
      <c r="CMI50" s="290"/>
      <c r="CMJ50" s="288"/>
      <c r="CMK50" s="343"/>
      <c r="CML50" s="344"/>
      <c r="CMM50" s="1134"/>
      <c r="CMN50" s="345"/>
      <c r="CMO50" s="346"/>
      <c r="CMP50" s="347"/>
      <c r="CMQ50" s="348"/>
      <c r="CMR50" s="349"/>
      <c r="CMS50" s="290"/>
      <c r="CMT50" s="288"/>
      <c r="CMU50" s="343"/>
      <c r="CMV50" s="344"/>
      <c r="CMW50" s="1134"/>
      <c r="CMX50" s="345"/>
      <c r="CMY50" s="346"/>
      <c r="CMZ50" s="347"/>
      <c r="CNA50" s="348"/>
      <c r="CNB50" s="349"/>
      <c r="CNC50" s="290"/>
      <c r="CND50" s="288"/>
      <c r="CNE50" s="343"/>
      <c r="CNF50" s="344"/>
      <c r="CNG50" s="1134"/>
      <c r="CNH50" s="345"/>
      <c r="CNI50" s="346"/>
      <c r="CNJ50" s="347"/>
      <c r="CNK50" s="348"/>
      <c r="CNL50" s="349"/>
      <c r="CNM50" s="290"/>
      <c r="CNN50" s="288"/>
      <c r="CNO50" s="343"/>
      <c r="CNP50" s="344"/>
      <c r="CNQ50" s="1134"/>
      <c r="CNR50" s="345"/>
      <c r="CNS50" s="346"/>
      <c r="CNT50" s="347"/>
      <c r="CNU50" s="348"/>
      <c r="CNV50" s="349"/>
      <c r="CNW50" s="290"/>
      <c r="CNX50" s="288"/>
      <c r="CNY50" s="343"/>
      <c r="CNZ50" s="344"/>
      <c r="COA50" s="1134"/>
      <c r="COB50" s="345"/>
      <c r="COC50" s="346"/>
      <c r="COD50" s="347"/>
      <c r="COE50" s="348"/>
      <c r="COF50" s="349"/>
      <c r="COG50" s="290"/>
      <c r="COH50" s="288"/>
      <c r="COI50" s="343"/>
      <c r="COJ50" s="344"/>
      <c r="COK50" s="1134"/>
      <c r="COL50" s="345"/>
      <c r="COM50" s="346"/>
      <c r="CON50" s="347"/>
      <c r="COO50" s="348"/>
      <c r="COP50" s="349"/>
      <c r="COQ50" s="290"/>
      <c r="COR50" s="288"/>
      <c r="COS50" s="343"/>
      <c r="COT50" s="344"/>
      <c r="COU50" s="1134"/>
      <c r="COV50" s="345"/>
      <c r="COW50" s="346"/>
      <c r="COX50" s="347"/>
      <c r="COY50" s="348"/>
      <c r="COZ50" s="349"/>
      <c r="CPA50" s="290"/>
      <c r="CPB50" s="288"/>
      <c r="CPC50" s="343"/>
      <c r="CPD50" s="344"/>
      <c r="CPE50" s="1134"/>
      <c r="CPF50" s="345"/>
      <c r="CPG50" s="346"/>
      <c r="CPH50" s="347"/>
      <c r="CPI50" s="348"/>
      <c r="CPJ50" s="349"/>
      <c r="CPK50" s="290"/>
      <c r="CPL50" s="288"/>
      <c r="CPM50" s="343"/>
      <c r="CPN50" s="344"/>
      <c r="CPO50" s="1134"/>
      <c r="CPP50" s="345"/>
      <c r="CPQ50" s="346"/>
      <c r="CPR50" s="347"/>
      <c r="CPS50" s="348"/>
      <c r="CPT50" s="349"/>
      <c r="CPU50" s="290"/>
      <c r="CPV50" s="288"/>
      <c r="CPW50" s="343"/>
      <c r="CPX50" s="344"/>
      <c r="CPY50" s="1134"/>
      <c r="CPZ50" s="345"/>
      <c r="CQA50" s="346"/>
      <c r="CQB50" s="347"/>
      <c r="CQC50" s="348"/>
      <c r="CQD50" s="349"/>
      <c r="CQE50" s="290"/>
      <c r="CQF50" s="288"/>
      <c r="CQG50" s="343"/>
      <c r="CQH50" s="344"/>
      <c r="CQI50" s="1134"/>
      <c r="CQJ50" s="345"/>
      <c r="CQK50" s="346"/>
      <c r="CQL50" s="347"/>
      <c r="CQM50" s="348"/>
      <c r="CQN50" s="349"/>
      <c r="CQO50" s="290"/>
      <c r="CQP50" s="288"/>
      <c r="CQQ50" s="343"/>
      <c r="CQR50" s="344"/>
      <c r="CQS50" s="1134"/>
      <c r="CQT50" s="345"/>
      <c r="CQU50" s="346"/>
      <c r="CQV50" s="347"/>
      <c r="CQW50" s="348"/>
      <c r="CQX50" s="349"/>
      <c r="CQY50" s="290"/>
      <c r="CQZ50" s="288"/>
      <c r="CRA50" s="343"/>
      <c r="CRB50" s="344"/>
      <c r="CRC50" s="1134"/>
      <c r="CRD50" s="345"/>
      <c r="CRE50" s="346"/>
      <c r="CRF50" s="347"/>
      <c r="CRG50" s="348"/>
      <c r="CRH50" s="349"/>
      <c r="CRI50" s="290"/>
      <c r="CRJ50" s="288"/>
      <c r="CRK50" s="343"/>
      <c r="CRL50" s="344"/>
      <c r="CRM50" s="1134"/>
      <c r="CRN50" s="345"/>
      <c r="CRO50" s="346"/>
      <c r="CRP50" s="347"/>
      <c r="CRQ50" s="348"/>
      <c r="CRR50" s="349"/>
      <c r="CRS50" s="290"/>
      <c r="CRT50" s="288"/>
      <c r="CRU50" s="343"/>
      <c r="CRV50" s="344"/>
      <c r="CRW50" s="1134"/>
      <c r="CRX50" s="345"/>
      <c r="CRY50" s="346"/>
      <c r="CRZ50" s="347"/>
      <c r="CSA50" s="348"/>
      <c r="CSB50" s="349"/>
      <c r="CSC50" s="290"/>
      <c r="CSD50" s="288"/>
      <c r="CSE50" s="343"/>
      <c r="CSF50" s="344"/>
      <c r="CSG50" s="1134"/>
      <c r="CSH50" s="345"/>
      <c r="CSI50" s="346"/>
      <c r="CSJ50" s="347"/>
      <c r="CSK50" s="348"/>
      <c r="CSL50" s="349"/>
      <c r="CSM50" s="290"/>
      <c r="CSN50" s="288"/>
      <c r="CSO50" s="343"/>
      <c r="CSP50" s="344"/>
      <c r="CSQ50" s="1134"/>
      <c r="CSR50" s="345"/>
      <c r="CSS50" s="346"/>
      <c r="CST50" s="347"/>
      <c r="CSU50" s="348"/>
      <c r="CSV50" s="349"/>
      <c r="CSW50" s="290"/>
      <c r="CSX50" s="288"/>
      <c r="CSY50" s="343"/>
      <c r="CSZ50" s="344"/>
      <c r="CTA50" s="1134"/>
      <c r="CTB50" s="345"/>
      <c r="CTC50" s="346"/>
      <c r="CTD50" s="347"/>
      <c r="CTE50" s="348"/>
      <c r="CTF50" s="349"/>
      <c r="CTG50" s="290"/>
      <c r="CTH50" s="288"/>
      <c r="CTI50" s="343"/>
      <c r="CTJ50" s="344"/>
      <c r="CTK50" s="1134"/>
      <c r="CTL50" s="345"/>
      <c r="CTM50" s="346"/>
      <c r="CTN50" s="347"/>
      <c r="CTO50" s="348"/>
      <c r="CTP50" s="349"/>
      <c r="CTQ50" s="290"/>
      <c r="CTR50" s="288"/>
      <c r="CTS50" s="343"/>
      <c r="CTT50" s="344"/>
      <c r="CTU50" s="1134"/>
      <c r="CTV50" s="345"/>
      <c r="CTW50" s="346"/>
      <c r="CTX50" s="347"/>
      <c r="CTY50" s="348"/>
      <c r="CTZ50" s="349"/>
      <c r="CUA50" s="290"/>
      <c r="CUB50" s="288"/>
      <c r="CUC50" s="343"/>
      <c r="CUD50" s="344"/>
      <c r="CUE50" s="1134"/>
      <c r="CUF50" s="345"/>
      <c r="CUG50" s="346"/>
      <c r="CUH50" s="347"/>
      <c r="CUI50" s="348"/>
      <c r="CUJ50" s="349"/>
      <c r="CUK50" s="290"/>
      <c r="CUL50" s="288"/>
      <c r="CUM50" s="343"/>
      <c r="CUN50" s="344"/>
      <c r="CUO50" s="1134"/>
      <c r="CUP50" s="345"/>
      <c r="CUQ50" s="346"/>
      <c r="CUR50" s="347"/>
      <c r="CUS50" s="348"/>
      <c r="CUT50" s="349"/>
      <c r="CUU50" s="290"/>
      <c r="CUV50" s="288"/>
      <c r="CUW50" s="343"/>
      <c r="CUX50" s="344"/>
      <c r="CUY50" s="1134"/>
      <c r="CUZ50" s="345"/>
      <c r="CVA50" s="346"/>
      <c r="CVB50" s="347"/>
      <c r="CVC50" s="348"/>
      <c r="CVD50" s="349"/>
      <c r="CVE50" s="290"/>
      <c r="CVF50" s="288"/>
      <c r="CVG50" s="343"/>
      <c r="CVH50" s="344"/>
      <c r="CVI50" s="1134"/>
      <c r="CVJ50" s="345"/>
      <c r="CVK50" s="346"/>
      <c r="CVL50" s="347"/>
      <c r="CVM50" s="348"/>
      <c r="CVN50" s="349"/>
      <c r="CVO50" s="290"/>
      <c r="CVP50" s="288"/>
      <c r="CVQ50" s="343"/>
      <c r="CVR50" s="344"/>
      <c r="CVS50" s="1134"/>
      <c r="CVT50" s="345"/>
      <c r="CVU50" s="346"/>
      <c r="CVV50" s="347"/>
      <c r="CVW50" s="348"/>
      <c r="CVX50" s="349"/>
      <c r="CVY50" s="290"/>
      <c r="CVZ50" s="288"/>
      <c r="CWA50" s="343"/>
      <c r="CWB50" s="344"/>
      <c r="CWC50" s="1134"/>
      <c r="CWD50" s="345"/>
      <c r="CWE50" s="346"/>
      <c r="CWF50" s="347"/>
      <c r="CWG50" s="348"/>
      <c r="CWH50" s="349"/>
      <c r="CWI50" s="290"/>
      <c r="CWJ50" s="288"/>
      <c r="CWK50" s="343"/>
      <c r="CWL50" s="344"/>
      <c r="CWM50" s="1134"/>
      <c r="CWN50" s="345"/>
      <c r="CWO50" s="346"/>
      <c r="CWP50" s="347"/>
      <c r="CWQ50" s="348"/>
      <c r="CWR50" s="349"/>
      <c r="CWS50" s="290"/>
      <c r="CWT50" s="288"/>
      <c r="CWU50" s="343"/>
      <c r="CWV50" s="344"/>
      <c r="CWW50" s="1134"/>
      <c r="CWX50" s="345"/>
      <c r="CWY50" s="346"/>
      <c r="CWZ50" s="347"/>
      <c r="CXA50" s="348"/>
      <c r="CXB50" s="349"/>
      <c r="CXC50" s="290"/>
      <c r="CXD50" s="288"/>
      <c r="CXE50" s="343"/>
      <c r="CXF50" s="344"/>
      <c r="CXG50" s="1134"/>
      <c r="CXH50" s="345"/>
      <c r="CXI50" s="346"/>
      <c r="CXJ50" s="347"/>
      <c r="CXK50" s="348"/>
      <c r="CXL50" s="349"/>
      <c r="CXM50" s="290"/>
      <c r="CXN50" s="288"/>
      <c r="CXO50" s="343"/>
      <c r="CXP50" s="344"/>
      <c r="CXQ50" s="1134"/>
      <c r="CXR50" s="345"/>
      <c r="CXS50" s="346"/>
      <c r="CXT50" s="347"/>
      <c r="CXU50" s="348"/>
      <c r="CXV50" s="349"/>
      <c r="CXW50" s="290"/>
      <c r="CXX50" s="288"/>
      <c r="CXY50" s="343"/>
      <c r="CXZ50" s="344"/>
      <c r="CYA50" s="1134"/>
      <c r="CYB50" s="345"/>
      <c r="CYC50" s="346"/>
      <c r="CYD50" s="347"/>
      <c r="CYE50" s="348"/>
      <c r="CYF50" s="349"/>
      <c r="CYG50" s="290"/>
      <c r="CYH50" s="288"/>
      <c r="CYI50" s="343"/>
      <c r="CYJ50" s="344"/>
      <c r="CYK50" s="1134"/>
      <c r="CYL50" s="345"/>
      <c r="CYM50" s="346"/>
      <c r="CYN50" s="347"/>
      <c r="CYO50" s="348"/>
      <c r="CYP50" s="349"/>
      <c r="CYQ50" s="290"/>
      <c r="CYR50" s="288"/>
      <c r="CYS50" s="343"/>
      <c r="CYT50" s="344"/>
      <c r="CYU50" s="1134"/>
      <c r="CYV50" s="345"/>
      <c r="CYW50" s="346"/>
      <c r="CYX50" s="347"/>
      <c r="CYY50" s="348"/>
      <c r="CYZ50" s="349"/>
      <c r="CZA50" s="290"/>
      <c r="CZB50" s="288"/>
      <c r="CZC50" s="343"/>
      <c r="CZD50" s="344"/>
      <c r="CZE50" s="1134"/>
      <c r="CZF50" s="345"/>
      <c r="CZG50" s="346"/>
      <c r="CZH50" s="347"/>
      <c r="CZI50" s="348"/>
      <c r="CZJ50" s="349"/>
      <c r="CZK50" s="290"/>
      <c r="CZL50" s="288"/>
      <c r="CZM50" s="343"/>
      <c r="CZN50" s="344"/>
      <c r="CZO50" s="1134"/>
      <c r="CZP50" s="345"/>
      <c r="CZQ50" s="346"/>
      <c r="CZR50" s="347"/>
      <c r="CZS50" s="348"/>
      <c r="CZT50" s="349"/>
      <c r="CZU50" s="290"/>
      <c r="CZV50" s="288"/>
      <c r="CZW50" s="343"/>
      <c r="CZX50" s="344"/>
      <c r="CZY50" s="1134"/>
      <c r="CZZ50" s="345"/>
      <c r="DAA50" s="346"/>
      <c r="DAB50" s="347"/>
      <c r="DAC50" s="348"/>
      <c r="DAD50" s="349"/>
      <c r="DAE50" s="290"/>
      <c r="DAF50" s="288"/>
      <c r="DAG50" s="343"/>
      <c r="DAH50" s="344"/>
      <c r="DAI50" s="1134"/>
      <c r="DAJ50" s="345"/>
      <c r="DAK50" s="346"/>
      <c r="DAL50" s="347"/>
      <c r="DAM50" s="348"/>
      <c r="DAN50" s="349"/>
      <c r="DAO50" s="290"/>
      <c r="DAP50" s="288"/>
      <c r="DAQ50" s="343"/>
      <c r="DAR50" s="344"/>
      <c r="DAS50" s="1134"/>
      <c r="DAT50" s="345"/>
      <c r="DAU50" s="346"/>
      <c r="DAV50" s="347"/>
      <c r="DAW50" s="348"/>
      <c r="DAX50" s="349"/>
      <c r="DAY50" s="290"/>
      <c r="DAZ50" s="288"/>
      <c r="DBA50" s="343"/>
      <c r="DBB50" s="344"/>
      <c r="DBC50" s="1134"/>
      <c r="DBD50" s="345"/>
      <c r="DBE50" s="346"/>
      <c r="DBF50" s="347"/>
      <c r="DBG50" s="348"/>
      <c r="DBH50" s="349"/>
      <c r="DBI50" s="290"/>
      <c r="DBJ50" s="288"/>
      <c r="DBK50" s="343"/>
      <c r="DBL50" s="344"/>
      <c r="DBM50" s="1134"/>
      <c r="DBN50" s="345"/>
      <c r="DBO50" s="346"/>
      <c r="DBP50" s="347"/>
      <c r="DBQ50" s="348"/>
      <c r="DBR50" s="349"/>
      <c r="DBS50" s="290"/>
      <c r="DBT50" s="288"/>
      <c r="DBU50" s="343"/>
      <c r="DBV50" s="344"/>
      <c r="DBW50" s="1134"/>
      <c r="DBX50" s="345"/>
      <c r="DBY50" s="346"/>
      <c r="DBZ50" s="347"/>
      <c r="DCA50" s="348"/>
      <c r="DCB50" s="349"/>
      <c r="DCC50" s="290"/>
      <c r="DCD50" s="288"/>
      <c r="DCE50" s="343"/>
      <c r="DCF50" s="344"/>
      <c r="DCG50" s="1134"/>
      <c r="DCH50" s="345"/>
      <c r="DCI50" s="346"/>
      <c r="DCJ50" s="347"/>
      <c r="DCK50" s="348"/>
      <c r="DCL50" s="349"/>
      <c r="DCM50" s="290"/>
      <c r="DCN50" s="288"/>
      <c r="DCO50" s="343"/>
      <c r="DCP50" s="344"/>
      <c r="DCQ50" s="1134"/>
      <c r="DCR50" s="345"/>
      <c r="DCS50" s="346"/>
      <c r="DCT50" s="347"/>
      <c r="DCU50" s="348"/>
      <c r="DCV50" s="349"/>
      <c r="DCW50" s="290"/>
      <c r="DCX50" s="288"/>
      <c r="DCY50" s="343"/>
      <c r="DCZ50" s="344"/>
      <c r="DDA50" s="1134"/>
      <c r="DDB50" s="345"/>
      <c r="DDC50" s="346"/>
      <c r="DDD50" s="347"/>
      <c r="DDE50" s="348"/>
      <c r="DDF50" s="349"/>
      <c r="DDG50" s="290"/>
      <c r="DDH50" s="288"/>
      <c r="DDI50" s="343"/>
      <c r="DDJ50" s="344"/>
      <c r="DDK50" s="1134"/>
      <c r="DDL50" s="345"/>
      <c r="DDM50" s="346"/>
      <c r="DDN50" s="347"/>
      <c r="DDO50" s="348"/>
      <c r="DDP50" s="349"/>
      <c r="DDQ50" s="290"/>
      <c r="DDR50" s="288"/>
      <c r="DDS50" s="343"/>
      <c r="DDT50" s="344"/>
      <c r="DDU50" s="1134"/>
      <c r="DDV50" s="345"/>
      <c r="DDW50" s="346"/>
      <c r="DDX50" s="347"/>
      <c r="DDY50" s="348"/>
      <c r="DDZ50" s="349"/>
      <c r="DEA50" s="290"/>
      <c r="DEB50" s="288"/>
      <c r="DEC50" s="343"/>
      <c r="DED50" s="344"/>
      <c r="DEE50" s="1134"/>
      <c r="DEF50" s="345"/>
      <c r="DEG50" s="346"/>
      <c r="DEH50" s="347"/>
      <c r="DEI50" s="348"/>
      <c r="DEJ50" s="349"/>
      <c r="DEK50" s="290"/>
      <c r="DEL50" s="288"/>
      <c r="DEM50" s="343"/>
      <c r="DEN50" s="344"/>
      <c r="DEO50" s="1134"/>
      <c r="DEP50" s="345"/>
      <c r="DEQ50" s="346"/>
      <c r="DER50" s="347"/>
      <c r="DES50" s="348"/>
      <c r="DET50" s="349"/>
      <c r="DEU50" s="290"/>
      <c r="DEV50" s="288"/>
      <c r="DEW50" s="343"/>
      <c r="DEX50" s="344"/>
      <c r="DEY50" s="1134"/>
      <c r="DEZ50" s="345"/>
      <c r="DFA50" s="346"/>
      <c r="DFB50" s="347"/>
      <c r="DFC50" s="348"/>
      <c r="DFD50" s="349"/>
      <c r="DFE50" s="290"/>
      <c r="DFF50" s="288"/>
      <c r="DFG50" s="343"/>
      <c r="DFH50" s="344"/>
      <c r="DFI50" s="1134"/>
      <c r="DFJ50" s="345"/>
      <c r="DFK50" s="346"/>
      <c r="DFL50" s="347"/>
      <c r="DFM50" s="348"/>
      <c r="DFN50" s="349"/>
      <c r="DFO50" s="290"/>
      <c r="DFP50" s="288"/>
      <c r="DFQ50" s="343"/>
      <c r="DFR50" s="344"/>
      <c r="DFS50" s="1134"/>
      <c r="DFT50" s="345"/>
      <c r="DFU50" s="346"/>
      <c r="DFV50" s="347"/>
      <c r="DFW50" s="348"/>
      <c r="DFX50" s="349"/>
      <c r="DFY50" s="290"/>
      <c r="DFZ50" s="288"/>
      <c r="DGA50" s="343"/>
      <c r="DGB50" s="344"/>
      <c r="DGC50" s="1134"/>
      <c r="DGD50" s="345"/>
      <c r="DGE50" s="346"/>
      <c r="DGF50" s="347"/>
      <c r="DGG50" s="348"/>
      <c r="DGH50" s="349"/>
      <c r="DGI50" s="290"/>
      <c r="DGJ50" s="288"/>
      <c r="DGK50" s="343"/>
      <c r="DGL50" s="344"/>
      <c r="DGM50" s="1134"/>
      <c r="DGN50" s="345"/>
      <c r="DGO50" s="346"/>
      <c r="DGP50" s="347"/>
      <c r="DGQ50" s="348"/>
      <c r="DGR50" s="349"/>
      <c r="DGS50" s="290"/>
      <c r="DGT50" s="288"/>
      <c r="DGU50" s="343"/>
      <c r="DGV50" s="344"/>
      <c r="DGW50" s="1134"/>
      <c r="DGX50" s="345"/>
      <c r="DGY50" s="346"/>
      <c r="DGZ50" s="347"/>
      <c r="DHA50" s="348"/>
      <c r="DHB50" s="349"/>
      <c r="DHC50" s="290"/>
      <c r="DHD50" s="288"/>
      <c r="DHE50" s="343"/>
      <c r="DHF50" s="344"/>
      <c r="DHG50" s="1134"/>
      <c r="DHH50" s="345"/>
      <c r="DHI50" s="346"/>
      <c r="DHJ50" s="347"/>
      <c r="DHK50" s="348"/>
      <c r="DHL50" s="349"/>
      <c r="DHM50" s="290"/>
      <c r="DHN50" s="288"/>
      <c r="DHO50" s="343"/>
      <c r="DHP50" s="344"/>
      <c r="DHQ50" s="1134"/>
      <c r="DHR50" s="345"/>
      <c r="DHS50" s="346"/>
      <c r="DHT50" s="347"/>
      <c r="DHU50" s="348"/>
      <c r="DHV50" s="349"/>
      <c r="DHW50" s="290"/>
      <c r="DHX50" s="288"/>
      <c r="DHY50" s="343"/>
      <c r="DHZ50" s="344"/>
      <c r="DIA50" s="1134"/>
      <c r="DIB50" s="345"/>
      <c r="DIC50" s="346"/>
      <c r="DID50" s="347"/>
      <c r="DIE50" s="348"/>
      <c r="DIF50" s="349"/>
      <c r="DIG50" s="290"/>
      <c r="DIH50" s="288"/>
      <c r="DII50" s="343"/>
      <c r="DIJ50" s="344"/>
      <c r="DIK50" s="1134"/>
      <c r="DIL50" s="345"/>
      <c r="DIM50" s="346"/>
      <c r="DIN50" s="347"/>
      <c r="DIO50" s="348"/>
      <c r="DIP50" s="349"/>
      <c r="DIQ50" s="290"/>
      <c r="DIR50" s="288"/>
      <c r="DIS50" s="343"/>
      <c r="DIT50" s="344"/>
      <c r="DIU50" s="1134"/>
      <c r="DIV50" s="345"/>
      <c r="DIW50" s="346"/>
      <c r="DIX50" s="347"/>
      <c r="DIY50" s="348"/>
      <c r="DIZ50" s="349"/>
      <c r="DJA50" s="290"/>
      <c r="DJB50" s="288"/>
      <c r="DJC50" s="343"/>
      <c r="DJD50" s="344"/>
      <c r="DJE50" s="1134"/>
      <c r="DJF50" s="345"/>
      <c r="DJG50" s="346"/>
      <c r="DJH50" s="347"/>
      <c r="DJI50" s="348"/>
      <c r="DJJ50" s="349"/>
      <c r="DJK50" s="290"/>
      <c r="DJL50" s="288"/>
      <c r="DJM50" s="343"/>
      <c r="DJN50" s="344"/>
      <c r="DJO50" s="1134"/>
      <c r="DJP50" s="345"/>
      <c r="DJQ50" s="346"/>
      <c r="DJR50" s="347"/>
      <c r="DJS50" s="348"/>
      <c r="DJT50" s="349"/>
      <c r="DJU50" s="290"/>
      <c r="DJV50" s="288"/>
      <c r="DJW50" s="343"/>
      <c r="DJX50" s="344"/>
      <c r="DJY50" s="1134"/>
      <c r="DJZ50" s="345"/>
      <c r="DKA50" s="346"/>
      <c r="DKB50" s="347"/>
      <c r="DKC50" s="348"/>
      <c r="DKD50" s="349"/>
      <c r="DKE50" s="290"/>
      <c r="DKF50" s="288"/>
      <c r="DKG50" s="343"/>
      <c r="DKH50" s="344"/>
      <c r="DKI50" s="1134"/>
      <c r="DKJ50" s="345"/>
      <c r="DKK50" s="346"/>
      <c r="DKL50" s="347"/>
      <c r="DKM50" s="348"/>
      <c r="DKN50" s="349"/>
      <c r="DKO50" s="290"/>
      <c r="DKP50" s="288"/>
      <c r="DKQ50" s="343"/>
      <c r="DKR50" s="344"/>
      <c r="DKS50" s="1134"/>
      <c r="DKT50" s="345"/>
      <c r="DKU50" s="346"/>
      <c r="DKV50" s="347"/>
      <c r="DKW50" s="348"/>
      <c r="DKX50" s="349"/>
      <c r="DKY50" s="290"/>
      <c r="DKZ50" s="288"/>
      <c r="DLA50" s="343"/>
      <c r="DLB50" s="344"/>
      <c r="DLC50" s="1134"/>
      <c r="DLD50" s="345"/>
      <c r="DLE50" s="346"/>
      <c r="DLF50" s="347"/>
      <c r="DLG50" s="348"/>
      <c r="DLH50" s="349"/>
      <c r="DLI50" s="290"/>
      <c r="DLJ50" s="288"/>
      <c r="DLK50" s="343"/>
      <c r="DLL50" s="344"/>
      <c r="DLM50" s="1134"/>
      <c r="DLN50" s="345"/>
      <c r="DLO50" s="346"/>
      <c r="DLP50" s="347"/>
      <c r="DLQ50" s="348"/>
      <c r="DLR50" s="349"/>
      <c r="DLS50" s="290"/>
      <c r="DLT50" s="288"/>
      <c r="DLU50" s="343"/>
      <c r="DLV50" s="344"/>
      <c r="DLW50" s="1134"/>
      <c r="DLX50" s="345"/>
      <c r="DLY50" s="346"/>
      <c r="DLZ50" s="347"/>
      <c r="DMA50" s="348"/>
      <c r="DMB50" s="349"/>
      <c r="DMC50" s="290"/>
      <c r="DMD50" s="288"/>
      <c r="DME50" s="343"/>
      <c r="DMF50" s="344"/>
      <c r="DMG50" s="1134"/>
      <c r="DMH50" s="345"/>
      <c r="DMI50" s="346"/>
      <c r="DMJ50" s="347"/>
      <c r="DMK50" s="348"/>
      <c r="DML50" s="349"/>
      <c r="DMM50" s="290"/>
      <c r="DMN50" s="288"/>
      <c r="DMO50" s="343"/>
      <c r="DMP50" s="344"/>
      <c r="DMQ50" s="1134"/>
      <c r="DMR50" s="345"/>
      <c r="DMS50" s="346"/>
      <c r="DMT50" s="347"/>
      <c r="DMU50" s="348"/>
      <c r="DMV50" s="349"/>
      <c r="DMW50" s="290"/>
      <c r="DMX50" s="288"/>
      <c r="DMY50" s="343"/>
      <c r="DMZ50" s="344"/>
      <c r="DNA50" s="1134"/>
      <c r="DNB50" s="345"/>
      <c r="DNC50" s="346"/>
      <c r="DND50" s="347"/>
      <c r="DNE50" s="348"/>
      <c r="DNF50" s="349"/>
      <c r="DNG50" s="290"/>
      <c r="DNH50" s="288"/>
      <c r="DNI50" s="343"/>
      <c r="DNJ50" s="344"/>
      <c r="DNK50" s="1134"/>
      <c r="DNL50" s="345"/>
      <c r="DNM50" s="346"/>
      <c r="DNN50" s="347"/>
      <c r="DNO50" s="348"/>
      <c r="DNP50" s="349"/>
      <c r="DNQ50" s="290"/>
      <c r="DNR50" s="288"/>
      <c r="DNS50" s="343"/>
      <c r="DNT50" s="344"/>
      <c r="DNU50" s="1134"/>
      <c r="DNV50" s="345"/>
      <c r="DNW50" s="346"/>
      <c r="DNX50" s="347"/>
      <c r="DNY50" s="348"/>
      <c r="DNZ50" s="349"/>
      <c r="DOA50" s="290"/>
      <c r="DOB50" s="288"/>
      <c r="DOC50" s="343"/>
      <c r="DOD50" s="344"/>
      <c r="DOE50" s="1134"/>
      <c r="DOF50" s="345"/>
      <c r="DOG50" s="346"/>
      <c r="DOH50" s="347"/>
      <c r="DOI50" s="348"/>
      <c r="DOJ50" s="349"/>
      <c r="DOK50" s="290"/>
      <c r="DOL50" s="288"/>
      <c r="DOM50" s="343"/>
      <c r="DON50" s="344"/>
      <c r="DOO50" s="1134"/>
      <c r="DOP50" s="345"/>
      <c r="DOQ50" s="346"/>
      <c r="DOR50" s="347"/>
      <c r="DOS50" s="348"/>
      <c r="DOT50" s="349"/>
      <c r="DOU50" s="290"/>
      <c r="DOV50" s="288"/>
      <c r="DOW50" s="343"/>
      <c r="DOX50" s="344"/>
      <c r="DOY50" s="1134"/>
      <c r="DOZ50" s="345"/>
      <c r="DPA50" s="346"/>
      <c r="DPB50" s="347"/>
      <c r="DPC50" s="348"/>
      <c r="DPD50" s="349"/>
      <c r="DPE50" s="290"/>
      <c r="DPF50" s="288"/>
      <c r="DPG50" s="343"/>
      <c r="DPH50" s="344"/>
      <c r="DPI50" s="1134"/>
      <c r="DPJ50" s="345"/>
      <c r="DPK50" s="346"/>
      <c r="DPL50" s="347"/>
      <c r="DPM50" s="348"/>
      <c r="DPN50" s="349"/>
      <c r="DPO50" s="290"/>
      <c r="DPP50" s="288"/>
      <c r="DPQ50" s="343"/>
      <c r="DPR50" s="344"/>
      <c r="DPS50" s="1134"/>
      <c r="DPT50" s="345"/>
      <c r="DPU50" s="346"/>
      <c r="DPV50" s="347"/>
      <c r="DPW50" s="348"/>
      <c r="DPX50" s="349"/>
      <c r="DPY50" s="290"/>
      <c r="DPZ50" s="288"/>
      <c r="DQA50" s="343"/>
      <c r="DQB50" s="344"/>
      <c r="DQC50" s="1134"/>
      <c r="DQD50" s="345"/>
      <c r="DQE50" s="346"/>
      <c r="DQF50" s="347"/>
      <c r="DQG50" s="348"/>
      <c r="DQH50" s="349"/>
      <c r="DQI50" s="290"/>
      <c r="DQJ50" s="288"/>
      <c r="DQK50" s="343"/>
      <c r="DQL50" s="344"/>
      <c r="DQM50" s="1134"/>
      <c r="DQN50" s="345"/>
      <c r="DQO50" s="346"/>
      <c r="DQP50" s="347"/>
      <c r="DQQ50" s="348"/>
      <c r="DQR50" s="349"/>
      <c r="DQS50" s="290"/>
      <c r="DQT50" s="288"/>
      <c r="DQU50" s="343"/>
      <c r="DQV50" s="344"/>
      <c r="DQW50" s="1134"/>
      <c r="DQX50" s="345"/>
      <c r="DQY50" s="346"/>
      <c r="DQZ50" s="347"/>
      <c r="DRA50" s="348"/>
      <c r="DRB50" s="349"/>
      <c r="DRC50" s="290"/>
      <c r="DRD50" s="288"/>
      <c r="DRE50" s="343"/>
      <c r="DRF50" s="344"/>
      <c r="DRG50" s="1134"/>
      <c r="DRH50" s="345"/>
      <c r="DRI50" s="346"/>
      <c r="DRJ50" s="347"/>
      <c r="DRK50" s="348"/>
      <c r="DRL50" s="349"/>
      <c r="DRM50" s="290"/>
      <c r="DRN50" s="288"/>
      <c r="DRO50" s="343"/>
      <c r="DRP50" s="344"/>
      <c r="DRQ50" s="1134"/>
      <c r="DRR50" s="345"/>
      <c r="DRS50" s="346"/>
      <c r="DRT50" s="347"/>
      <c r="DRU50" s="348"/>
      <c r="DRV50" s="349"/>
      <c r="DRW50" s="290"/>
      <c r="DRX50" s="288"/>
      <c r="DRY50" s="343"/>
      <c r="DRZ50" s="344"/>
      <c r="DSA50" s="1134"/>
      <c r="DSB50" s="345"/>
      <c r="DSC50" s="346"/>
      <c r="DSD50" s="347"/>
      <c r="DSE50" s="348"/>
      <c r="DSF50" s="349"/>
      <c r="DSG50" s="290"/>
      <c r="DSH50" s="288"/>
      <c r="DSI50" s="343"/>
      <c r="DSJ50" s="344"/>
      <c r="DSK50" s="1134"/>
      <c r="DSL50" s="345"/>
      <c r="DSM50" s="346"/>
      <c r="DSN50" s="347"/>
      <c r="DSO50" s="348"/>
      <c r="DSP50" s="349"/>
      <c r="DSQ50" s="290"/>
      <c r="DSR50" s="288"/>
      <c r="DSS50" s="343"/>
      <c r="DST50" s="344"/>
      <c r="DSU50" s="1134"/>
      <c r="DSV50" s="345"/>
      <c r="DSW50" s="346"/>
      <c r="DSX50" s="347"/>
      <c r="DSY50" s="348"/>
      <c r="DSZ50" s="349"/>
      <c r="DTA50" s="290"/>
      <c r="DTB50" s="288"/>
      <c r="DTC50" s="343"/>
      <c r="DTD50" s="344"/>
      <c r="DTE50" s="1134"/>
      <c r="DTF50" s="345"/>
      <c r="DTG50" s="346"/>
      <c r="DTH50" s="347"/>
      <c r="DTI50" s="348"/>
      <c r="DTJ50" s="349"/>
      <c r="DTK50" s="290"/>
      <c r="DTL50" s="288"/>
      <c r="DTM50" s="343"/>
      <c r="DTN50" s="344"/>
      <c r="DTO50" s="1134"/>
      <c r="DTP50" s="345"/>
      <c r="DTQ50" s="346"/>
      <c r="DTR50" s="347"/>
      <c r="DTS50" s="348"/>
      <c r="DTT50" s="349"/>
      <c r="DTU50" s="290"/>
      <c r="DTV50" s="288"/>
      <c r="DTW50" s="343"/>
      <c r="DTX50" s="344"/>
      <c r="DTY50" s="1134"/>
      <c r="DTZ50" s="345"/>
      <c r="DUA50" s="346"/>
      <c r="DUB50" s="347"/>
      <c r="DUC50" s="348"/>
      <c r="DUD50" s="349"/>
      <c r="DUE50" s="290"/>
      <c r="DUF50" s="288"/>
      <c r="DUG50" s="343"/>
      <c r="DUH50" s="344"/>
      <c r="DUI50" s="1134"/>
      <c r="DUJ50" s="345"/>
      <c r="DUK50" s="346"/>
      <c r="DUL50" s="347"/>
      <c r="DUM50" s="348"/>
      <c r="DUN50" s="349"/>
      <c r="DUO50" s="290"/>
      <c r="DUP50" s="288"/>
      <c r="DUQ50" s="343"/>
      <c r="DUR50" s="344"/>
      <c r="DUS50" s="1134"/>
      <c r="DUT50" s="345"/>
      <c r="DUU50" s="346"/>
      <c r="DUV50" s="347"/>
      <c r="DUW50" s="348"/>
      <c r="DUX50" s="349"/>
      <c r="DUY50" s="290"/>
      <c r="DUZ50" s="288"/>
      <c r="DVA50" s="343"/>
      <c r="DVB50" s="344"/>
      <c r="DVC50" s="1134"/>
      <c r="DVD50" s="345"/>
      <c r="DVE50" s="346"/>
      <c r="DVF50" s="347"/>
      <c r="DVG50" s="348"/>
      <c r="DVH50" s="349"/>
      <c r="DVI50" s="290"/>
      <c r="DVJ50" s="288"/>
      <c r="DVK50" s="343"/>
      <c r="DVL50" s="344"/>
      <c r="DVM50" s="1134"/>
      <c r="DVN50" s="345"/>
      <c r="DVO50" s="346"/>
      <c r="DVP50" s="347"/>
      <c r="DVQ50" s="348"/>
      <c r="DVR50" s="349"/>
      <c r="DVS50" s="290"/>
      <c r="DVT50" s="288"/>
      <c r="DVU50" s="343"/>
      <c r="DVV50" s="344"/>
      <c r="DVW50" s="1134"/>
      <c r="DVX50" s="345"/>
      <c r="DVY50" s="346"/>
      <c r="DVZ50" s="347"/>
      <c r="DWA50" s="348"/>
      <c r="DWB50" s="349"/>
      <c r="DWC50" s="290"/>
      <c r="DWD50" s="288"/>
      <c r="DWE50" s="343"/>
      <c r="DWF50" s="344"/>
      <c r="DWG50" s="1134"/>
      <c r="DWH50" s="345"/>
      <c r="DWI50" s="346"/>
      <c r="DWJ50" s="347"/>
      <c r="DWK50" s="348"/>
      <c r="DWL50" s="349"/>
      <c r="DWM50" s="290"/>
      <c r="DWN50" s="288"/>
      <c r="DWO50" s="343"/>
      <c r="DWP50" s="344"/>
      <c r="DWQ50" s="1134"/>
      <c r="DWR50" s="345"/>
      <c r="DWS50" s="346"/>
      <c r="DWT50" s="347"/>
      <c r="DWU50" s="348"/>
      <c r="DWV50" s="349"/>
      <c r="DWW50" s="290"/>
      <c r="DWX50" s="288"/>
      <c r="DWY50" s="343"/>
      <c r="DWZ50" s="344"/>
      <c r="DXA50" s="1134"/>
      <c r="DXB50" s="345"/>
      <c r="DXC50" s="346"/>
      <c r="DXD50" s="347"/>
      <c r="DXE50" s="348"/>
      <c r="DXF50" s="349"/>
      <c r="DXG50" s="290"/>
      <c r="DXH50" s="288"/>
      <c r="DXI50" s="343"/>
      <c r="DXJ50" s="344"/>
      <c r="DXK50" s="1134"/>
      <c r="DXL50" s="345"/>
      <c r="DXM50" s="346"/>
      <c r="DXN50" s="347"/>
      <c r="DXO50" s="348"/>
      <c r="DXP50" s="349"/>
      <c r="DXQ50" s="290"/>
      <c r="DXR50" s="288"/>
      <c r="DXS50" s="343"/>
      <c r="DXT50" s="344"/>
      <c r="DXU50" s="1134"/>
      <c r="DXV50" s="345"/>
      <c r="DXW50" s="346"/>
      <c r="DXX50" s="347"/>
      <c r="DXY50" s="348"/>
      <c r="DXZ50" s="349"/>
      <c r="DYA50" s="290"/>
      <c r="DYB50" s="288"/>
      <c r="DYC50" s="343"/>
      <c r="DYD50" s="344"/>
      <c r="DYE50" s="1134"/>
      <c r="DYF50" s="345"/>
      <c r="DYG50" s="346"/>
      <c r="DYH50" s="347"/>
      <c r="DYI50" s="348"/>
      <c r="DYJ50" s="349"/>
      <c r="DYK50" s="290"/>
      <c r="DYL50" s="288"/>
      <c r="DYM50" s="343"/>
      <c r="DYN50" s="344"/>
      <c r="DYO50" s="1134"/>
      <c r="DYP50" s="345"/>
      <c r="DYQ50" s="346"/>
      <c r="DYR50" s="347"/>
      <c r="DYS50" s="348"/>
      <c r="DYT50" s="349"/>
      <c r="DYU50" s="290"/>
      <c r="DYV50" s="288"/>
      <c r="DYW50" s="343"/>
      <c r="DYX50" s="344"/>
      <c r="DYY50" s="1134"/>
      <c r="DYZ50" s="345"/>
      <c r="DZA50" s="346"/>
      <c r="DZB50" s="347"/>
      <c r="DZC50" s="348"/>
      <c r="DZD50" s="349"/>
      <c r="DZE50" s="290"/>
      <c r="DZF50" s="288"/>
      <c r="DZG50" s="343"/>
      <c r="DZH50" s="344"/>
      <c r="DZI50" s="1134"/>
      <c r="DZJ50" s="345"/>
      <c r="DZK50" s="346"/>
      <c r="DZL50" s="347"/>
      <c r="DZM50" s="348"/>
      <c r="DZN50" s="349"/>
      <c r="DZO50" s="290"/>
      <c r="DZP50" s="288"/>
      <c r="DZQ50" s="343"/>
      <c r="DZR50" s="344"/>
      <c r="DZS50" s="1134"/>
      <c r="DZT50" s="345"/>
      <c r="DZU50" s="346"/>
      <c r="DZV50" s="347"/>
      <c r="DZW50" s="348"/>
      <c r="DZX50" s="349"/>
      <c r="DZY50" s="290"/>
      <c r="DZZ50" s="288"/>
      <c r="EAA50" s="343"/>
      <c r="EAB50" s="344"/>
      <c r="EAC50" s="1134"/>
      <c r="EAD50" s="345"/>
      <c r="EAE50" s="346"/>
      <c r="EAF50" s="347"/>
      <c r="EAG50" s="348"/>
      <c r="EAH50" s="349"/>
      <c r="EAI50" s="290"/>
      <c r="EAJ50" s="288"/>
      <c r="EAK50" s="343"/>
      <c r="EAL50" s="344"/>
      <c r="EAM50" s="1134"/>
      <c r="EAN50" s="345"/>
      <c r="EAO50" s="346"/>
      <c r="EAP50" s="347"/>
      <c r="EAQ50" s="348"/>
      <c r="EAR50" s="349"/>
      <c r="EAS50" s="290"/>
      <c r="EAT50" s="288"/>
      <c r="EAU50" s="343"/>
      <c r="EAV50" s="344"/>
      <c r="EAW50" s="1134"/>
      <c r="EAX50" s="345"/>
      <c r="EAY50" s="346"/>
      <c r="EAZ50" s="347"/>
      <c r="EBA50" s="348"/>
      <c r="EBB50" s="349"/>
      <c r="EBC50" s="290"/>
      <c r="EBD50" s="288"/>
      <c r="EBE50" s="343"/>
      <c r="EBF50" s="344"/>
      <c r="EBG50" s="1134"/>
      <c r="EBH50" s="345"/>
      <c r="EBI50" s="346"/>
      <c r="EBJ50" s="347"/>
      <c r="EBK50" s="348"/>
      <c r="EBL50" s="349"/>
      <c r="EBM50" s="290"/>
      <c r="EBN50" s="288"/>
      <c r="EBO50" s="343"/>
      <c r="EBP50" s="344"/>
      <c r="EBQ50" s="1134"/>
      <c r="EBR50" s="345"/>
      <c r="EBS50" s="346"/>
      <c r="EBT50" s="347"/>
      <c r="EBU50" s="348"/>
      <c r="EBV50" s="349"/>
      <c r="EBW50" s="290"/>
      <c r="EBX50" s="288"/>
      <c r="EBY50" s="343"/>
      <c r="EBZ50" s="344"/>
      <c r="ECA50" s="1134"/>
      <c r="ECB50" s="345"/>
      <c r="ECC50" s="346"/>
      <c r="ECD50" s="347"/>
      <c r="ECE50" s="348"/>
      <c r="ECF50" s="349"/>
      <c r="ECG50" s="290"/>
      <c r="ECH50" s="288"/>
      <c r="ECI50" s="343"/>
      <c r="ECJ50" s="344"/>
      <c r="ECK50" s="1134"/>
      <c r="ECL50" s="345"/>
      <c r="ECM50" s="346"/>
      <c r="ECN50" s="347"/>
      <c r="ECO50" s="348"/>
      <c r="ECP50" s="349"/>
      <c r="ECQ50" s="290"/>
      <c r="ECR50" s="288"/>
      <c r="ECS50" s="343"/>
      <c r="ECT50" s="344"/>
      <c r="ECU50" s="1134"/>
      <c r="ECV50" s="345"/>
      <c r="ECW50" s="346"/>
      <c r="ECX50" s="347"/>
      <c r="ECY50" s="348"/>
      <c r="ECZ50" s="349"/>
      <c r="EDA50" s="290"/>
      <c r="EDB50" s="288"/>
      <c r="EDC50" s="343"/>
      <c r="EDD50" s="344"/>
      <c r="EDE50" s="1134"/>
      <c r="EDF50" s="345"/>
      <c r="EDG50" s="346"/>
      <c r="EDH50" s="347"/>
      <c r="EDI50" s="348"/>
      <c r="EDJ50" s="349"/>
      <c r="EDK50" s="290"/>
      <c r="EDL50" s="288"/>
      <c r="EDM50" s="343"/>
      <c r="EDN50" s="344"/>
      <c r="EDO50" s="1134"/>
      <c r="EDP50" s="345"/>
      <c r="EDQ50" s="346"/>
      <c r="EDR50" s="347"/>
      <c r="EDS50" s="348"/>
      <c r="EDT50" s="349"/>
      <c r="EDU50" s="290"/>
      <c r="EDV50" s="288"/>
      <c r="EDW50" s="343"/>
      <c r="EDX50" s="344"/>
      <c r="EDY50" s="1134"/>
      <c r="EDZ50" s="345"/>
      <c r="EEA50" s="346"/>
      <c r="EEB50" s="347"/>
      <c r="EEC50" s="348"/>
      <c r="EED50" s="349"/>
      <c r="EEE50" s="290"/>
      <c r="EEF50" s="288"/>
      <c r="EEG50" s="343"/>
      <c r="EEH50" s="344"/>
      <c r="EEI50" s="1134"/>
      <c r="EEJ50" s="345"/>
      <c r="EEK50" s="346"/>
      <c r="EEL50" s="347"/>
      <c r="EEM50" s="348"/>
      <c r="EEN50" s="349"/>
      <c r="EEO50" s="290"/>
      <c r="EEP50" s="288"/>
      <c r="EEQ50" s="343"/>
      <c r="EER50" s="344"/>
      <c r="EES50" s="1134"/>
      <c r="EET50" s="345"/>
      <c r="EEU50" s="346"/>
      <c r="EEV50" s="347"/>
      <c r="EEW50" s="348"/>
      <c r="EEX50" s="349"/>
      <c r="EEY50" s="290"/>
      <c r="EEZ50" s="288"/>
      <c r="EFA50" s="343"/>
      <c r="EFB50" s="344"/>
      <c r="EFC50" s="1134"/>
      <c r="EFD50" s="345"/>
      <c r="EFE50" s="346"/>
      <c r="EFF50" s="347"/>
      <c r="EFG50" s="348"/>
      <c r="EFH50" s="349"/>
      <c r="EFI50" s="290"/>
      <c r="EFJ50" s="288"/>
      <c r="EFK50" s="343"/>
      <c r="EFL50" s="344"/>
      <c r="EFM50" s="1134"/>
      <c r="EFN50" s="345"/>
      <c r="EFO50" s="346"/>
      <c r="EFP50" s="347"/>
      <c r="EFQ50" s="348"/>
      <c r="EFR50" s="349"/>
      <c r="EFS50" s="290"/>
      <c r="EFT50" s="288"/>
      <c r="EFU50" s="343"/>
      <c r="EFV50" s="344"/>
      <c r="EFW50" s="1134"/>
      <c r="EFX50" s="345"/>
      <c r="EFY50" s="346"/>
      <c r="EFZ50" s="347"/>
      <c r="EGA50" s="348"/>
      <c r="EGB50" s="349"/>
      <c r="EGC50" s="290"/>
      <c r="EGD50" s="288"/>
      <c r="EGE50" s="343"/>
      <c r="EGF50" s="344"/>
      <c r="EGG50" s="1134"/>
      <c r="EGH50" s="345"/>
      <c r="EGI50" s="346"/>
      <c r="EGJ50" s="347"/>
      <c r="EGK50" s="348"/>
      <c r="EGL50" s="349"/>
      <c r="EGM50" s="290"/>
      <c r="EGN50" s="288"/>
      <c r="EGO50" s="343"/>
      <c r="EGP50" s="344"/>
      <c r="EGQ50" s="1134"/>
      <c r="EGR50" s="345"/>
      <c r="EGS50" s="346"/>
      <c r="EGT50" s="347"/>
      <c r="EGU50" s="348"/>
      <c r="EGV50" s="349"/>
      <c r="EGW50" s="290"/>
      <c r="EGX50" s="288"/>
      <c r="EGY50" s="343"/>
      <c r="EGZ50" s="344"/>
      <c r="EHA50" s="1134"/>
      <c r="EHB50" s="345"/>
      <c r="EHC50" s="346"/>
      <c r="EHD50" s="347"/>
      <c r="EHE50" s="348"/>
      <c r="EHF50" s="349"/>
      <c r="EHG50" s="290"/>
      <c r="EHH50" s="288"/>
      <c r="EHI50" s="343"/>
      <c r="EHJ50" s="344"/>
      <c r="EHK50" s="1134"/>
      <c r="EHL50" s="345"/>
      <c r="EHM50" s="346"/>
      <c r="EHN50" s="347"/>
      <c r="EHO50" s="348"/>
      <c r="EHP50" s="349"/>
      <c r="EHQ50" s="290"/>
      <c r="EHR50" s="288"/>
      <c r="EHS50" s="343"/>
      <c r="EHT50" s="344"/>
      <c r="EHU50" s="1134"/>
      <c r="EHV50" s="345"/>
      <c r="EHW50" s="346"/>
      <c r="EHX50" s="347"/>
      <c r="EHY50" s="348"/>
      <c r="EHZ50" s="349"/>
      <c r="EIA50" s="290"/>
      <c r="EIB50" s="288"/>
      <c r="EIC50" s="343"/>
      <c r="EID50" s="344"/>
      <c r="EIE50" s="1134"/>
      <c r="EIF50" s="345"/>
      <c r="EIG50" s="346"/>
      <c r="EIH50" s="347"/>
      <c r="EII50" s="348"/>
      <c r="EIJ50" s="349"/>
      <c r="EIK50" s="290"/>
      <c r="EIL50" s="288"/>
      <c r="EIM50" s="343"/>
      <c r="EIN50" s="344"/>
      <c r="EIO50" s="1134"/>
      <c r="EIP50" s="345"/>
      <c r="EIQ50" s="346"/>
      <c r="EIR50" s="347"/>
      <c r="EIS50" s="348"/>
      <c r="EIT50" s="349"/>
      <c r="EIU50" s="290"/>
      <c r="EIV50" s="288"/>
      <c r="EIW50" s="343"/>
      <c r="EIX50" s="344"/>
      <c r="EIY50" s="1134"/>
      <c r="EIZ50" s="345"/>
      <c r="EJA50" s="346"/>
      <c r="EJB50" s="347"/>
      <c r="EJC50" s="348"/>
      <c r="EJD50" s="349"/>
      <c r="EJE50" s="290"/>
      <c r="EJF50" s="288"/>
      <c r="EJG50" s="343"/>
      <c r="EJH50" s="344"/>
      <c r="EJI50" s="1134"/>
      <c r="EJJ50" s="345"/>
      <c r="EJK50" s="346"/>
      <c r="EJL50" s="347"/>
      <c r="EJM50" s="348"/>
      <c r="EJN50" s="349"/>
      <c r="EJO50" s="290"/>
      <c r="EJP50" s="288"/>
      <c r="EJQ50" s="343"/>
      <c r="EJR50" s="344"/>
      <c r="EJS50" s="1134"/>
      <c r="EJT50" s="345"/>
      <c r="EJU50" s="346"/>
      <c r="EJV50" s="347"/>
      <c r="EJW50" s="348"/>
      <c r="EJX50" s="349"/>
      <c r="EJY50" s="290"/>
      <c r="EJZ50" s="288"/>
      <c r="EKA50" s="343"/>
      <c r="EKB50" s="344"/>
      <c r="EKC50" s="1134"/>
      <c r="EKD50" s="345"/>
      <c r="EKE50" s="346"/>
      <c r="EKF50" s="347"/>
      <c r="EKG50" s="348"/>
      <c r="EKH50" s="349"/>
      <c r="EKI50" s="290"/>
      <c r="EKJ50" s="288"/>
      <c r="EKK50" s="343"/>
      <c r="EKL50" s="344"/>
      <c r="EKM50" s="1134"/>
      <c r="EKN50" s="345"/>
      <c r="EKO50" s="346"/>
      <c r="EKP50" s="347"/>
      <c r="EKQ50" s="348"/>
      <c r="EKR50" s="349"/>
      <c r="EKS50" s="290"/>
      <c r="EKT50" s="288"/>
      <c r="EKU50" s="343"/>
      <c r="EKV50" s="344"/>
      <c r="EKW50" s="1134"/>
      <c r="EKX50" s="345"/>
      <c r="EKY50" s="346"/>
      <c r="EKZ50" s="347"/>
      <c r="ELA50" s="348"/>
      <c r="ELB50" s="349"/>
      <c r="ELC50" s="290"/>
      <c r="ELD50" s="288"/>
      <c r="ELE50" s="343"/>
      <c r="ELF50" s="344"/>
      <c r="ELG50" s="1134"/>
      <c r="ELH50" s="345"/>
      <c r="ELI50" s="346"/>
      <c r="ELJ50" s="347"/>
      <c r="ELK50" s="348"/>
      <c r="ELL50" s="349"/>
      <c r="ELM50" s="290"/>
      <c r="ELN50" s="288"/>
      <c r="ELO50" s="343"/>
      <c r="ELP50" s="344"/>
      <c r="ELQ50" s="1134"/>
      <c r="ELR50" s="345"/>
      <c r="ELS50" s="346"/>
      <c r="ELT50" s="347"/>
      <c r="ELU50" s="348"/>
      <c r="ELV50" s="349"/>
      <c r="ELW50" s="290"/>
      <c r="ELX50" s="288"/>
      <c r="ELY50" s="343"/>
      <c r="ELZ50" s="344"/>
      <c r="EMA50" s="1134"/>
      <c r="EMB50" s="345"/>
      <c r="EMC50" s="346"/>
      <c r="EMD50" s="347"/>
      <c r="EME50" s="348"/>
      <c r="EMF50" s="349"/>
      <c r="EMG50" s="290"/>
      <c r="EMH50" s="288"/>
      <c r="EMI50" s="343"/>
      <c r="EMJ50" s="344"/>
      <c r="EMK50" s="1134"/>
      <c r="EML50" s="345"/>
      <c r="EMM50" s="346"/>
      <c r="EMN50" s="347"/>
      <c r="EMO50" s="348"/>
      <c r="EMP50" s="349"/>
      <c r="EMQ50" s="290"/>
      <c r="EMR50" s="288"/>
      <c r="EMS50" s="343"/>
      <c r="EMT50" s="344"/>
      <c r="EMU50" s="1134"/>
      <c r="EMV50" s="345"/>
      <c r="EMW50" s="346"/>
      <c r="EMX50" s="347"/>
      <c r="EMY50" s="348"/>
      <c r="EMZ50" s="349"/>
      <c r="ENA50" s="290"/>
      <c r="ENB50" s="288"/>
      <c r="ENC50" s="343"/>
      <c r="END50" s="344"/>
      <c r="ENE50" s="1134"/>
      <c r="ENF50" s="345"/>
      <c r="ENG50" s="346"/>
      <c r="ENH50" s="347"/>
      <c r="ENI50" s="348"/>
      <c r="ENJ50" s="349"/>
      <c r="ENK50" s="290"/>
      <c r="ENL50" s="288"/>
      <c r="ENM50" s="343"/>
      <c r="ENN50" s="344"/>
      <c r="ENO50" s="1134"/>
      <c r="ENP50" s="345"/>
      <c r="ENQ50" s="346"/>
      <c r="ENR50" s="347"/>
      <c r="ENS50" s="348"/>
      <c r="ENT50" s="349"/>
      <c r="ENU50" s="290"/>
      <c r="ENV50" s="288"/>
      <c r="ENW50" s="343"/>
      <c r="ENX50" s="344"/>
      <c r="ENY50" s="1134"/>
      <c r="ENZ50" s="345"/>
      <c r="EOA50" s="346"/>
      <c r="EOB50" s="347"/>
      <c r="EOC50" s="348"/>
      <c r="EOD50" s="349"/>
      <c r="EOE50" s="290"/>
      <c r="EOF50" s="288"/>
      <c r="EOG50" s="343"/>
      <c r="EOH50" s="344"/>
      <c r="EOI50" s="1134"/>
      <c r="EOJ50" s="345"/>
      <c r="EOK50" s="346"/>
      <c r="EOL50" s="347"/>
      <c r="EOM50" s="348"/>
      <c r="EON50" s="349"/>
      <c r="EOO50" s="290"/>
      <c r="EOP50" s="288"/>
      <c r="EOQ50" s="343"/>
      <c r="EOR50" s="344"/>
      <c r="EOS50" s="1134"/>
      <c r="EOT50" s="345"/>
      <c r="EOU50" s="346"/>
      <c r="EOV50" s="347"/>
      <c r="EOW50" s="348"/>
      <c r="EOX50" s="349"/>
      <c r="EOY50" s="290"/>
      <c r="EOZ50" s="288"/>
      <c r="EPA50" s="343"/>
      <c r="EPB50" s="344"/>
      <c r="EPC50" s="1134"/>
      <c r="EPD50" s="345"/>
      <c r="EPE50" s="346"/>
      <c r="EPF50" s="347"/>
      <c r="EPG50" s="348"/>
      <c r="EPH50" s="349"/>
      <c r="EPI50" s="290"/>
      <c r="EPJ50" s="288"/>
      <c r="EPK50" s="343"/>
      <c r="EPL50" s="344"/>
      <c r="EPM50" s="1134"/>
      <c r="EPN50" s="345"/>
      <c r="EPO50" s="346"/>
      <c r="EPP50" s="347"/>
      <c r="EPQ50" s="348"/>
      <c r="EPR50" s="349"/>
      <c r="EPS50" s="290"/>
      <c r="EPT50" s="288"/>
      <c r="EPU50" s="343"/>
      <c r="EPV50" s="344"/>
      <c r="EPW50" s="1134"/>
      <c r="EPX50" s="345"/>
      <c r="EPY50" s="346"/>
      <c r="EPZ50" s="347"/>
      <c r="EQA50" s="348"/>
      <c r="EQB50" s="349"/>
      <c r="EQC50" s="290"/>
      <c r="EQD50" s="288"/>
      <c r="EQE50" s="343"/>
      <c r="EQF50" s="344"/>
      <c r="EQG50" s="1134"/>
      <c r="EQH50" s="345"/>
      <c r="EQI50" s="346"/>
      <c r="EQJ50" s="347"/>
      <c r="EQK50" s="348"/>
      <c r="EQL50" s="349"/>
      <c r="EQM50" s="290"/>
      <c r="EQN50" s="288"/>
      <c r="EQO50" s="343"/>
      <c r="EQP50" s="344"/>
      <c r="EQQ50" s="1134"/>
      <c r="EQR50" s="345"/>
      <c r="EQS50" s="346"/>
      <c r="EQT50" s="347"/>
      <c r="EQU50" s="348"/>
      <c r="EQV50" s="349"/>
      <c r="EQW50" s="290"/>
      <c r="EQX50" s="288"/>
      <c r="EQY50" s="343"/>
      <c r="EQZ50" s="344"/>
      <c r="ERA50" s="1134"/>
      <c r="ERB50" s="345"/>
      <c r="ERC50" s="346"/>
      <c r="ERD50" s="347"/>
      <c r="ERE50" s="348"/>
      <c r="ERF50" s="349"/>
      <c r="ERG50" s="290"/>
      <c r="ERH50" s="288"/>
      <c r="ERI50" s="343"/>
      <c r="ERJ50" s="344"/>
      <c r="ERK50" s="1134"/>
      <c r="ERL50" s="345"/>
      <c r="ERM50" s="346"/>
      <c r="ERN50" s="347"/>
      <c r="ERO50" s="348"/>
      <c r="ERP50" s="349"/>
      <c r="ERQ50" s="290"/>
      <c r="ERR50" s="288"/>
      <c r="ERS50" s="343"/>
      <c r="ERT50" s="344"/>
      <c r="ERU50" s="1134"/>
      <c r="ERV50" s="345"/>
      <c r="ERW50" s="346"/>
      <c r="ERX50" s="347"/>
      <c r="ERY50" s="348"/>
      <c r="ERZ50" s="349"/>
      <c r="ESA50" s="290"/>
      <c r="ESB50" s="288"/>
      <c r="ESC50" s="343"/>
      <c r="ESD50" s="344"/>
      <c r="ESE50" s="1134"/>
      <c r="ESF50" s="345"/>
      <c r="ESG50" s="346"/>
      <c r="ESH50" s="347"/>
      <c r="ESI50" s="348"/>
      <c r="ESJ50" s="349"/>
      <c r="ESK50" s="290"/>
      <c r="ESL50" s="288"/>
      <c r="ESM50" s="343"/>
      <c r="ESN50" s="344"/>
      <c r="ESO50" s="1134"/>
      <c r="ESP50" s="345"/>
      <c r="ESQ50" s="346"/>
      <c r="ESR50" s="347"/>
      <c r="ESS50" s="348"/>
      <c r="EST50" s="349"/>
      <c r="ESU50" s="290"/>
      <c r="ESV50" s="288"/>
      <c r="ESW50" s="343"/>
      <c r="ESX50" s="344"/>
      <c r="ESY50" s="1134"/>
      <c r="ESZ50" s="345"/>
      <c r="ETA50" s="346"/>
      <c r="ETB50" s="347"/>
      <c r="ETC50" s="348"/>
      <c r="ETD50" s="349"/>
      <c r="ETE50" s="290"/>
      <c r="ETF50" s="288"/>
      <c r="ETG50" s="343"/>
      <c r="ETH50" s="344"/>
      <c r="ETI50" s="1134"/>
      <c r="ETJ50" s="345"/>
      <c r="ETK50" s="346"/>
      <c r="ETL50" s="347"/>
      <c r="ETM50" s="348"/>
      <c r="ETN50" s="349"/>
      <c r="ETO50" s="290"/>
      <c r="ETP50" s="288"/>
      <c r="ETQ50" s="343"/>
      <c r="ETR50" s="344"/>
      <c r="ETS50" s="1134"/>
      <c r="ETT50" s="345"/>
      <c r="ETU50" s="346"/>
      <c r="ETV50" s="347"/>
      <c r="ETW50" s="348"/>
      <c r="ETX50" s="349"/>
      <c r="ETY50" s="290"/>
      <c r="ETZ50" s="288"/>
      <c r="EUA50" s="343"/>
      <c r="EUB50" s="344"/>
      <c r="EUC50" s="1134"/>
      <c r="EUD50" s="345"/>
      <c r="EUE50" s="346"/>
      <c r="EUF50" s="347"/>
      <c r="EUG50" s="348"/>
      <c r="EUH50" s="349"/>
      <c r="EUI50" s="290"/>
      <c r="EUJ50" s="288"/>
      <c r="EUK50" s="343"/>
      <c r="EUL50" s="344"/>
      <c r="EUM50" s="1134"/>
      <c r="EUN50" s="345"/>
      <c r="EUO50" s="346"/>
      <c r="EUP50" s="347"/>
      <c r="EUQ50" s="348"/>
      <c r="EUR50" s="349"/>
      <c r="EUS50" s="290"/>
      <c r="EUT50" s="288"/>
      <c r="EUU50" s="343"/>
      <c r="EUV50" s="344"/>
      <c r="EUW50" s="1134"/>
      <c r="EUX50" s="345"/>
      <c r="EUY50" s="346"/>
      <c r="EUZ50" s="347"/>
      <c r="EVA50" s="348"/>
      <c r="EVB50" s="349"/>
      <c r="EVC50" s="290"/>
      <c r="EVD50" s="288"/>
      <c r="EVE50" s="343"/>
      <c r="EVF50" s="344"/>
      <c r="EVG50" s="1134"/>
      <c r="EVH50" s="345"/>
      <c r="EVI50" s="346"/>
      <c r="EVJ50" s="347"/>
      <c r="EVK50" s="348"/>
      <c r="EVL50" s="349"/>
      <c r="EVM50" s="290"/>
      <c r="EVN50" s="288"/>
      <c r="EVO50" s="343"/>
      <c r="EVP50" s="344"/>
      <c r="EVQ50" s="1134"/>
      <c r="EVR50" s="345"/>
      <c r="EVS50" s="346"/>
      <c r="EVT50" s="347"/>
      <c r="EVU50" s="348"/>
      <c r="EVV50" s="349"/>
      <c r="EVW50" s="290"/>
      <c r="EVX50" s="288"/>
      <c r="EVY50" s="343"/>
      <c r="EVZ50" s="344"/>
      <c r="EWA50" s="1134"/>
      <c r="EWB50" s="345"/>
      <c r="EWC50" s="346"/>
      <c r="EWD50" s="347"/>
      <c r="EWE50" s="348"/>
      <c r="EWF50" s="349"/>
      <c r="EWG50" s="290"/>
      <c r="EWH50" s="288"/>
      <c r="EWI50" s="343"/>
      <c r="EWJ50" s="344"/>
      <c r="EWK50" s="1134"/>
      <c r="EWL50" s="345"/>
      <c r="EWM50" s="346"/>
      <c r="EWN50" s="347"/>
      <c r="EWO50" s="348"/>
      <c r="EWP50" s="349"/>
      <c r="EWQ50" s="290"/>
      <c r="EWR50" s="288"/>
      <c r="EWS50" s="343"/>
      <c r="EWT50" s="344"/>
      <c r="EWU50" s="1134"/>
      <c r="EWV50" s="345"/>
      <c r="EWW50" s="346"/>
      <c r="EWX50" s="347"/>
      <c r="EWY50" s="348"/>
      <c r="EWZ50" s="349"/>
      <c r="EXA50" s="290"/>
      <c r="EXB50" s="288"/>
      <c r="EXC50" s="343"/>
      <c r="EXD50" s="344"/>
      <c r="EXE50" s="1134"/>
      <c r="EXF50" s="345"/>
      <c r="EXG50" s="346"/>
      <c r="EXH50" s="347"/>
      <c r="EXI50" s="348"/>
      <c r="EXJ50" s="349"/>
      <c r="EXK50" s="290"/>
      <c r="EXL50" s="288"/>
      <c r="EXM50" s="343"/>
      <c r="EXN50" s="344"/>
      <c r="EXO50" s="1134"/>
      <c r="EXP50" s="345"/>
      <c r="EXQ50" s="346"/>
      <c r="EXR50" s="347"/>
      <c r="EXS50" s="348"/>
      <c r="EXT50" s="349"/>
      <c r="EXU50" s="290"/>
      <c r="EXV50" s="288"/>
      <c r="EXW50" s="343"/>
      <c r="EXX50" s="344"/>
      <c r="EXY50" s="1134"/>
      <c r="EXZ50" s="345"/>
      <c r="EYA50" s="346"/>
      <c r="EYB50" s="347"/>
      <c r="EYC50" s="348"/>
      <c r="EYD50" s="349"/>
      <c r="EYE50" s="290"/>
      <c r="EYF50" s="288"/>
      <c r="EYG50" s="343"/>
      <c r="EYH50" s="344"/>
      <c r="EYI50" s="1134"/>
      <c r="EYJ50" s="345"/>
      <c r="EYK50" s="346"/>
      <c r="EYL50" s="347"/>
      <c r="EYM50" s="348"/>
      <c r="EYN50" s="349"/>
      <c r="EYO50" s="290"/>
      <c r="EYP50" s="288"/>
      <c r="EYQ50" s="343"/>
      <c r="EYR50" s="344"/>
      <c r="EYS50" s="1134"/>
      <c r="EYT50" s="345"/>
      <c r="EYU50" s="346"/>
      <c r="EYV50" s="347"/>
      <c r="EYW50" s="348"/>
      <c r="EYX50" s="349"/>
      <c r="EYY50" s="290"/>
      <c r="EYZ50" s="288"/>
      <c r="EZA50" s="343"/>
      <c r="EZB50" s="344"/>
      <c r="EZC50" s="1134"/>
      <c r="EZD50" s="345"/>
      <c r="EZE50" s="346"/>
      <c r="EZF50" s="347"/>
      <c r="EZG50" s="348"/>
      <c r="EZH50" s="349"/>
      <c r="EZI50" s="290"/>
      <c r="EZJ50" s="288"/>
      <c r="EZK50" s="343"/>
      <c r="EZL50" s="344"/>
      <c r="EZM50" s="1134"/>
      <c r="EZN50" s="345"/>
      <c r="EZO50" s="346"/>
      <c r="EZP50" s="347"/>
      <c r="EZQ50" s="348"/>
      <c r="EZR50" s="349"/>
      <c r="EZS50" s="290"/>
      <c r="EZT50" s="288"/>
      <c r="EZU50" s="343"/>
      <c r="EZV50" s="344"/>
      <c r="EZW50" s="1134"/>
      <c r="EZX50" s="345"/>
      <c r="EZY50" s="346"/>
      <c r="EZZ50" s="347"/>
      <c r="FAA50" s="348"/>
      <c r="FAB50" s="349"/>
      <c r="FAC50" s="290"/>
      <c r="FAD50" s="288"/>
      <c r="FAE50" s="343"/>
      <c r="FAF50" s="344"/>
      <c r="FAG50" s="1134"/>
      <c r="FAH50" s="345"/>
      <c r="FAI50" s="346"/>
      <c r="FAJ50" s="347"/>
      <c r="FAK50" s="348"/>
      <c r="FAL50" s="349"/>
      <c r="FAM50" s="290"/>
      <c r="FAN50" s="288"/>
      <c r="FAO50" s="343"/>
      <c r="FAP50" s="344"/>
      <c r="FAQ50" s="1134"/>
      <c r="FAR50" s="345"/>
      <c r="FAS50" s="346"/>
      <c r="FAT50" s="347"/>
      <c r="FAU50" s="348"/>
      <c r="FAV50" s="349"/>
      <c r="FAW50" s="290"/>
      <c r="FAX50" s="288"/>
      <c r="FAY50" s="343"/>
      <c r="FAZ50" s="344"/>
      <c r="FBA50" s="1134"/>
      <c r="FBB50" s="345"/>
      <c r="FBC50" s="346"/>
      <c r="FBD50" s="347"/>
      <c r="FBE50" s="348"/>
      <c r="FBF50" s="349"/>
      <c r="FBG50" s="290"/>
      <c r="FBH50" s="288"/>
      <c r="FBI50" s="343"/>
      <c r="FBJ50" s="344"/>
      <c r="FBK50" s="1134"/>
      <c r="FBL50" s="345"/>
      <c r="FBM50" s="346"/>
      <c r="FBN50" s="347"/>
      <c r="FBO50" s="348"/>
      <c r="FBP50" s="349"/>
      <c r="FBQ50" s="290"/>
      <c r="FBR50" s="288"/>
      <c r="FBS50" s="343"/>
      <c r="FBT50" s="344"/>
      <c r="FBU50" s="1134"/>
      <c r="FBV50" s="345"/>
      <c r="FBW50" s="346"/>
      <c r="FBX50" s="347"/>
      <c r="FBY50" s="348"/>
      <c r="FBZ50" s="349"/>
      <c r="FCA50" s="290"/>
      <c r="FCB50" s="288"/>
      <c r="FCC50" s="343"/>
      <c r="FCD50" s="344"/>
      <c r="FCE50" s="1134"/>
      <c r="FCF50" s="345"/>
      <c r="FCG50" s="346"/>
      <c r="FCH50" s="347"/>
      <c r="FCI50" s="348"/>
      <c r="FCJ50" s="349"/>
      <c r="FCK50" s="290"/>
      <c r="FCL50" s="288"/>
      <c r="FCM50" s="343"/>
      <c r="FCN50" s="344"/>
      <c r="FCO50" s="1134"/>
      <c r="FCP50" s="345"/>
      <c r="FCQ50" s="346"/>
      <c r="FCR50" s="347"/>
      <c r="FCS50" s="348"/>
      <c r="FCT50" s="349"/>
      <c r="FCU50" s="290"/>
      <c r="FCV50" s="288"/>
      <c r="FCW50" s="343"/>
      <c r="FCX50" s="344"/>
      <c r="FCY50" s="1134"/>
      <c r="FCZ50" s="345"/>
      <c r="FDA50" s="346"/>
      <c r="FDB50" s="347"/>
      <c r="FDC50" s="348"/>
      <c r="FDD50" s="349"/>
      <c r="FDE50" s="290"/>
      <c r="FDF50" s="288"/>
      <c r="FDG50" s="343"/>
      <c r="FDH50" s="344"/>
      <c r="FDI50" s="1134"/>
      <c r="FDJ50" s="345"/>
      <c r="FDK50" s="346"/>
      <c r="FDL50" s="347"/>
      <c r="FDM50" s="348"/>
      <c r="FDN50" s="349"/>
      <c r="FDO50" s="290"/>
      <c r="FDP50" s="288"/>
      <c r="FDQ50" s="343"/>
      <c r="FDR50" s="344"/>
      <c r="FDS50" s="1134"/>
      <c r="FDT50" s="345"/>
      <c r="FDU50" s="346"/>
      <c r="FDV50" s="347"/>
      <c r="FDW50" s="348"/>
      <c r="FDX50" s="349"/>
      <c r="FDY50" s="290"/>
      <c r="FDZ50" s="288"/>
      <c r="FEA50" s="343"/>
      <c r="FEB50" s="344"/>
      <c r="FEC50" s="1134"/>
      <c r="FED50" s="345"/>
      <c r="FEE50" s="346"/>
      <c r="FEF50" s="347"/>
      <c r="FEG50" s="348"/>
      <c r="FEH50" s="349"/>
      <c r="FEI50" s="290"/>
      <c r="FEJ50" s="288"/>
      <c r="FEK50" s="343"/>
      <c r="FEL50" s="344"/>
      <c r="FEM50" s="1134"/>
      <c r="FEN50" s="345"/>
      <c r="FEO50" s="346"/>
      <c r="FEP50" s="347"/>
      <c r="FEQ50" s="348"/>
      <c r="FER50" s="349"/>
      <c r="FES50" s="290"/>
      <c r="FET50" s="288"/>
      <c r="FEU50" s="343"/>
      <c r="FEV50" s="344"/>
      <c r="FEW50" s="1134"/>
      <c r="FEX50" s="345"/>
      <c r="FEY50" s="346"/>
      <c r="FEZ50" s="347"/>
      <c r="FFA50" s="348"/>
      <c r="FFB50" s="349"/>
      <c r="FFC50" s="290"/>
      <c r="FFD50" s="288"/>
      <c r="FFE50" s="343"/>
      <c r="FFF50" s="344"/>
      <c r="FFG50" s="1134"/>
      <c r="FFH50" s="345"/>
      <c r="FFI50" s="346"/>
      <c r="FFJ50" s="347"/>
      <c r="FFK50" s="348"/>
      <c r="FFL50" s="349"/>
      <c r="FFM50" s="290"/>
      <c r="FFN50" s="288"/>
      <c r="FFO50" s="343"/>
      <c r="FFP50" s="344"/>
      <c r="FFQ50" s="1134"/>
      <c r="FFR50" s="345"/>
      <c r="FFS50" s="346"/>
      <c r="FFT50" s="347"/>
      <c r="FFU50" s="348"/>
      <c r="FFV50" s="349"/>
      <c r="FFW50" s="290"/>
      <c r="FFX50" s="288"/>
      <c r="FFY50" s="343"/>
      <c r="FFZ50" s="344"/>
      <c r="FGA50" s="1134"/>
      <c r="FGB50" s="345"/>
      <c r="FGC50" s="346"/>
      <c r="FGD50" s="347"/>
      <c r="FGE50" s="348"/>
      <c r="FGF50" s="349"/>
      <c r="FGG50" s="290"/>
      <c r="FGH50" s="288"/>
      <c r="FGI50" s="343"/>
      <c r="FGJ50" s="344"/>
      <c r="FGK50" s="1134"/>
      <c r="FGL50" s="345"/>
      <c r="FGM50" s="346"/>
      <c r="FGN50" s="347"/>
      <c r="FGO50" s="348"/>
      <c r="FGP50" s="349"/>
      <c r="FGQ50" s="290"/>
      <c r="FGR50" s="288"/>
      <c r="FGS50" s="343"/>
      <c r="FGT50" s="344"/>
      <c r="FGU50" s="1134"/>
      <c r="FGV50" s="345"/>
      <c r="FGW50" s="346"/>
      <c r="FGX50" s="347"/>
      <c r="FGY50" s="348"/>
      <c r="FGZ50" s="349"/>
      <c r="FHA50" s="290"/>
      <c r="FHB50" s="288"/>
      <c r="FHC50" s="343"/>
      <c r="FHD50" s="344"/>
      <c r="FHE50" s="1134"/>
      <c r="FHF50" s="345"/>
      <c r="FHG50" s="346"/>
      <c r="FHH50" s="347"/>
      <c r="FHI50" s="348"/>
      <c r="FHJ50" s="349"/>
      <c r="FHK50" s="290"/>
      <c r="FHL50" s="288"/>
      <c r="FHM50" s="343"/>
      <c r="FHN50" s="344"/>
      <c r="FHO50" s="1134"/>
      <c r="FHP50" s="345"/>
      <c r="FHQ50" s="346"/>
      <c r="FHR50" s="347"/>
      <c r="FHS50" s="348"/>
      <c r="FHT50" s="349"/>
      <c r="FHU50" s="290"/>
      <c r="FHV50" s="288"/>
      <c r="FHW50" s="343"/>
      <c r="FHX50" s="344"/>
      <c r="FHY50" s="1134"/>
      <c r="FHZ50" s="345"/>
      <c r="FIA50" s="346"/>
      <c r="FIB50" s="347"/>
      <c r="FIC50" s="348"/>
      <c r="FID50" s="349"/>
      <c r="FIE50" s="290"/>
      <c r="FIF50" s="288"/>
      <c r="FIG50" s="343"/>
      <c r="FIH50" s="344"/>
      <c r="FII50" s="1134"/>
      <c r="FIJ50" s="345"/>
      <c r="FIK50" s="346"/>
      <c r="FIL50" s="347"/>
      <c r="FIM50" s="348"/>
      <c r="FIN50" s="349"/>
      <c r="FIO50" s="290"/>
      <c r="FIP50" s="288"/>
      <c r="FIQ50" s="343"/>
      <c r="FIR50" s="344"/>
      <c r="FIS50" s="1134"/>
      <c r="FIT50" s="345"/>
      <c r="FIU50" s="346"/>
      <c r="FIV50" s="347"/>
      <c r="FIW50" s="348"/>
      <c r="FIX50" s="349"/>
      <c r="FIY50" s="290"/>
      <c r="FIZ50" s="288"/>
      <c r="FJA50" s="343"/>
      <c r="FJB50" s="344"/>
      <c r="FJC50" s="1134"/>
      <c r="FJD50" s="345"/>
      <c r="FJE50" s="346"/>
      <c r="FJF50" s="347"/>
      <c r="FJG50" s="348"/>
      <c r="FJH50" s="349"/>
      <c r="FJI50" s="290"/>
      <c r="FJJ50" s="288"/>
      <c r="FJK50" s="343"/>
      <c r="FJL50" s="344"/>
      <c r="FJM50" s="1134"/>
      <c r="FJN50" s="345"/>
      <c r="FJO50" s="346"/>
      <c r="FJP50" s="347"/>
      <c r="FJQ50" s="348"/>
      <c r="FJR50" s="349"/>
      <c r="FJS50" s="290"/>
      <c r="FJT50" s="288"/>
      <c r="FJU50" s="343"/>
      <c r="FJV50" s="344"/>
      <c r="FJW50" s="1134"/>
      <c r="FJX50" s="345"/>
      <c r="FJY50" s="346"/>
      <c r="FJZ50" s="347"/>
      <c r="FKA50" s="348"/>
      <c r="FKB50" s="349"/>
      <c r="FKC50" s="290"/>
      <c r="FKD50" s="288"/>
      <c r="FKE50" s="343"/>
      <c r="FKF50" s="344"/>
      <c r="FKG50" s="1134"/>
      <c r="FKH50" s="345"/>
      <c r="FKI50" s="346"/>
      <c r="FKJ50" s="347"/>
      <c r="FKK50" s="348"/>
      <c r="FKL50" s="349"/>
      <c r="FKM50" s="290"/>
      <c r="FKN50" s="288"/>
      <c r="FKO50" s="343"/>
      <c r="FKP50" s="344"/>
      <c r="FKQ50" s="1134"/>
      <c r="FKR50" s="345"/>
      <c r="FKS50" s="346"/>
      <c r="FKT50" s="347"/>
      <c r="FKU50" s="348"/>
      <c r="FKV50" s="349"/>
      <c r="FKW50" s="290"/>
      <c r="FKX50" s="288"/>
      <c r="FKY50" s="343"/>
      <c r="FKZ50" s="344"/>
      <c r="FLA50" s="1134"/>
      <c r="FLB50" s="345"/>
      <c r="FLC50" s="346"/>
      <c r="FLD50" s="347"/>
      <c r="FLE50" s="348"/>
      <c r="FLF50" s="349"/>
      <c r="FLG50" s="290"/>
      <c r="FLH50" s="288"/>
      <c r="FLI50" s="343"/>
      <c r="FLJ50" s="344"/>
      <c r="FLK50" s="1134"/>
      <c r="FLL50" s="345"/>
      <c r="FLM50" s="346"/>
      <c r="FLN50" s="347"/>
      <c r="FLO50" s="348"/>
      <c r="FLP50" s="349"/>
      <c r="FLQ50" s="290"/>
      <c r="FLR50" s="288"/>
      <c r="FLS50" s="343"/>
      <c r="FLT50" s="344"/>
      <c r="FLU50" s="1134"/>
      <c r="FLV50" s="345"/>
      <c r="FLW50" s="346"/>
      <c r="FLX50" s="347"/>
      <c r="FLY50" s="348"/>
      <c r="FLZ50" s="349"/>
      <c r="FMA50" s="290"/>
      <c r="FMB50" s="288"/>
      <c r="FMC50" s="343"/>
      <c r="FMD50" s="344"/>
      <c r="FME50" s="1134"/>
      <c r="FMF50" s="345"/>
      <c r="FMG50" s="346"/>
      <c r="FMH50" s="347"/>
      <c r="FMI50" s="348"/>
      <c r="FMJ50" s="349"/>
      <c r="FMK50" s="290"/>
      <c r="FML50" s="288"/>
      <c r="FMM50" s="343"/>
      <c r="FMN50" s="344"/>
      <c r="FMO50" s="1134"/>
      <c r="FMP50" s="345"/>
      <c r="FMQ50" s="346"/>
      <c r="FMR50" s="347"/>
      <c r="FMS50" s="348"/>
      <c r="FMT50" s="349"/>
      <c r="FMU50" s="290"/>
      <c r="FMV50" s="288"/>
      <c r="FMW50" s="343"/>
      <c r="FMX50" s="344"/>
      <c r="FMY50" s="1134"/>
      <c r="FMZ50" s="345"/>
      <c r="FNA50" s="346"/>
      <c r="FNB50" s="347"/>
      <c r="FNC50" s="348"/>
      <c r="FND50" s="349"/>
      <c r="FNE50" s="290"/>
      <c r="FNF50" s="288"/>
      <c r="FNG50" s="343"/>
      <c r="FNH50" s="344"/>
      <c r="FNI50" s="1134"/>
      <c r="FNJ50" s="345"/>
      <c r="FNK50" s="346"/>
      <c r="FNL50" s="347"/>
      <c r="FNM50" s="348"/>
      <c r="FNN50" s="349"/>
      <c r="FNO50" s="290"/>
      <c r="FNP50" s="288"/>
      <c r="FNQ50" s="343"/>
      <c r="FNR50" s="344"/>
      <c r="FNS50" s="1134"/>
      <c r="FNT50" s="345"/>
      <c r="FNU50" s="346"/>
      <c r="FNV50" s="347"/>
      <c r="FNW50" s="348"/>
      <c r="FNX50" s="349"/>
      <c r="FNY50" s="290"/>
      <c r="FNZ50" s="288"/>
      <c r="FOA50" s="343"/>
      <c r="FOB50" s="344"/>
      <c r="FOC50" s="1134"/>
      <c r="FOD50" s="345"/>
      <c r="FOE50" s="346"/>
      <c r="FOF50" s="347"/>
      <c r="FOG50" s="348"/>
      <c r="FOH50" s="349"/>
      <c r="FOI50" s="290"/>
      <c r="FOJ50" s="288"/>
      <c r="FOK50" s="343"/>
      <c r="FOL50" s="344"/>
      <c r="FOM50" s="1134"/>
      <c r="FON50" s="345"/>
      <c r="FOO50" s="346"/>
      <c r="FOP50" s="347"/>
      <c r="FOQ50" s="348"/>
      <c r="FOR50" s="349"/>
      <c r="FOS50" s="290"/>
      <c r="FOT50" s="288"/>
      <c r="FOU50" s="343"/>
      <c r="FOV50" s="344"/>
      <c r="FOW50" s="1134"/>
      <c r="FOX50" s="345"/>
      <c r="FOY50" s="346"/>
      <c r="FOZ50" s="347"/>
      <c r="FPA50" s="348"/>
      <c r="FPB50" s="349"/>
      <c r="FPC50" s="290"/>
      <c r="FPD50" s="288"/>
      <c r="FPE50" s="343"/>
      <c r="FPF50" s="344"/>
      <c r="FPG50" s="1134"/>
      <c r="FPH50" s="345"/>
      <c r="FPI50" s="346"/>
      <c r="FPJ50" s="347"/>
      <c r="FPK50" s="348"/>
      <c r="FPL50" s="349"/>
      <c r="FPM50" s="290"/>
      <c r="FPN50" s="288"/>
      <c r="FPO50" s="343"/>
      <c r="FPP50" s="344"/>
      <c r="FPQ50" s="1134"/>
      <c r="FPR50" s="345"/>
      <c r="FPS50" s="346"/>
      <c r="FPT50" s="347"/>
      <c r="FPU50" s="348"/>
      <c r="FPV50" s="349"/>
      <c r="FPW50" s="290"/>
      <c r="FPX50" s="288"/>
      <c r="FPY50" s="343"/>
      <c r="FPZ50" s="344"/>
      <c r="FQA50" s="1134"/>
      <c r="FQB50" s="345"/>
      <c r="FQC50" s="346"/>
      <c r="FQD50" s="347"/>
      <c r="FQE50" s="348"/>
      <c r="FQF50" s="349"/>
      <c r="FQG50" s="290"/>
      <c r="FQH50" s="288"/>
      <c r="FQI50" s="343"/>
      <c r="FQJ50" s="344"/>
      <c r="FQK50" s="1134"/>
      <c r="FQL50" s="345"/>
      <c r="FQM50" s="346"/>
      <c r="FQN50" s="347"/>
      <c r="FQO50" s="348"/>
      <c r="FQP50" s="349"/>
      <c r="FQQ50" s="290"/>
      <c r="FQR50" s="288"/>
      <c r="FQS50" s="343"/>
      <c r="FQT50" s="344"/>
      <c r="FQU50" s="1134"/>
      <c r="FQV50" s="345"/>
      <c r="FQW50" s="346"/>
      <c r="FQX50" s="347"/>
      <c r="FQY50" s="348"/>
      <c r="FQZ50" s="349"/>
      <c r="FRA50" s="290"/>
      <c r="FRB50" s="288"/>
      <c r="FRC50" s="343"/>
      <c r="FRD50" s="344"/>
      <c r="FRE50" s="1134"/>
      <c r="FRF50" s="345"/>
      <c r="FRG50" s="346"/>
      <c r="FRH50" s="347"/>
      <c r="FRI50" s="348"/>
      <c r="FRJ50" s="349"/>
      <c r="FRK50" s="290"/>
      <c r="FRL50" s="288"/>
      <c r="FRM50" s="343"/>
      <c r="FRN50" s="344"/>
      <c r="FRO50" s="1134"/>
      <c r="FRP50" s="345"/>
      <c r="FRQ50" s="346"/>
      <c r="FRR50" s="347"/>
      <c r="FRS50" s="348"/>
      <c r="FRT50" s="349"/>
      <c r="FRU50" s="290"/>
      <c r="FRV50" s="288"/>
      <c r="FRW50" s="343"/>
      <c r="FRX50" s="344"/>
      <c r="FRY50" s="1134"/>
      <c r="FRZ50" s="345"/>
      <c r="FSA50" s="346"/>
      <c r="FSB50" s="347"/>
      <c r="FSC50" s="348"/>
      <c r="FSD50" s="349"/>
      <c r="FSE50" s="290"/>
      <c r="FSF50" s="288"/>
      <c r="FSG50" s="343"/>
      <c r="FSH50" s="344"/>
      <c r="FSI50" s="1134"/>
      <c r="FSJ50" s="345"/>
      <c r="FSK50" s="346"/>
      <c r="FSL50" s="347"/>
      <c r="FSM50" s="348"/>
      <c r="FSN50" s="349"/>
      <c r="FSO50" s="290"/>
      <c r="FSP50" s="288"/>
      <c r="FSQ50" s="343"/>
      <c r="FSR50" s="344"/>
      <c r="FSS50" s="1134"/>
      <c r="FST50" s="345"/>
      <c r="FSU50" s="346"/>
      <c r="FSV50" s="347"/>
      <c r="FSW50" s="348"/>
      <c r="FSX50" s="349"/>
      <c r="FSY50" s="290"/>
      <c r="FSZ50" s="288"/>
      <c r="FTA50" s="343"/>
      <c r="FTB50" s="344"/>
      <c r="FTC50" s="1134"/>
      <c r="FTD50" s="345"/>
      <c r="FTE50" s="346"/>
      <c r="FTF50" s="347"/>
      <c r="FTG50" s="348"/>
      <c r="FTH50" s="349"/>
      <c r="FTI50" s="290"/>
      <c r="FTJ50" s="288"/>
      <c r="FTK50" s="343"/>
      <c r="FTL50" s="344"/>
      <c r="FTM50" s="1134"/>
      <c r="FTN50" s="345"/>
      <c r="FTO50" s="346"/>
      <c r="FTP50" s="347"/>
      <c r="FTQ50" s="348"/>
      <c r="FTR50" s="349"/>
      <c r="FTS50" s="290"/>
      <c r="FTT50" s="288"/>
      <c r="FTU50" s="343"/>
      <c r="FTV50" s="344"/>
      <c r="FTW50" s="1134"/>
      <c r="FTX50" s="345"/>
      <c r="FTY50" s="346"/>
      <c r="FTZ50" s="347"/>
      <c r="FUA50" s="348"/>
      <c r="FUB50" s="349"/>
      <c r="FUC50" s="290"/>
      <c r="FUD50" s="288"/>
      <c r="FUE50" s="343"/>
      <c r="FUF50" s="344"/>
      <c r="FUG50" s="1134"/>
      <c r="FUH50" s="345"/>
      <c r="FUI50" s="346"/>
      <c r="FUJ50" s="347"/>
      <c r="FUK50" s="348"/>
      <c r="FUL50" s="349"/>
      <c r="FUM50" s="290"/>
      <c r="FUN50" s="288"/>
      <c r="FUO50" s="343"/>
      <c r="FUP50" s="344"/>
      <c r="FUQ50" s="1134"/>
      <c r="FUR50" s="345"/>
      <c r="FUS50" s="346"/>
      <c r="FUT50" s="347"/>
      <c r="FUU50" s="348"/>
      <c r="FUV50" s="349"/>
      <c r="FUW50" s="290"/>
      <c r="FUX50" s="288"/>
      <c r="FUY50" s="343"/>
      <c r="FUZ50" s="344"/>
      <c r="FVA50" s="1134"/>
      <c r="FVB50" s="345"/>
      <c r="FVC50" s="346"/>
      <c r="FVD50" s="347"/>
      <c r="FVE50" s="348"/>
      <c r="FVF50" s="349"/>
      <c r="FVG50" s="290"/>
      <c r="FVH50" s="288"/>
      <c r="FVI50" s="343"/>
      <c r="FVJ50" s="344"/>
      <c r="FVK50" s="1134"/>
      <c r="FVL50" s="345"/>
      <c r="FVM50" s="346"/>
      <c r="FVN50" s="347"/>
      <c r="FVO50" s="348"/>
      <c r="FVP50" s="349"/>
      <c r="FVQ50" s="290"/>
      <c r="FVR50" s="288"/>
      <c r="FVS50" s="343"/>
      <c r="FVT50" s="344"/>
      <c r="FVU50" s="1134"/>
      <c r="FVV50" s="345"/>
      <c r="FVW50" s="346"/>
      <c r="FVX50" s="347"/>
      <c r="FVY50" s="348"/>
      <c r="FVZ50" s="349"/>
      <c r="FWA50" s="290"/>
      <c r="FWB50" s="288"/>
      <c r="FWC50" s="343"/>
      <c r="FWD50" s="344"/>
      <c r="FWE50" s="1134"/>
      <c r="FWF50" s="345"/>
      <c r="FWG50" s="346"/>
      <c r="FWH50" s="347"/>
      <c r="FWI50" s="348"/>
      <c r="FWJ50" s="349"/>
      <c r="FWK50" s="290"/>
      <c r="FWL50" s="288"/>
      <c r="FWM50" s="343"/>
      <c r="FWN50" s="344"/>
      <c r="FWO50" s="1134"/>
      <c r="FWP50" s="345"/>
      <c r="FWQ50" s="346"/>
      <c r="FWR50" s="347"/>
      <c r="FWS50" s="348"/>
      <c r="FWT50" s="349"/>
      <c r="FWU50" s="290"/>
      <c r="FWV50" s="288"/>
      <c r="FWW50" s="343"/>
      <c r="FWX50" s="344"/>
      <c r="FWY50" s="1134"/>
      <c r="FWZ50" s="345"/>
      <c r="FXA50" s="346"/>
      <c r="FXB50" s="347"/>
      <c r="FXC50" s="348"/>
      <c r="FXD50" s="349"/>
      <c r="FXE50" s="290"/>
      <c r="FXF50" s="288"/>
      <c r="FXG50" s="343"/>
      <c r="FXH50" s="344"/>
      <c r="FXI50" s="1134"/>
      <c r="FXJ50" s="345"/>
      <c r="FXK50" s="346"/>
      <c r="FXL50" s="347"/>
      <c r="FXM50" s="348"/>
      <c r="FXN50" s="349"/>
      <c r="FXO50" s="290"/>
      <c r="FXP50" s="288"/>
      <c r="FXQ50" s="343"/>
      <c r="FXR50" s="344"/>
      <c r="FXS50" s="1134"/>
      <c r="FXT50" s="345"/>
      <c r="FXU50" s="346"/>
      <c r="FXV50" s="347"/>
      <c r="FXW50" s="348"/>
      <c r="FXX50" s="349"/>
      <c r="FXY50" s="290"/>
      <c r="FXZ50" s="288"/>
      <c r="FYA50" s="343"/>
      <c r="FYB50" s="344"/>
      <c r="FYC50" s="1134"/>
      <c r="FYD50" s="345"/>
      <c r="FYE50" s="346"/>
      <c r="FYF50" s="347"/>
      <c r="FYG50" s="348"/>
      <c r="FYH50" s="349"/>
      <c r="FYI50" s="290"/>
      <c r="FYJ50" s="288"/>
      <c r="FYK50" s="343"/>
      <c r="FYL50" s="344"/>
      <c r="FYM50" s="1134"/>
      <c r="FYN50" s="345"/>
      <c r="FYO50" s="346"/>
      <c r="FYP50" s="347"/>
      <c r="FYQ50" s="348"/>
      <c r="FYR50" s="349"/>
      <c r="FYS50" s="290"/>
      <c r="FYT50" s="288"/>
      <c r="FYU50" s="343"/>
      <c r="FYV50" s="344"/>
      <c r="FYW50" s="1134"/>
      <c r="FYX50" s="345"/>
      <c r="FYY50" s="346"/>
      <c r="FYZ50" s="347"/>
      <c r="FZA50" s="348"/>
      <c r="FZB50" s="349"/>
      <c r="FZC50" s="290"/>
      <c r="FZD50" s="288"/>
      <c r="FZE50" s="343"/>
      <c r="FZF50" s="344"/>
      <c r="FZG50" s="1134"/>
      <c r="FZH50" s="345"/>
      <c r="FZI50" s="346"/>
      <c r="FZJ50" s="347"/>
      <c r="FZK50" s="348"/>
      <c r="FZL50" s="349"/>
      <c r="FZM50" s="290"/>
      <c r="FZN50" s="288"/>
      <c r="FZO50" s="343"/>
      <c r="FZP50" s="344"/>
      <c r="FZQ50" s="1134"/>
      <c r="FZR50" s="345"/>
      <c r="FZS50" s="346"/>
      <c r="FZT50" s="347"/>
      <c r="FZU50" s="348"/>
      <c r="FZV50" s="349"/>
      <c r="FZW50" s="290"/>
      <c r="FZX50" s="288"/>
      <c r="FZY50" s="343"/>
      <c r="FZZ50" s="344"/>
      <c r="GAA50" s="1134"/>
      <c r="GAB50" s="345"/>
      <c r="GAC50" s="346"/>
      <c r="GAD50" s="347"/>
      <c r="GAE50" s="348"/>
      <c r="GAF50" s="349"/>
      <c r="GAG50" s="290"/>
      <c r="GAH50" s="288"/>
      <c r="GAI50" s="343"/>
      <c r="GAJ50" s="344"/>
      <c r="GAK50" s="1134"/>
      <c r="GAL50" s="345"/>
      <c r="GAM50" s="346"/>
      <c r="GAN50" s="347"/>
      <c r="GAO50" s="348"/>
      <c r="GAP50" s="349"/>
      <c r="GAQ50" s="290"/>
      <c r="GAR50" s="288"/>
      <c r="GAS50" s="343"/>
      <c r="GAT50" s="344"/>
      <c r="GAU50" s="1134"/>
      <c r="GAV50" s="345"/>
      <c r="GAW50" s="346"/>
      <c r="GAX50" s="347"/>
      <c r="GAY50" s="348"/>
      <c r="GAZ50" s="349"/>
      <c r="GBA50" s="290"/>
      <c r="GBB50" s="288"/>
      <c r="GBC50" s="343"/>
      <c r="GBD50" s="344"/>
      <c r="GBE50" s="1134"/>
      <c r="GBF50" s="345"/>
      <c r="GBG50" s="346"/>
      <c r="GBH50" s="347"/>
      <c r="GBI50" s="348"/>
      <c r="GBJ50" s="349"/>
      <c r="GBK50" s="290"/>
      <c r="GBL50" s="288"/>
      <c r="GBM50" s="343"/>
      <c r="GBN50" s="344"/>
      <c r="GBO50" s="1134"/>
      <c r="GBP50" s="345"/>
      <c r="GBQ50" s="346"/>
      <c r="GBR50" s="347"/>
      <c r="GBS50" s="348"/>
      <c r="GBT50" s="349"/>
      <c r="GBU50" s="290"/>
      <c r="GBV50" s="288"/>
      <c r="GBW50" s="343"/>
      <c r="GBX50" s="344"/>
      <c r="GBY50" s="1134"/>
      <c r="GBZ50" s="345"/>
      <c r="GCA50" s="346"/>
      <c r="GCB50" s="347"/>
      <c r="GCC50" s="348"/>
      <c r="GCD50" s="349"/>
      <c r="GCE50" s="290"/>
      <c r="GCF50" s="288"/>
      <c r="GCG50" s="343"/>
      <c r="GCH50" s="344"/>
      <c r="GCI50" s="1134"/>
      <c r="GCJ50" s="345"/>
      <c r="GCK50" s="346"/>
      <c r="GCL50" s="347"/>
      <c r="GCM50" s="348"/>
      <c r="GCN50" s="349"/>
      <c r="GCO50" s="290"/>
      <c r="GCP50" s="288"/>
      <c r="GCQ50" s="343"/>
      <c r="GCR50" s="344"/>
      <c r="GCS50" s="1134"/>
      <c r="GCT50" s="345"/>
      <c r="GCU50" s="346"/>
      <c r="GCV50" s="347"/>
      <c r="GCW50" s="348"/>
      <c r="GCX50" s="349"/>
      <c r="GCY50" s="290"/>
      <c r="GCZ50" s="288"/>
      <c r="GDA50" s="343"/>
      <c r="GDB50" s="344"/>
      <c r="GDC50" s="1134"/>
      <c r="GDD50" s="345"/>
      <c r="GDE50" s="346"/>
      <c r="GDF50" s="347"/>
      <c r="GDG50" s="348"/>
      <c r="GDH50" s="349"/>
      <c r="GDI50" s="290"/>
      <c r="GDJ50" s="288"/>
      <c r="GDK50" s="343"/>
      <c r="GDL50" s="344"/>
      <c r="GDM50" s="1134"/>
      <c r="GDN50" s="345"/>
      <c r="GDO50" s="346"/>
      <c r="GDP50" s="347"/>
      <c r="GDQ50" s="348"/>
      <c r="GDR50" s="349"/>
      <c r="GDS50" s="290"/>
      <c r="GDT50" s="288"/>
      <c r="GDU50" s="343"/>
      <c r="GDV50" s="344"/>
      <c r="GDW50" s="1134"/>
      <c r="GDX50" s="345"/>
      <c r="GDY50" s="346"/>
      <c r="GDZ50" s="347"/>
      <c r="GEA50" s="348"/>
      <c r="GEB50" s="349"/>
      <c r="GEC50" s="290"/>
      <c r="GED50" s="288"/>
      <c r="GEE50" s="343"/>
      <c r="GEF50" s="344"/>
      <c r="GEG50" s="1134"/>
      <c r="GEH50" s="345"/>
      <c r="GEI50" s="346"/>
      <c r="GEJ50" s="347"/>
      <c r="GEK50" s="348"/>
      <c r="GEL50" s="349"/>
      <c r="GEM50" s="290"/>
      <c r="GEN50" s="288"/>
      <c r="GEO50" s="343"/>
      <c r="GEP50" s="344"/>
      <c r="GEQ50" s="1134"/>
      <c r="GER50" s="345"/>
      <c r="GES50" s="346"/>
      <c r="GET50" s="347"/>
      <c r="GEU50" s="348"/>
      <c r="GEV50" s="349"/>
      <c r="GEW50" s="290"/>
      <c r="GEX50" s="288"/>
      <c r="GEY50" s="343"/>
      <c r="GEZ50" s="344"/>
      <c r="GFA50" s="1134"/>
      <c r="GFB50" s="345"/>
      <c r="GFC50" s="346"/>
      <c r="GFD50" s="347"/>
      <c r="GFE50" s="348"/>
      <c r="GFF50" s="349"/>
      <c r="GFG50" s="290"/>
      <c r="GFH50" s="288"/>
      <c r="GFI50" s="343"/>
      <c r="GFJ50" s="344"/>
      <c r="GFK50" s="1134"/>
      <c r="GFL50" s="345"/>
      <c r="GFM50" s="346"/>
      <c r="GFN50" s="347"/>
      <c r="GFO50" s="348"/>
      <c r="GFP50" s="349"/>
      <c r="GFQ50" s="290"/>
      <c r="GFR50" s="288"/>
      <c r="GFS50" s="343"/>
      <c r="GFT50" s="344"/>
      <c r="GFU50" s="1134"/>
      <c r="GFV50" s="345"/>
      <c r="GFW50" s="346"/>
      <c r="GFX50" s="347"/>
      <c r="GFY50" s="348"/>
      <c r="GFZ50" s="349"/>
      <c r="GGA50" s="290"/>
      <c r="GGB50" s="288"/>
      <c r="GGC50" s="343"/>
      <c r="GGD50" s="344"/>
      <c r="GGE50" s="1134"/>
      <c r="GGF50" s="345"/>
      <c r="GGG50" s="346"/>
      <c r="GGH50" s="347"/>
      <c r="GGI50" s="348"/>
      <c r="GGJ50" s="349"/>
      <c r="GGK50" s="290"/>
      <c r="GGL50" s="288"/>
      <c r="GGM50" s="343"/>
      <c r="GGN50" s="344"/>
      <c r="GGO50" s="1134"/>
      <c r="GGP50" s="345"/>
      <c r="GGQ50" s="346"/>
      <c r="GGR50" s="347"/>
      <c r="GGS50" s="348"/>
      <c r="GGT50" s="349"/>
      <c r="GGU50" s="290"/>
      <c r="GGV50" s="288"/>
      <c r="GGW50" s="343"/>
      <c r="GGX50" s="344"/>
      <c r="GGY50" s="1134"/>
      <c r="GGZ50" s="345"/>
      <c r="GHA50" s="346"/>
      <c r="GHB50" s="347"/>
      <c r="GHC50" s="348"/>
      <c r="GHD50" s="349"/>
      <c r="GHE50" s="290"/>
      <c r="GHF50" s="288"/>
      <c r="GHG50" s="343"/>
      <c r="GHH50" s="344"/>
      <c r="GHI50" s="1134"/>
      <c r="GHJ50" s="345"/>
      <c r="GHK50" s="346"/>
      <c r="GHL50" s="347"/>
      <c r="GHM50" s="348"/>
      <c r="GHN50" s="349"/>
      <c r="GHO50" s="290"/>
      <c r="GHP50" s="288"/>
      <c r="GHQ50" s="343"/>
      <c r="GHR50" s="344"/>
      <c r="GHS50" s="1134"/>
      <c r="GHT50" s="345"/>
      <c r="GHU50" s="346"/>
      <c r="GHV50" s="347"/>
      <c r="GHW50" s="348"/>
      <c r="GHX50" s="349"/>
      <c r="GHY50" s="290"/>
      <c r="GHZ50" s="288"/>
      <c r="GIA50" s="343"/>
      <c r="GIB50" s="344"/>
      <c r="GIC50" s="1134"/>
      <c r="GID50" s="345"/>
      <c r="GIE50" s="346"/>
      <c r="GIF50" s="347"/>
      <c r="GIG50" s="348"/>
      <c r="GIH50" s="349"/>
      <c r="GII50" s="290"/>
      <c r="GIJ50" s="288"/>
      <c r="GIK50" s="343"/>
      <c r="GIL50" s="344"/>
      <c r="GIM50" s="1134"/>
      <c r="GIN50" s="345"/>
      <c r="GIO50" s="346"/>
      <c r="GIP50" s="347"/>
      <c r="GIQ50" s="348"/>
      <c r="GIR50" s="349"/>
      <c r="GIS50" s="290"/>
      <c r="GIT50" s="288"/>
      <c r="GIU50" s="343"/>
      <c r="GIV50" s="344"/>
      <c r="GIW50" s="1134"/>
      <c r="GIX50" s="345"/>
      <c r="GIY50" s="346"/>
      <c r="GIZ50" s="347"/>
      <c r="GJA50" s="348"/>
      <c r="GJB50" s="349"/>
      <c r="GJC50" s="290"/>
      <c r="GJD50" s="288"/>
      <c r="GJE50" s="343"/>
      <c r="GJF50" s="344"/>
      <c r="GJG50" s="1134"/>
      <c r="GJH50" s="345"/>
      <c r="GJI50" s="346"/>
      <c r="GJJ50" s="347"/>
      <c r="GJK50" s="348"/>
      <c r="GJL50" s="349"/>
      <c r="GJM50" s="290"/>
      <c r="GJN50" s="288"/>
      <c r="GJO50" s="343"/>
      <c r="GJP50" s="344"/>
      <c r="GJQ50" s="1134"/>
      <c r="GJR50" s="345"/>
      <c r="GJS50" s="346"/>
      <c r="GJT50" s="347"/>
      <c r="GJU50" s="348"/>
      <c r="GJV50" s="349"/>
      <c r="GJW50" s="290"/>
      <c r="GJX50" s="288"/>
      <c r="GJY50" s="343"/>
      <c r="GJZ50" s="344"/>
      <c r="GKA50" s="1134"/>
      <c r="GKB50" s="345"/>
      <c r="GKC50" s="346"/>
      <c r="GKD50" s="347"/>
      <c r="GKE50" s="348"/>
      <c r="GKF50" s="349"/>
      <c r="GKG50" s="290"/>
      <c r="GKH50" s="288"/>
      <c r="GKI50" s="343"/>
      <c r="GKJ50" s="344"/>
      <c r="GKK50" s="1134"/>
      <c r="GKL50" s="345"/>
      <c r="GKM50" s="346"/>
      <c r="GKN50" s="347"/>
      <c r="GKO50" s="348"/>
      <c r="GKP50" s="349"/>
      <c r="GKQ50" s="290"/>
      <c r="GKR50" s="288"/>
      <c r="GKS50" s="343"/>
      <c r="GKT50" s="344"/>
      <c r="GKU50" s="1134"/>
      <c r="GKV50" s="345"/>
      <c r="GKW50" s="346"/>
      <c r="GKX50" s="347"/>
      <c r="GKY50" s="348"/>
      <c r="GKZ50" s="349"/>
      <c r="GLA50" s="290"/>
      <c r="GLB50" s="288"/>
      <c r="GLC50" s="343"/>
      <c r="GLD50" s="344"/>
      <c r="GLE50" s="1134"/>
      <c r="GLF50" s="345"/>
      <c r="GLG50" s="346"/>
      <c r="GLH50" s="347"/>
      <c r="GLI50" s="348"/>
      <c r="GLJ50" s="349"/>
      <c r="GLK50" s="290"/>
      <c r="GLL50" s="288"/>
      <c r="GLM50" s="343"/>
      <c r="GLN50" s="344"/>
      <c r="GLO50" s="1134"/>
      <c r="GLP50" s="345"/>
      <c r="GLQ50" s="346"/>
      <c r="GLR50" s="347"/>
      <c r="GLS50" s="348"/>
      <c r="GLT50" s="349"/>
      <c r="GLU50" s="290"/>
      <c r="GLV50" s="288"/>
      <c r="GLW50" s="343"/>
      <c r="GLX50" s="344"/>
      <c r="GLY50" s="1134"/>
      <c r="GLZ50" s="345"/>
      <c r="GMA50" s="346"/>
      <c r="GMB50" s="347"/>
      <c r="GMC50" s="348"/>
      <c r="GMD50" s="349"/>
      <c r="GME50" s="290"/>
      <c r="GMF50" s="288"/>
      <c r="GMG50" s="343"/>
      <c r="GMH50" s="344"/>
      <c r="GMI50" s="1134"/>
      <c r="GMJ50" s="345"/>
      <c r="GMK50" s="346"/>
      <c r="GML50" s="347"/>
      <c r="GMM50" s="348"/>
      <c r="GMN50" s="349"/>
      <c r="GMO50" s="290"/>
      <c r="GMP50" s="288"/>
      <c r="GMQ50" s="343"/>
      <c r="GMR50" s="344"/>
      <c r="GMS50" s="1134"/>
      <c r="GMT50" s="345"/>
      <c r="GMU50" s="346"/>
      <c r="GMV50" s="347"/>
      <c r="GMW50" s="348"/>
      <c r="GMX50" s="349"/>
      <c r="GMY50" s="290"/>
      <c r="GMZ50" s="288"/>
      <c r="GNA50" s="343"/>
      <c r="GNB50" s="344"/>
      <c r="GNC50" s="1134"/>
      <c r="GND50" s="345"/>
      <c r="GNE50" s="346"/>
      <c r="GNF50" s="347"/>
      <c r="GNG50" s="348"/>
      <c r="GNH50" s="349"/>
      <c r="GNI50" s="290"/>
      <c r="GNJ50" s="288"/>
      <c r="GNK50" s="343"/>
      <c r="GNL50" s="344"/>
      <c r="GNM50" s="1134"/>
      <c r="GNN50" s="345"/>
      <c r="GNO50" s="346"/>
      <c r="GNP50" s="347"/>
      <c r="GNQ50" s="348"/>
      <c r="GNR50" s="349"/>
      <c r="GNS50" s="290"/>
      <c r="GNT50" s="288"/>
      <c r="GNU50" s="343"/>
      <c r="GNV50" s="344"/>
      <c r="GNW50" s="1134"/>
      <c r="GNX50" s="345"/>
      <c r="GNY50" s="346"/>
      <c r="GNZ50" s="347"/>
      <c r="GOA50" s="348"/>
      <c r="GOB50" s="349"/>
      <c r="GOC50" s="290"/>
      <c r="GOD50" s="288"/>
      <c r="GOE50" s="343"/>
      <c r="GOF50" s="344"/>
      <c r="GOG50" s="1134"/>
      <c r="GOH50" s="345"/>
      <c r="GOI50" s="346"/>
      <c r="GOJ50" s="347"/>
      <c r="GOK50" s="348"/>
      <c r="GOL50" s="349"/>
      <c r="GOM50" s="290"/>
      <c r="GON50" s="288"/>
      <c r="GOO50" s="343"/>
      <c r="GOP50" s="344"/>
      <c r="GOQ50" s="1134"/>
      <c r="GOR50" s="345"/>
      <c r="GOS50" s="346"/>
      <c r="GOT50" s="347"/>
      <c r="GOU50" s="348"/>
      <c r="GOV50" s="349"/>
      <c r="GOW50" s="290"/>
      <c r="GOX50" s="288"/>
      <c r="GOY50" s="343"/>
      <c r="GOZ50" s="344"/>
      <c r="GPA50" s="1134"/>
      <c r="GPB50" s="345"/>
      <c r="GPC50" s="346"/>
      <c r="GPD50" s="347"/>
      <c r="GPE50" s="348"/>
      <c r="GPF50" s="349"/>
      <c r="GPG50" s="290"/>
      <c r="GPH50" s="288"/>
      <c r="GPI50" s="343"/>
      <c r="GPJ50" s="344"/>
      <c r="GPK50" s="1134"/>
      <c r="GPL50" s="345"/>
      <c r="GPM50" s="346"/>
      <c r="GPN50" s="347"/>
      <c r="GPO50" s="348"/>
      <c r="GPP50" s="349"/>
      <c r="GPQ50" s="290"/>
      <c r="GPR50" s="288"/>
      <c r="GPS50" s="343"/>
      <c r="GPT50" s="344"/>
      <c r="GPU50" s="1134"/>
      <c r="GPV50" s="345"/>
      <c r="GPW50" s="346"/>
      <c r="GPX50" s="347"/>
      <c r="GPY50" s="348"/>
      <c r="GPZ50" s="349"/>
      <c r="GQA50" s="290"/>
      <c r="GQB50" s="288"/>
      <c r="GQC50" s="343"/>
      <c r="GQD50" s="344"/>
      <c r="GQE50" s="1134"/>
      <c r="GQF50" s="345"/>
      <c r="GQG50" s="346"/>
      <c r="GQH50" s="347"/>
      <c r="GQI50" s="348"/>
      <c r="GQJ50" s="349"/>
      <c r="GQK50" s="290"/>
      <c r="GQL50" s="288"/>
      <c r="GQM50" s="343"/>
      <c r="GQN50" s="344"/>
      <c r="GQO50" s="1134"/>
      <c r="GQP50" s="345"/>
      <c r="GQQ50" s="346"/>
      <c r="GQR50" s="347"/>
      <c r="GQS50" s="348"/>
      <c r="GQT50" s="349"/>
      <c r="GQU50" s="290"/>
      <c r="GQV50" s="288"/>
      <c r="GQW50" s="343"/>
      <c r="GQX50" s="344"/>
      <c r="GQY50" s="1134"/>
      <c r="GQZ50" s="345"/>
      <c r="GRA50" s="346"/>
      <c r="GRB50" s="347"/>
      <c r="GRC50" s="348"/>
      <c r="GRD50" s="349"/>
      <c r="GRE50" s="290"/>
      <c r="GRF50" s="288"/>
      <c r="GRG50" s="343"/>
      <c r="GRH50" s="344"/>
      <c r="GRI50" s="1134"/>
      <c r="GRJ50" s="345"/>
      <c r="GRK50" s="346"/>
      <c r="GRL50" s="347"/>
      <c r="GRM50" s="348"/>
      <c r="GRN50" s="349"/>
      <c r="GRO50" s="290"/>
      <c r="GRP50" s="288"/>
      <c r="GRQ50" s="343"/>
      <c r="GRR50" s="344"/>
      <c r="GRS50" s="1134"/>
      <c r="GRT50" s="345"/>
      <c r="GRU50" s="346"/>
      <c r="GRV50" s="347"/>
      <c r="GRW50" s="348"/>
      <c r="GRX50" s="349"/>
      <c r="GRY50" s="290"/>
      <c r="GRZ50" s="288"/>
      <c r="GSA50" s="343"/>
      <c r="GSB50" s="344"/>
      <c r="GSC50" s="1134"/>
      <c r="GSD50" s="345"/>
      <c r="GSE50" s="346"/>
      <c r="GSF50" s="347"/>
      <c r="GSG50" s="348"/>
      <c r="GSH50" s="349"/>
      <c r="GSI50" s="290"/>
      <c r="GSJ50" s="288"/>
      <c r="GSK50" s="343"/>
      <c r="GSL50" s="344"/>
      <c r="GSM50" s="1134"/>
      <c r="GSN50" s="345"/>
      <c r="GSO50" s="346"/>
      <c r="GSP50" s="347"/>
      <c r="GSQ50" s="348"/>
      <c r="GSR50" s="349"/>
      <c r="GSS50" s="290"/>
      <c r="GST50" s="288"/>
      <c r="GSU50" s="343"/>
      <c r="GSV50" s="344"/>
      <c r="GSW50" s="1134"/>
      <c r="GSX50" s="345"/>
      <c r="GSY50" s="346"/>
      <c r="GSZ50" s="347"/>
      <c r="GTA50" s="348"/>
      <c r="GTB50" s="349"/>
      <c r="GTC50" s="290"/>
      <c r="GTD50" s="288"/>
      <c r="GTE50" s="343"/>
      <c r="GTF50" s="344"/>
      <c r="GTG50" s="1134"/>
      <c r="GTH50" s="345"/>
      <c r="GTI50" s="346"/>
      <c r="GTJ50" s="347"/>
      <c r="GTK50" s="348"/>
      <c r="GTL50" s="349"/>
      <c r="GTM50" s="290"/>
      <c r="GTN50" s="288"/>
      <c r="GTO50" s="343"/>
      <c r="GTP50" s="344"/>
      <c r="GTQ50" s="1134"/>
      <c r="GTR50" s="345"/>
      <c r="GTS50" s="346"/>
      <c r="GTT50" s="347"/>
      <c r="GTU50" s="348"/>
      <c r="GTV50" s="349"/>
      <c r="GTW50" s="290"/>
      <c r="GTX50" s="288"/>
      <c r="GTY50" s="343"/>
      <c r="GTZ50" s="344"/>
      <c r="GUA50" s="1134"/>
      <c r="GUB50" s="345"/>
      <c r="GUC50" s="346"/>
      <c r="GUD50" s="347"/>
      <c r="GUE50" s="348"/>
      <c r="GUF50" s="349"/>
      <c r="GUG50" s="290"/>
      <c r="GUH50" s="288"/>
      <c r="GUI50" s="343"/>
      <c r="GUJ50" s="344"/>
      <c r="GUK50" s="1134"/>
      <c r="GUL50" s="345"/>
      <c r="GUM50" s="346"/>
      <c r="GUN50" s="347"/>
      <c r="GUO50" s="348"/>
      <c r="GUP50" s="349"/>
      <c r="GUQ50" s="290"/>
      <c r="GUR50" s="288"/>
      <c r="GUS50" s="343"/>
      <c r="GUT50" s="344"/>
      <c r="GUU50" s="1134"/>
      <c r="GUV50" s="345"/>
      <c r="GUW50" s="346"/>
      <c r="GUX50" s="347"/>
      <c r="GUY50" s="348"/>
      <c r="GUZ50" s="349"/>
      <c r="GVA50" s="290"/>
      <c r="GVB50" s="288"/>
      <c r="GVC50" s="343"/>
      <c r="GVD50" s="344"/>
      <c r="GVE50" s="1134"/>
      <c r="GVF50" s="345"/>
      <c r="GVG50" s="346"/>
      <c r="GVH50" s="347"/>
      <c r="GVI50" s="348"/>
      <c r="GVJ50" s="349"/>
      <c r="GVK50" s="290"/>
      <c r="GVL50" s="288"/>
      <c r="GVM50" s="343"/>
      <c r="GVN50" s="344"/>
      <c r="GVO50" s="1134"/>
      <c r="GVP50" s="345"/>
      <c r="GVQ50" s="346"/>
      <c r="GVR50" s="347"/>
      <c r="GVS50" s="348"/>
      <c r="GVT50" s="349"/>
      <c r="GVU50" s="290"/>
      <c r="GVV50" s="288"/>
      <c r="GVW50" s="343"/>
      <c r="GVX50" s="344"/>
      <c r="GVY50" s="1134"/>
      <c r="GVZ50" s="345"/>
      <c r="GWA50" s="346"/>
      <c r="GWB50" s="347"/>
      <c r="GWC50" s="348"/>
      <c r="GWD50" s="349"/>
      <c r="GWE50" s="290"/>
      <c r="GWF50" s="288"/>
      <c r="GWG50" s="343"/>
      <c r="GWH50" s="344"/>
      <c r="GWI50" s="1134"/>
      <c r="GWJ50" s="345"/>
      <c r="GWK50" s="346"/>
      <c r="GWL50" s="347"/>
      <c r="GWM50" s="348"/>
      <c r="GWN50" s="349"/>
      <c r="GWO50" s="290"/>
      <c r="GWP50" s="288"/>
      <c r="GWQ50" s="343"/>
      <c r="GWR50" s="344"/>
      <c r="GWS50" s="1134"/>
      <c r="GWT50" s="345"/>
      <c r="GWU50" s="346"/>
      <c r="GWV50" s="347"/>
      <c r="GWW50" s="348"/>
      <c r="GWX50" s="349"/>
      <c r="GWY50" s="290"/>
      <c r="GWZ50" s="288"/>
      <c r="GXA50" s="343"/>
      <c r="GXB50" s="344"/>
      <c r="GXC50" s="1134"/>
      <c r="GXD50" s="345"/>
      <c r="GXE50" s="346"/>
      <c r="GXF50" s="347"/>
      <c r="GXG50" s="348"/>
      <c r="GXH50" s="349"/>
      <c r="GXI50" s="290"/>
      <c r="GXJ50" s="288"/>
      <c r="GXK50" s="343"/>
      <c r="GXL50" s="344"/>
      <c r="GXM50" s="1134"/>
      <c r="GXN50" s="345"/>
      <c r="GXO50" s="346"/>
      <c r="GXP50" s="347"/>
      <c r="GXQ50" s="348"/>
      <c r="GXR50" s="349"/>
      <c r="GXS50" s="290"/>
      <c r="GXT50" s="288"/>
      <c r="GXU50" s="343"/>
      <c r="GXV50" s="344"/>
      <c r="GXW50" s="1134"/>
      <c r="GXX50" s="345"/>
      <c r="GXY50" s="346"/>
      <c r="GXZ50" s="347"/>
      <c r="GYA50" s="348"/>
      <c r="GYB50" s="349"/>
      <c r="GYC50" s="290"/>
      <c r="GYD50" s="288"/>
      <c r="GYE50" s="343"/>
      <c r="GYF50" s="344"/>
      <c r="GYG50" s="1134"/>
      <c r="GYH50" s="345"/>
      <c r="GYI50" s="346"/>
      <c r="GYJ50" s="347"/>
      <c r="GYK50" s="348"/>
      <c r="GYL50" s="349"/>
      <c r="GYM50" s="290"/>
      <c r="GYN50" s="288"/>
      <c r="GYO50" s="343"/>
      <c r="GYP50" s="344"/>
      <c r="GYQ50" s="1134"/>
      <c r="GYR50" s="345"/>
      <c r="GYS50" s="346"/>
      <c r="GYT50" s="347"/>
      <c r="GYU50" s="348"/>
      <c r="GYV50" s="349"/>
      <c r="GYW50" s="290"/>
      <c r="GYX50" s="288"/>
      <c r="GYY50" s="343"/>
      <c r="GYZ50" s="344"/>
      <c r="GZA50" s="1134"/>
      <c r="GZB50" s="345"/>
      <c r="GZC50" s="346"/>
      <c r="GZD50" s="347"/>
      <c r="GZE50" s="348"/>
      <c r="GZF50" s="349"/>
      <c r="GZG50" s="290"/>
      <c r="GZH50" s="288"/>
      <c r="GZI50" s="343"/>
      <c r="GZJ50" s="344"/>
      <c r="GZK50" s="1134"/>
      <c r="GZL50" s="345"/>
      <c r="GZM50" s="346"/>
      <c r="GZN50" s="347"/>
      <c r="GZO50" s="348"/>
      <c r="GZP50" s="349"/>
      <c r="GZQ50" s="290"/>
      <c r="GZR50" s="288"/>
      <c r="GZS50" s="343"/>
      <c r="GZT50" s="344"/>
      <c r="GZU50" s="1134"/>
      <c r="GZV50" s="345"/>
      <c r="GZW50" s="346"/>
      <c r="GZX50" s="347"/>
      <c r="GZY50" s="348"/>
      <c r="GZZ50" s="349"/>
      <c r="HAA50" s="290"/>
      <c r="HAB50" s="288"/>
      <c r="HAC50" s="343"/>
      <c r="HAD50" s="344"/>
      <c r="HAE50" s="1134"/>
      <c r="HAF50" s="345"/>
      <c r="HAG50" s="346"/>
      <c r="HAH50" s="347"/>
      <c r="HAI50" s="348"/>
      <c r="HAJ50" s="349"/>
      <c r="HAK50" s="290"/>
      <c r="HAL50" s="288"/>
      <c r="HAM50" s="343"/>
      <c r="HAN50" s="344"/>
      <c r="HAO50" s="1134"/>
      <c r="HAP50" s="345"/>
      <c r="HAQ50" s="346"/>
      <c r="HAR50" s="347"/>
      <c r="HAS50" s="348"/>
      <c r="HAT50" s="349"/>
      <c r="HAU50" s="290"/>
      <c r="HAV50" s="288"/>
      <c r="HAW50" s="343"/>
      <c r="HAX50" s="344"/>
      <c r="HAY50" s="1134"/>
      <c r="HAZ50" s="345"/>
      <c r="HBA50" s="346"/>
      <c r="HBB50" s="347"/>
      <c r="HBC50" s="348"/>
      <c r="HBD50" s="349"/>
      <c r="HBE50" s="290"/>
      <c r="HBF50" s="288"/>
      <c r="HBG50" s="343"/>
      <c r="HBH50" s="344"/>
      <c r="HBI50" s="1134"/>
      <c r="HBJ50" s="345"/>
      <c r="HBK50" s="346"/>
      <c r="HBL50" s="347"/>
      <c r="HBM50" s="348"/>
      <c r="HBN50" s="349"/>
      <c r="HBO50" s="290"/>
      <c r="HBP50" s="288"/>
      <c r="HBQ50" s="343"/>
      <c r="HBR50" s="344"/>
      <c r="HBS50" s="1134"/>
      <c r="HBT50" s="345"/>
      <c r="HBU50" s="346"/>
      <c r="HBV50" s="347"/>
      <c r="HBW50" s="348"/>
      <c r="HBX50" s="349"/>
      <c r="HBY50" s="290"/>
      <c r="HBZ50" s="288"/>
      <c r="HCA50" s="343"/>
      <c r="HCB50" s="344"/>
      <c r="HCC50" s="1134"/>
      <c r="HCD50" s="345"/>
      <c r="HCE50" s="346"/>
      <c r="HCF50" s="347"/>
      <c r="HCG50" s="348"/>
      <c r="HCH50" s="349"/>
      <c r="HCI50" s="290"/>
      <c r="HCJ50" s="288"/>
      <c r="HCK50" s="343"/>
      <c r="HCL50" s="344"/>
      <c r="HCM50" s="1134"/>
      <c r="HCN50" s="345"/>
      <c r="HCO50" s="346"/>
      <c r="HCP50" s="347"/>
      <c r="HCQ50" s="348"/>
      <c r="HCR50" s="349"/>
      <c r="HCS50" s="290"/>
      <c r="HCT50" s="288"/>
      <c r="HCU50" s="343"/>
      <c r="HCV50" s="344"/>
      <c r="HCW50" s="1134"/>
      <c r="HCX50" s="345"/>
      <c r="HCY50" s="346"/>
      <c r="HCZ50" s="347"/>
      <c r="HDA50" s="348"/>
      <c r="HDB50" s="349"/>
      <c r="HDC50" s="290"/>
      <c r="HDD50" s="288"/>
      <c r="HDE50" s="343"/>
      <c r="HDF50" s="344"/>
      <c r="HDG50" s="1134"/>
      <c r="HDH50" s="345"/>
      <c r="HDI50" s="346"/>
      <c r="HDJ50" s="347"/>
      <c r="HDK50" s="348"/>
      <c r="HDL50" s="349"/>
      <c r="HDM50" s="290"/>
      <c r="HDN50" s="288"/>
      <c r="HDO50" s="343"/>
      <c r="HDP50" s="344"/>
      <c r="HDQ50" s="1134"/>
      <c r="HDR50" s="345"/>
      <c r="HDS50" s="346"/>
      <c r="HDT50" s="347"/>
      <c r="HDU50" s="348"/>
      <c r="HDV50" s="349"/>
      <c r="HDW50" s="290"/>
      <c r="HDX50" s="288"/>
      <c r="HDY50" s="343"/>
      <c r="HDZ50" s="344"/>
      <c r="HEA50" s="1134"/>
      <c r="HEB50" s="345"/>
      <c r="HEC50" s="346"/>
      <c r="HED50" s="347"/>
      <c r="HEE50" s="348"/>
      <c r="HEF50" s="349"/>
      <c r="HEG50" s="290"/>
      <c r="HEH50" s="288"/>
      <c r="HEI50" s="343"/>
      <c r="HEJ50" s="344"/>
      <c r="HEK50" s="1134"/>
      <c r="HEL50" s="345"/>
      <c r="HEM50" s="346"/>
      <c r="HEN50" s="347"/>
      <c r="HEO50" s="348"/>
      <c r="HEP50" s="349"/>
      <c r="HEQ50" s="290"/>
      <c r="HER50" s="288"/>
      <c r="HES50" s="343"/>
      <c r="HET50" s="344"/>
      <c r="HEU50" s="1134"/>
      <c r="HEV50" s="345"/>
      <c r="HEW50" s="346"/>
      <c r="HEX50" s="347"/>
      <c r="HEY50" s="348"/>
      <c r="HEZ50" s="349"/>
      <c r="HFA50" s="290"/>
      <c r="HFB50" s="288"/>
      <c r="HFC50" s="343"/>
      <c r="HFD50" s="344"/>
      <c r="HFE50" s="1134"/>
      <c r="HFF50" s="345"/>
      <c r="HFG50" s="346"/>
      <c r="HFH50" s="347"/>
      <c r="HFI50" s="348"/>
      <c r="HFJ50" s="349"/>
      <c r="HFK50" s="290"/>
      <c r="HFL50" s="288"/>
      <c r="HFM50" s="343"/>
      <c r="HFN50" s="344"/>
      <c r="HFO50" s="1134"/>
      <c r="HFP50" s="345"/>
      <c r="HFQ50" s="346"/>
      <c r="HFR50" s="347"/>
      <c r="HFS50" s="348"/>
      <c r="HFT50" s="349"/>
      <c r="HFU50" s="290"/>
      <c r="HFV50" s="288"/>
      <c r="HFW50" s="343"/>
      <c r="HFX50" s="344"/>
      <c r="HFY50" s="1134"/>
      <c r="HFZ50" s="345"/>
      <c r="HGA50" s="346"/>
      <c r="HGB50" s="347"/>
      <c r="HGC50" s="348"/>
      <c r="HGD50" s="349"/>
      <c r="HGE50" s="290"/>
      <c r="HGF50" s="288"/>
      <c r="HGG50" s="343"/>
      <c r="HGH50" s="344"/>
      <c r="HGI50" s="1134"/>
      <c r="HGJ50" s="345"/>
      <c r="HGK50" s="346"/>
      <c r="HGL50" s="347"/>
      <c r="HGM50" s="348"/>
      <c r="HGN50" s="349"/>
      <c r="HGO50" s="290"/>
      <c r="HGP50" s="288"/>
      <c r="HGQ50" s="343"/>
      <c r="HGR50" s="344"/>
      <c r="HGS50" s="1134"/>
      <c r="HGT50" s="345"/>
      <c r="HGU50" s="346"/>
      <c r="HGV50" s="347"/>
      <c r="HGW50" s="348"/>
      <c r="HGX50" s="349"/>
      <c r="HGY50" s="290"/>
      <c r="HGZ50" s="288"/>
      <c r="HHA50" s="343"/>
      <c r="HHB50" s="344"/>
      <c r="HHC50" s="1134"/>
      <c r="HHD50" s="345"/>
      <c r="HHE50" s="346"/>
      <c r="HHF50" s="347"/>
      <c r="HHG50" s="348"/>
      <c r="HHH50" s="349"/>
      <c r="HHI50" s="290"/>
      <c r="HHJ50" s="288"/>
      <c r="HHK50" s="343"/>
      <c r="HHL50" s="344"/>
      <c r="HHM50" s="1134"/>
      <c r="HHN50" s="345"/>
      <c r="HHO50" s="346"/>
      <c r="HHP50" s="347"/>
      <c r="HHQ50" s="348"/>
      <c r="HHR50" s="349"/>
      <c r="HHS50" s="290"/>
      <c r="HHT50" s="288"/>
      <c r="HHU50" s="343"/>
      <c r="HHV50" s="344"/>
      <c r="HHW50" s="1134"/>
      <c r="HHX50" s="345"/>
      <c r="HHY50" s="346"/>
      <c r="HHZ50" s="347"/>
      <c r="HIA50" s="348"/>
      <c r="HIB50" s="349"/>
      <c r="HIC50" s="290"/>
      <c r="HID50" s="288"/>
      <c r="HIE50" s="343"/>
      <c r="HIF50" s="344"/>
      <c r="HIG50" s="1134"/>
      <c r="HIH50" s="345"/>
      <c r="HII50" s="346"/>
      <c r="HIJ50" s="347"/>
      <c r="HIK50" s="348"/>
      <c r="HIL50" s="349"/>
      <c r="HIM50" s="290"/>
      <c r="HIN50" s="288"/>
      <c r="HIO50" s="343"/>
      <c r="HIP50" s="344"/>
      <c r="HIQ50" s="1134"/>
      <c r="HIR50" s="345"/>
      <c r="HIS50" s="346"/>
      <c r="HIT50" s="347"/>
      <c r="HIU50" s="348"/>
      <c r="HIV50" s="349"/>
      <c r="HIW50" s="290"/>
      <c r="HIX50" s="288"/>
      <c r="HIY50" s="343"/>
      <c r="HIZ50" s="344"/>
      <c r="HJA50" s="1134"/>
      <c r="HJB50" s="345"/>
      <c r="HJC50" s="346"/>
      <c r="HJD50" s="347"/>
      <c r="HJE50" s="348"/>
      <c r="HJF50" s="349"/>
      <c r="HJG50" s="290"/>
      <c r="HJH50" s="288"/>
      <c r="HJI50" s="343"/>
      <c r="HJJ50" s="344"/>
      <c r="HJK50" s="1134"/>
      <c r="HJL50" s="345"/>
      <c r="HJM50" s="346"/>
      <c r="HJN50" s="347"/>
      <c r="HJO50" s="348"/>
      <c r="HJP50" s="349"/>
      <c r="HJQ50" s="290"/>
      <c r="HJR50" s="288"/>
      <c r="HJS50" s="343"/>
      <c r="HJT50" s="344"/>
      <c r="HJU50" s="1134"/>
      <c r="HJV50" s="345"/>
      <c r="HJW50" s="346"/>
      <c r="HJX50" s="347"/>
      <c r="HJY50" s="348"/>
      <c r="HJZ50" s="349"/>
      <c r="HKA50" s="290"/>
      <c r="HKB50" s="288"/>
      <c r="HKC50" s="343"/>
      <c r="HKD50" s="344"/>
      <c r="HKE50" s="1134"/>
      <c r="HKF50" s="345"/>
      <c r="HKG50" s="346"/>
      <c r="HKH50" s="347"/>
      <c r="HKI50" s="348"/>
      <c r="HKJ50" s="349"/>
      <c r="HKK50" s="290"/>
      <c r="HKL50" s="288"/>
      <c r="HKM50" s="343"/>
      <c r="HKN50" s="344"/>
      <c r="HKO50" s="1134"/>
      <c r="HKP50" s="345"/>
      <c r="HKQ50" s="346"/>
      <c r="HKR50" s="347"/>
      <c r="HKS50" s="348"/>
      <c r="HKT50" s="349"/>
      <c r="HKU50" s="290"/>
      <c r="HKV50" s="288"/>
      <c r="HKW50" s="343"/>
      <c r="HKX50" s="344"/>
      <c r="HKY50" s="1134"/>
      <c r="HKZ50" s="345"/>
      <c r="HLA50" s="346"/>
      <c r="HLB50" s="347"/>
      <c r="HLC50" s="348"/>
      <c r="HLD50" s="349"/>
      <c r="HLE50" s="290"/>
      <c r="HLF50" s="288"/>
      <c r="HLG50" s="343"/>
      <c r="HLH50" s="344"/>
      <c r="HLI50" s="1134"/>
      <c r="HLJ50" s="345"/>
      <c r="HLK50" s="346"/>
      <c r="HLL50" s="347"/>
      <c r="HLM50" s="348"/>
      <c r="HLN50" s="349"/>
      <c r="HLO50" s="290"/>
      <c r="HLP50" s="288"/>
      <c r="HLQ50" s="343"/>
      <c r="HLR50" s="344"/>
      <c r="HLS50" s="1134"/>
      <c r="HLT50" s="345"/>
      <c r="HLU50" s="346"/>
      <c r="HLV50" s="347"/>
      <c r="HLW50" s="348"/>
      <c r="HLX50" s="349"/>
      <c r="HLY50" s="290"/>
      <c r="HLZ50" s="288"/>
      <c r="HMA50" s="343"/>
      <c r="HMB50" s="344"/>
      <c r="HMC50" s="1134"/>
      <c r="HMD50" s="345"/>
      <c r="HME50" s="346"/>
      <c r="HMF50" s="347"/>
      <c r="HMG50" s="348"/>
      <c r="HMH50" s="349"/>
      <c r="HMI50" s="290"/>
      <c r="HMJ50" s="288"/>
      <c r="HMK50" s="343"/>
      <c r="HML50" s="344"/>
      <c r="HMM50" s="1134"/>
      <c r="HMN50" s="345"/>
      <c r="HMO50" s="346"/>
      <c r="HMP50" s="347"/>
      <c r="HMQ50" s="348"/>
      <c r="HMR50" s="349"/>
      <c r="HMS50" s="290"/>
      <c r="HMT50" s="288"/>
      <c r="HMU50" s="343"/>
      <c r="HMV50" s="344"/>
      <c r="HMW50" s="1134"/>
      <c r="HMX50" s="345"/>
      <c r="HMY50" s="346"/>
      <c r="HMZ50" s="347"/>
      <c r="HNA50" s="348"/>
      <c r="HNB50" s="349"/>
      <c r="HNC50" s="290"/>
      <c r="HND50" s="288"/>
      <c r="HNE50" s="343"/>
      <c r="HNF50" s="344"/>
      <c r="HNG50" s="1134"/>
      <c r="HNH50" s="345"/>
      <c r="HNI50" s="346"/>
      <c r="HNJ50" s="347"/>
      <c r="HNK50" s="348"/>
      <c r="HNL50" s="349"/>
      <c r="HNM50" s="290"/>
      <c r="HNN50" s="288"/>
      <c r="HNO50" s="343"/>
      <c r="HNP50" s="344"/>
      <c r="HNQ50" s="1134"/>
      <c r="HNR50" s="345"/>
      <c r="HNS50" s="346"/>
      <c r="HNT50" s="347"/>
      <c r="HNU50" s="348"/>
      <c r="HNV50" s="349"/>
      <c r="HNW50" s="290"/>
      <c r="HNX50" s="288"/>
      <c r="HNY50" s="343"/>
      <c r="HNZ50" s="344"/>
      <c r="HOA50" s="1134"/>
      <c r="HOB50" s="345"/>
      <c r="HOC50" s="346"/>
      <c r="HOD50" s="347"/>
      <c r="HOE50" s="348"/>
      <c r="HOF50" s="349"/>
      <c r="HOG50" s="290"/>
      <c r="HOH50" s="288"/>
      <c r="HOI50" s="343"/>
      <c r="HOJ50" s="344"/>
      <c r="HOK50" s="1134"/>
      <c r="HOL50" s="345"/>
      <c r="HOM50" s="346"/>
      <c r="HON50" s="347"/>
      <c r="HOO50" s="348"/>
      <c r="HOP50" s="349"/>
      <c r="HOQ50" s="290"/>
      <c r="HOR50" s="288"/>
      <c r="HOS50" s="343"/>
      <c r="HOT50" s="344"/>
      <c r="HOU50" s="1134"/>
      <c r="HOV50" s="345"/>
      <c r="HOW50" s="346"/>
      <c r="HOX50" s="347"/>
      <c r="HOY50" s="348"/>
      <c r="HOZ50" s="349"/>
      <c r="HPA50" s="290"/>
      <c r="HPB50" s="288"/>
      <c r="HPC50" s="343"/>
      <c r="HPD50" s="344"/>
      <c r="HPE50" s="1134"/>
      <c r="HPF50" s="345"/>
      <c r="HPG50" s="346"/>
      <c r="HPH50" s="347"/>
      <c r="HPI50" s="348"/>
      <c r="HPJ50" s="349"/>
      <c r="HPK50" s="290"/>
      <c r="HPL50" s="288"/>
      <c r="HPM50" s="343"/>
      <c r="HPN50" s="344"/>
      <c r="HPO50" s="1134"/>
      <c r="HPP50" s="345"/>
      <c r="HPQ50" s="346"/>
      <c r="HPR50" s="347"/>
      <c r="HPS50" s="348"/>
      <c r="HPT50" s="349"/>
      <c r="HPU50" s="290"/>
      <c r="HPV50" s="288"/>
      <c r="HPW50" s="343"/>
      <c r="HPX50" s="344"/>
      <c r="HPY50" s="1134"/>
      <c r="HPZ50" s="345"/>
      <c r="HQA50" s="346"/>
      <c r="HQB50" s="347"/>
      <c r="HQC50" s="348"/>
      <c r="HQD50" s="349"/>
      <c r="HQE50" s="290"/>
      <c r="HQF50" s="288"/>
      <c r="HQG50" s="343"/>
      <c r="HQH50" s="344"/>
      <c r="HQI50" s="1134"/>
      <c r="HQJ50" s="345"/>
      <c r="HQK50" s="346"/>
      <c r="HQL50" s="347"/>
      <c r="HQM50" s="348"/>
      <c r="HQN50" s="349"/>
      <c r="HQO50" s="290"/>
      <c r="HQP50" s="288"/>
      <c r="HQQ50" s="343"/>
      <c r="HQR50" s="344"/>
      <c r="HQS50" s="1134"/>
      <c r="HQT50" s="345"/>
      <c r="HQU50" s="346"/>
      <c r="HQV50" s="347"/>
      <c r="HQW50" s="348"/>
      <c r="HQX50" s="349"/>
      <c r="HQY50" s="290"/>
      <c r="HQZ50" s="288"/>
      <c r="HRA50" s="343"/>
      <c r="HRB50" s="344"/>
      <c r="HRC50" s="1134"/>
      <c r="HRD50" s="345"/>
      <c r="HRE50" s="346"/>
      <c r="HRF50" s="347"/>
      <c r="HRG50" s="348"/>
      <c r="HRH50" s="349"/>
      <c r="HRI50" s="290"/>
      <c r="HRJ50" s="288"/>
      <c r="HRK50" s="343"/>
      <c r="HRL50" s="344"/>
      <c r="HRM50" s="1134"/>
      <c r="HRN50" s="345"/>
      <c r="HRO50" s="346"/>
      <c r="HRP50" s="347"/>
      <c r="HRQ50" s="348"/>
      <c r="HRR50" s="349"/>
      <c r="HRS50" s="290"/>
      <c r="HRT50" s="288"/>
      <c r="HRU50" s="343"/>
      <c r="HRV50" s="344"/>
      <c r="HRW50" s="1134"/>
      <c r="HRX50" s="345"/>
      <c r="HRY50" s="346"/>
      <c r="HRZ50" s="347"/>
      <c r="HSA50" s="348"/>
      <c r="HSB50" s="349"/>
      <c r="HSC50" s="290"/>
      <c r="HSD50" s="288"/>
      <c r="HSE50" s="343"/>
      <c r="HSF50" s="344"/>
      <c r="HSG50" s="1134"/>
      <c r="HSH50" s="345"/>
      <c r="HSI50" s="346"/>
      <c r="HSJ50" s="347"/>
      <c r="HSK50" s="348"/>
      <c r="HSL50" s="349"/>
      <c r="HSM50" s="290"/>
      <c r="HSN50" s="288"/>
      <c r="HSO50" s="343"/>
      <c r="HSP50" s="344"/>
      <c r="HSQ50" s="1134"/>
      <c r="HSR50" s="345"/>
      <c r="HSS50" s="346"/>
      <c r="HST50" s="347"/>
      <c r="HSU50" s="348"/>
      <c r="HSV50" s="349"/>
      <c r="HSW50" s="290"/>
      <c r="HSX50" s="288"/>
      <c r="HSY50" s="343"/>
      <c r="HSZ50" s="344"/>
      <c r="HTA50" s="1134"/>
      <c r="HTB50" s="345"/>
      <c r="HTC50" s="346"/>
      <c r="HTD50" s="347"/>
      <c r="HTE50" s="348"/>
      <c r="HTF50" s="349"/>
      <c r="HTG50" s="290"/>
      <c r="HTH50" s="288"/>
      <c r="HTI50" s="343"/>
      <c r="HTJ50" s="344"/>
      <c r="HTK50" s="1134"/>
      <c r="HTL50" s="345"/>
      <c r="HTM50" s="346"/>
      <c r="HTN50" s="347"/>
      <c r="HTO50" s="348"/>
      <c r="HTP50" s="349"/>
      <c r="HTQ50" s="290"/>
      <c r="HTR50" s="288"/>
      <c r="HTS50" s="343"/>
      <c r="HTT50" s="344"/>
      <c r="HTU50" s="1134"/>
      <c r="HTV50" s="345"/>
      <c r="HTW50" s="346"/>
      <c r="HTX50" s="347"/>
      <c r="HTY50" s="348"/>
      <c r="HTZ50" s="349"/>
      <c r="HUA50" s="290"/>
      <c r="HUB50" s="288"/>
      <c r="HUC50" s="343"/>
      <c r="HUD50" s="344"/>
      <c r="HUE50" s="1134"/>
      <c r="HUF50" s="345"/>
      <c r="HUG50" s="346"/>
      <c r="HUH50" s="347"/>
      <c r="HUI50" s="348"/>
      <c r="HUJ50" s="349"/>
      <c r="HUK50" s="290"/>
      <c r="HUL50" s="288"/>
      <c r="HUM50" s="343"/>
      <c r="HUN50" s="344"/>
      <c r="HUO50" s="1134"/>
      <c r="HUP50" s="345"/>
      <c r="HUQ50" s="346"/>
      <c r="HUR50" s="347"/>
      <c r="HUS50" s="348"/>
      <c r="HUT50" s="349"/>
      <c r="HUU50" s="290"/>
      <c r="HUV50" s="288"/>
      <c r="HUW50" s="343"/>
      <c r="HUX50" s="344"/>
      <c r="HUY50" s="1134"/>
      <c r="HUZ50" s="345"/>
      <c r="HVA50" s="346"/>
      <c r="HVB50" s="347"/>
      <c r="HVC50" s="348"/>
      <c r="HVD50" s="349"/>
      <c r="HVE50" s="290"/>
      <c r="HVF50" s="288"/>
      <c r="HVG50" s="343"/>
      <c r="HVH50" s="344"/>
      <c r="HVI50" s="1134"/>
      <c r="HVJ50" s="345"/>
      <c r="HVK50" s="346"/>
      <c r="HVL50" s="347"/>
      <c r="HVM50" s="348"/>
      <c r="HVN50" s="349"/>
      <c r="HVO50" s="290"/>
      <c r="HVP50" s="288"/>
      <c r="HVQ50" s="343"/>
      <c r="HVR50" s="344"/>
      <c r="HVS50" s="1134"/>
      <c r="HVT50" s="345"/>
      <c r="HVU50" s="346"/>
      <c r="HVV50" s="347"/>
      <c r="HVW50" s="348"/>
      <c r="HVX50" s="349"/>
      <c r="HVY50" s="290"/>
      <c r="HVZ50" s="288"/>
      <c r="HWA50" s="343"/>
      <c r="HWB50" s="344"/>
      <c r="HWC50" s="1134"/>
      <c r="HWD50" s="345"/>
      <c r="HWE50" s="346"/>
      <c r="HWF50" s="347"/>
      <c r="HWG50" s="348"/>
      <c r="HWH50" s="349"/>
      <c r="HWI50" s="290"/>
      <c r="HWJ50" s="288"/>
      <c r="HWK50" s="343"/>
      <c r="HWL50" s="344"/>
      <c r="HWM50" s="1134"/>
      <c r="HWN50" s="345"/>
      <c r="HWO50" s="346"/>
      <c r="HWP50" s="347"/>
      <c r="HWQ50" s="348"/>
      <c r="HWR50" s="349"/>
      <c r="HWS50" s="290"/>
      <c r="HWT50" s="288"/>
      <c r="HWU50" s="343"/>
      <c r="HWV50" s="344"/>
      <c r="HWW50" s="1134"/>
      <c r="HWX50" s="345"/>
      <c r="HWY50" s="346"/>
      <c r="HWZ50" s="347"/>
      <c r="HXA50" s="348"/>
      <c r="HXB50" s="349"/>
      <c r="HXC50" s="290"/>
      <c r="HXD50" s="288"/>
      <c r="HXE50" s="343"/>
      <c r="HXF50" s="344"/>
      <c r="HXG50" s="1134"/>
      <c r="HXH50" s="345"/>
      <c r="HXI50" s="346"/>
      <c r="HXJ50" s="347"/>
      <c r="HXK50" s="348"/>
      <c r="HXL50" s="349"/>
      <c r="HXM50" s="290"/>
      <c r="HXN50" s="288"/>
      <c r="HXO50" s="343"/>
      <c r="HXP50" s="344"/>
      <c r="HXQ50" s="1134"/>
      <c r="HXR50" s="345"/>
      <c r="HXS50" s="346"/>
      <c r="HXT50" s="347"/>
      <c r="HXU50" s="348"/>
      <c r="HXV50" s="349"/>
      <c r="HXW50" s="290"/>
      <c r="HXX50" s="288"/>
      <c r="HXY50" s="343"/>
      <c r="HXZ50" s="344"/>
      <c r="HYA50" s="1134"/>
      <c r="HYB50" s="345"/>
      <c r="HYC50" s="346"/>
      <c r="HYD50" s="347"/>
      <c r="HYE50" s="348"/>
      <c r="HYF50" s="349"/>
      <c r="HYG50" s="290"/>
      <c r="HYH50" s="288"/>
      <c r="HYI50" s="343"/>
      <c r="HYJ50" s="344"/>
      <c r="HYK50" s="1134"/>
      <c r="HYL50" s="345"/>
      <c r="HYM50" s="346"/>
      <c r="HYN50" s="347"/>
      <c r="HYO50" s="348"/>
      <c r="HYP50" s="349"/>
      <c r="HYQ50" s="290"/>
      <c r="HYR50" s="288"/>
      <c r="HYS50" s="343"/>
      <c r="HYT50" s="344"/>
      <c r="HYU50" s="1134"/>
      <c r="HYV50" s="345"/>
      <c r="HYW50" s="346"/>
      <c r="HYX50" s="347"/>
      <c r="HYY50" s="348"/>
      <c r="HYZ50" s="349"/>
      <c r="HZA50" s="290"/>
      <c r="HZB50" s="288"/>
      <c r="HZC50" s="343"/>
      <c r="HZD50" s="344"/>
      <c r="HZE50" s="1134"/>
      <c r="HZF50" s="345"/>
      <c r="HZG50" s="346"/>
      <c r="HZH50" s="347"/>
      <c r="HZI50" s="348"/>
      <c r="HZJ50" s="349"/>
      <c r="HZK50" s="290"/>
      <c r="HZL50" s="288"/>
      <c r="HZM50" s="343"/>
      <c r="HZN50" s="344"/>
      <c r="HZO50" s="1134"/>
      <c r="HZP50" s="345"/>
      <c r="HZQ50" s="346"/>
      <c r="HZR50" s="347"/>
      <c r="HZS50" s="348"/>
      <c r="HZT50" s="349"/>
      <c r="HZU50" s="290"/>
      <c r="HZV50" s="288"/>
      <c r="HZW50" s="343"/>
      <c r="HZX50" s="344"/>
      <c r="HZY50" s="1134"/>
      <c r="HZZ50" s="345"/>
      <c r="IAA50" s="346"/>
      <c r="IAB50" s="347"/>
      <c r="IAC50" s="348"/>
      <c r="IAD50" s="349"/>
      <c r="IAE50" s="290"/>
      <c r="IAF50" s="288"/>
      <c r="IAG50" s="343"/>
      <c r="IAH50" s="344"/>
      <c r="IAI50" s="1134"/>
      <c r="IAJ50" s="345"/>
      <c r="IAK50" s="346"/>
      <c r="IAL50" s="347"/>
      <c r="IAM50" s="348"/>
      <c r="IAN50" s="349"/>
      <c r="IAO50" s="290"/>
      <c r="IAP50" s="288"/>
      <c r="IAQ50" s="343"/>
      <c r="IAR50" s="344"/>
      <c r="IAS50" s="1134"/>
      <c r="IAT50" s="345"/>
      <c r="IAU50" s="346"/>
      <c r="IAV50" s="347"/>
      <c r="IAW50" s="348"/>
      <c r="IAX50" s="349"/>
      <c r="IAY50" s="290"/>
      <c r="IAZ50" s="288"/>
      <c r="IBA50" s="343"/>
      <c r="IBB50" s="344"/>
      <c r="IBC50" s="1134"/>
      <c r="IBD50" s="345"/>
      <c r="IBE50" s="346"/>
      <c r="IBF50" s="347"/>
      <c r="IBG50" s="348"/>
      <c r="IBH50" s="349"/>
      <c r="IBI50" s="290"/>
      <c r="IBJ50" s="288"/>
      <c r="IBK50" s="343"/>
      <c r="IBL50" s="344"/>
      <c r="IBM50" s="1134"/>
      <c r="IBN50" s="345"/>
      <c r="IBO50" s="346"/>
      <c r="IBP50" s="347"/>
      <c r="IBQ50" s="348"/>
      <c r="IBR50" s="349"/>
      <c r="IBS50" s="290"/>
      <c r="IBT50" s="288"/>
      <c r="IBU50" s="343"/>
      <c r="IBV50" s="344"/>
      <c r="IBW50" s="1134"/>
      <c r="IBX50" s="345"/>
      <c r="IBY50" s="346"/>
      <c r="IBZ50" s="347"/>
      <c r="ICA50" s="348"/>
      <c r="ICB50" s="349"/>
      <c r="ICC50" s="290"/>
      <c r="ICD50" s="288"/>
      <c r="ICE50" s="343"/>
      <c r="ICF50" s="344"/>
      <c r="ICG50" s="1134"/>
      <c r="ICH50" s="345"/>
      <c r="ICI50" s="346"/>
      <c r="ICJ50" s="347"/>
      <c r="ICK50" s="348"/>
      <c r="ICL50" s="349"/>
      <c r="ICM50" s="290"/>
      <c r="ICN50" s="288"/>
      <c r="ICO50" s="343"/>
      <c r="ICP50" s="344"/>
      <c r="ICQ50" s="1134"/>
      <c r="ICR50" s="345"/>
      <c r="ICS50" s="346"/>
      <c r="ICT50" s="347"/>
      <c r="ICU50" s="348"/>
      <c r="ICV50" s="349"/>
      <c r="ICW50" s="290"/>
      <c r="ICX50" s="288"/>
      <c r="ICY50" s="343"/>
      <c r="ICZ50" s="344"/>
      <c r="IDA50" s="1134"/>
      <c r="IDB50" s="345"/>
      <c r="IDC50" s="346"/>
      <c r="IDD50" s="347"/>
      <c r="IDE50" s="348"/>
      <c r="IDF50" s="349"/>
      <c r="IDG50" s="290"/>
      <c r="IDH50" s="288"/>
      <c r="IDI50" s="343"/>
      <c r="IDJ50" s="344"/>
      <c r="IDK50" s="1134"/>
      <c r="IDL50" s="345"/>
      <c r="IDM50" s="346"/>
      <c r="IDN50" s="347"/>
      <c r="IDO50" s="348"/>
      <c r="IDP50" s="349"/>
      <c r="IDQ50" s="290"/>
      <c r="IDR50" s="288"/>
      <c r="IDS50" s="343"/>
      <c r="IDT50" s="344"/>
      <c r="IDU50" s="1134"/>
      <c r="IDV50" s="345"/>
      <c r="IDW50" s="346"/>
      <c r="IDX50" s="347"/>
      <c r="IDY50" s="348"/>
      <c r="IDZ50" s="349"/>
      <c r="IEA50" s="290"/>
      <c r="IEB50" s="288"/>
      <c r="IEC50" s="343"/>
      <c r="IED50" s="344"/>
      <c r="IEE50" s="1134"/>
      <c r="IEF50" s="345"/>
      <c r="IEG50" s="346"/>
      <c r="IEH50" s="347"/>
      <c r="IEI50" s="348"/>
      <c r="IEJ50" s="349"/>
      <c r="IEK50" s="290"/>
      <c r="IEL50" s="288"/>
      <c r="IEM50" s="343"/>
      <c r="IEN50" s="344"/>
      <c r="IEO50" s="1134"/>
      <c r="IEP50" s="345"/>
      <c r="IEQ50" s="346"/>
      <c r="IER50" s="347"/>
      <c r="IES50" s="348"/>
      <c r="IET50" s="349"/>
      <c r="IEU50" s="290"/>
      <c r="IEV50" s="288"/>
      <c r="IEW50" s="343"/>
      <c r="IEX50" s="344"/>
      <c r="IEY50" s="1134"/>
      <c r="IEZ50" s="345"/>
      <c r="IFA50" s="346"/>
      <c r="IFB50" s="347"/>
      <c r="IFC50" s="348"/>
      <c r="IFD50" s="349"/>
      <c r="IFE50" s="290"/>
      <c r="IFF50" s="288"/>
      <c r="IFG50" s="343"/>
      <c r="IFH50" s="344"/>
      <c r="IFI50" s="1134"/>
      <c r="IFJ50" s="345"/>
      <c r="IFK50" s="346"/>
      <c r="IFL50" s="347"/>
      <c r="IFM50" s="348"/>
      <c r="IFN50" s="349"/>
      <c r="IFO50" s="290"/>
      <c r="IFP50" s="288"/>
      <c r="IFQ50" s="343"/>
      <c r="IFR50" s="344"/>
      <c r="IFS50" s="1134"/>
      <c r="IFT50" s="345"/>
      <c r="IFU50" s="346"/>
      <c r="IFV50" s="347"/>
      <c r="IFW50" s="348"/>
      <c r="IFX50" s="349"/>
      <c r="IFY50" s="290"/>
      <c r="IFZ50" s="288"/>
      <c r="IGA50" s="343"/>
      <c r="IGB50" s="344"/>
      <c r="IGC50" s="1134"/>
      <c r="IGD50" s="345"/>
      <c r="IGE50" s="346"/>
      <c r="IGF50" s="347"/>
      <c r="IGG50" s="348"/>
      <c r="IGH50" s="349"/>
      <c r="IGI50" s="290"/>
      <c r="IGJ50" s="288"/>
      <c r="IGK50" s="343"/>
      <c r="IGL50" s="344"/>
      <c r="IGM50" s="1134"/>
      <c r="IGN50" s="345"/>
      <c r="IGO50" s="346"/>
      <c r="IGP50" s="347"/>
      <c r="IGQ50" s="348"/>
      <c r="IGR50" s="349"/>
      <c r="IGS50" s="290"/>
      <c r="IGT50" s="288"/>
      <c r="IGU50" s="343"/>
      <c r="IGV50" s="344"/>
      <c r="IGW50" s="1134"/>
      <c r="IGX50" s="345"/>
      <c r="IGY50" s="346"/>
      <c r="IGZ50" s="347"/>
      <c r="IHA50" s="348"/>
      <c r="IHB50" s="349"/>
      <c r="IHC50" s="290"/>
      <c r="IHD50" s="288"/>
      <c r="IHE50" s="343"/>
      <c r="IHF50" s="344"/>
      <c r="IHG50" s="1134"/>
      <c r="IHH50" s="345"/>
      <c r="IHI50" s="346"/>
      <c r="IHJ50" s="347"/>
      <c r="IHK50" s="348"/>
      <c r="IHL50" s="349"/>
      <c r="IHM50" s="290"/>
      <c r="IHN50" s="288"/>
      <c r="IHO50" s="343"/>
      <c r="IHP50" s="344"/>
      <c r="IHQ50" s="1134"/>
      <c r="IHR50" s="345"/>
      <c r="IHS50" s="346"/>
      <c r="IHT50" s="347"/>
      <c r="IHU50" s="348"/>
      <c r="IHV50" s="349"/>
      <c r="IHW50" s="290"/>
      <c r="IHX50" s="288"/>
      <c r="IHY50" s="343"/>
      <c r="IHZ50" s="344"/>
      <c r="IIA50" s="1134"/>
      <c r="IIB50" s="345"/>
      <c r="IIC50" s="346"/>
      <c r="IID50" s="347"/>
      <c r="IIE50" s="348"/>
      <c r="IIF50" s="349"/>
      <c r="IIG50" s="290"/>
      <c r="IIH50" s="288"/>
      <c r="III50" s="343"/>
      <c r="IIJ50" s="344"/>
      <c r="IIK50" s="1134"/>
      <c r="IIL50" s="345"/>
      <c r="IIM50" s="346"/>
      <c r="IIN50" s="347"/>
      <c r="IIO50" s="348"/>
      <c r="IIP50" s="349"/>
      <c r="IIQ50" s="290"/>
      <c r="IIR50" s="288"/>
      <c r="IIS50" s="343"/>
      <c r="IIT50" s="344"/>
      <c r="IIU50" s="1134"/>
      <c r="IIV50" s="345"/>
      <c r="IIW50" s="346"/>
      <c r="IIX50" s="347"/>
      <c r="IIY50" s="348"/>
      <c r="IIZ50" s="349"/>
      <c r="IJA50" s="290"/>
      <c r="IJB50" s="288"/>
      <c r="IJC50" s="343"/>
      <c r="IJD50" s="344"/>
      <c r="IJE50" s="1134"/>
      <c r="IJF50" s="345"/>
      <c r="IJG50" s="346"/>
      <c r="IJH50" s="347"/>
      <c r="IJI50" s="348"/>
      <c r="IJJ50" s="349"/>
      <c r="IJK50" s="290"/>
      <c r="IJL50" s="288"/>
      <c r="IJM50" s="343"/>
      <c r="IJN50" s="344"/>
      <c r="IJO50" s="1134"/>
      <c r="IJP50" s="345"/>
      <c r="IJQ50" s="346"/>
      <c r="IJR50" s="347"/>
      <c r="IJS50" s="348"/>
      <c r="IJT50" s="349"/>
      <c r="IJU50" s="290"/>
      <c r="IJV50" s="288"/>
      <c r="IJW50" s="343"/>
      <c r="IJX50" s="344"/>
      <c r="IJY50" s="1134"/>
      <c r="IJZ50" s="345"/>
      <c r="IKA50" s="346"/>
      <c r="IKB50" s="347"/>
      <c r="IKC50" s="348"/>
      <c r="IKD50" s="349"/>
      <c r="IKE50" s="290"/>
      <c r="IKF50" s="288"/>
      <c r="IKG50" s="343"/>
      <c r="IKH50" s="344"/>
      <c r="IKI50" s="1134"/>
      <c r="IKJ50" s="345"/>
      <c r="IKK50" s="346"/>
      <c r="IKL50" s="347"/>
      <c r="IKM50" s="348"/>
      <c r="IKN50" s="349"/>
      <c r="IKO50" s="290"/>
      <c r="IKP50" s="288"/>
      <c r="IKQ50" s="343"/>
      <c r="IKR50" s="344"/>
      <c r="IKS50" s="1134"/>
      <c r="IKT50" s="345"/>
      <c r="IKU50" s="346"/>
      <c r="IKV50" s="347"/>
      <c r="IKW50" s="348"/>
      <c r="IKX50" s="349"/>
      <c r="IKY50" s="290"/>
      <c r="IKZ50" s="288"/>
      <c r="ILA50" s="343"/>
      <c r="ILB50" s="344"/>
      <c r="ILC50" s="1134"/>
      <c r="ILD50" s="345"/>
      <c r="ILE50" s="346"/>
      <c r="ILF50" s="347"/>
      <c r="ILG50" s="348"/>
      <c r="ILH50" s="349"/>
      <c r="ILI50" s="290"/>
      <c r="ILJ50" s="288"/>
      <c r="ILK50" s="343"/>
      <c r="ILL50" s="344"/>
      <c r="ILM50" s="1134"/>
      <c r="ILN50" s="345"/>
      <c r="ILO50" s="346"/>
      <c r="ILP50" s="347"/>
      <c r="ILQ50" s="348"/>
      <c r="ILR50" s="349"/>
      <c r="ILS50" s="290"/>
      <c r="ILT50" s="288"/>
      <c r="ILU50" s="343"/>
      <c r="ILV50" s="344"/>
      <c r="ILW50" s="1134"/>
      <c r="ILX50" s="345"/>
      <c r="ILY50" s="346"/>
      <c r="ILZ50" s="347"/>
      <c r="IMA50" s="348"/>
      <c r="IMB50" s="349"/>
      <c r="IMC50" s="290"/>
      <c r="IMD50" s="288"/>
      <c r="IME50" s="343"/>
      <c r="IMF50" s="344"/>
      <c r="IMG50" s="1134"/>
      <c r="IMH50" s="345"/>
      <c r="IMI50" s="346"/>
      <c r="IMJ50" s="347"/>
      <c r="IMK50" s="348"/>
      <c r="IML50" s="349"/>
      <c r="IMM50" s="290"/>
      <c r="IMN50" s="288"/>
      <c r="IMO50" s="343"/>
      <c r="IMP50" s="344"/>
      <c r="IMQ50" s="1134"/>
      <c r="IMR50" s="345"/>
      <c r="IMS50" s="346"/>
      <c r="IMT50" s="347"/>
      <c r="IMU50" s="348"/>
      <c r="IMV50" s="349"/>
      <c r="IMW50" s="290"/>
      <c r="IMX50" s="288"/>
      <c r="IMY50" s="343"/>
      <c r="IMZ50" s="344"/>
      <c r="INA50" s="1134"/>
      <c r="INB50" s="345"/>
      <c r="INC50" s="346"/>
      <c r="IND50" s="347"/>
      <c r="INE50" s="348"/>
      <c r="INF50" s="349"/>
      <c r="ING50" s="290"/>
      <c r="INH50" s="288"/>
      <c r="INI50" s="343"/>
      <c r="INJ50" s="344"/>
      <c r="INK50" s="1134"/>
      <c r="INL50" s="345"/>
      <c r="INM50" s="346"/>
      <c r="INN50" s="347"/>
      <c r="INO50" s="348"/>
      <c r="INP50" s="349"/>
      <c r="INQ50" s="290"/>
      <c r="INR50" s="288"/>
      <c r="INS50" s="343"/>
      <c r="INT50" s="344"/>
      <c r="INU50" s="1134"/>
      <c r="INV50" s="345"/>
      <c r="INW50" s="346"/>
      <c r="INX50" s="347"/>
      <c r="INY50" s="348"/>
      <c r="INZ50" s="349"/>
      <c r="IOA50" s="290"/>
      <c r="IOB50" s="288"/>
      <c r="IOC50" s="343"/>
      <c r="IOD50" s="344"/>
      <c r="IOE50" s="1134"/>
      <c r="IOF50" s="345"/>
      <c r="IOG50" s="346"/>
      <c r="IOH50" s="347"/>
      <c r="IOI50" s="348"/>
      <c r="IOJ50" s="349"/>
      <c r="IOK50" s="290"/>
      <c r="IOL50" s="288"/>
      <c r="IOM50" s="343"/>
      <c r="ION50" s="344"/>
      <c r="IOO50" s="1134"/>
      <c r="IOP50" s="345"/>
      <c r="IOQ50" s="346"/>
      <c r="IOR50" s="347"/>
      <c r="IOS50" s="348"/>
      <c r="IOT50" s="349"/>
      <c r="IOU50" s="290"/>
      <c r="IOV50" s="288"/>
      <c r="IOW50" s="343"/>
      <c r="IOX50" s="344"/>
      <c r="IOY50" s="1134"/>
      <c r="IOZ50" s="345"/>
      <c r="IPA50" s="346"/>
      <c r="IPB50" s="347"/>
      <c r="IPC50" s="348"/>
      <c r="IPD50" s="349"/>
      <c r="IPE50" s="290"/>
      <c r="IPF50" s="288"/>
      <c r="IPG50" s="343"/>
      <c r="IPH50" s="344"/>
      <c r="IPI50" s="1134"/>
      <c r="IPJ50" s="345"/>
      <c r="IPK50" s="346"/>
      <c r="IPL50" s="347"/>
      <c r="IPM50" s="348"/>
      <c r="IPN50" s="349"/>
      <c r="IPO50" s="290"/>
      <c r="IPP50" s="288"/>
      <c r="IPQ50" s="343"/>
      <c r="IPR50" s="344"/>
      <c r="IPS50" s="1134"/>
      <c r="IPT50" s="345"/>
      <c r="IPU50" s="346"/>
      <c r="IPV50" s="347"/>
      <c r="IPW50" s="348"/>
      <c r="IPX50" s="349"/>
      <c r="IPY50" s="290"/>
      <c r="IPZ50" s="288"/>
      <c r="IQA50" s="343"/>
      <c r="IQB50" s="344"/>
      <c r="IQC50" s="1134"/>
      <c r="IQD50" s="345"/>
      <c r="IQE50" s="346"/>
      <c r="IQF50" s="347"/>
      <c r="IQG50" s="348"/>
      <c r="IQH50" s="349"/>
      <c r="IQI50" s="290"/>
      <c r="IQJ50" s="288"/>
      <c r="IQK50" s="343"/>
      <c r="IQL50" s="344"/>
      <c r="IQM50" s="1134"/>
      <c r="IQN50" s="345"/>
      <c r="IQO50" s="346"/>
      <c r="IQP50" s="347"/>
      <c r="IQQ50" s="348"/>
      <c r="IQR50" s="349"/>
      <c r="IQS50" s="290"/>
      <c r="IQT50" s="288"/>
      <c r="IQU50" s="343"/>
      <c r="IQV50" s="344"/>
      <c r="IQW50" s="1134"/>
      <c r="IQX50" s="345"/>
      <c r="IQY50" s="346"/>
      <c r="IQZ50" s="347"/>
      <c r="IRA50" s="348"/>
      <c r="IRB50" s="349"/>
      <c r="IRC50" s="290"/>
      <c r="IRD50" s="288"/>
      <c r="IRE50" s="343"/>
      <c r="IRF50" s="344"/>
      <c r="IRG50" s="1134"/>
      <c r="IRH50" s="345"/>
      <c r="IRI50" s="346"/>
      <c r="IRJ50" s="347"/>
      <c r="IRK50" s="348"/>
      <c r="IRL50" s="349"/>
      <c r="IRM50" s="290"/>
      <c r="IRN50" s="288"/>
      <c r="IRO50" s="343"/>
      <c r="IRP50" s="344"/>
      <c r="IRQ50" s="1134"/>
      <c r="IRR50" s="345"/>
      <c r="IRS50" s="346"/>
      <c r="IRT50" s="347"/>
      <c r="IRU50" s="348"/>
      <c r="IRV50" s="349"/>
      <c r="IRW50" s="290"/>
      <c r="IRX50" s="288"/>
      <c r="IRY50" s="343"/>
      <c r="IRZ50" s="344"/>
      <c r="ISA50" s="1134"/>
      <c r="ISB50" s="345"/>
      <c r="ISC50" s="346"/>
      <c r="ISD50" s="347"/>
      <c r="ISE50" s="348"/>
      <c r="ISF50" s="349"/>
      <c r="ISG50" s="290"/>
      <c r="ISH50" s="288"/>
      <c r="ISI50" s="343"/>
      <c r="ISJ50" s="344"/>
      <c r="ISK50" s="1134"/>
      <c r="ISL50" s="345"/>
      <c r="ISM50" s="346"/>
      <c r="ISN50" s="347"/>
      <c r="ISO50" s="348"/>
      <c r="ISP50" s="349"/>
      <c r="ISQ50" s="290"/>
      <c r="ISR50" s="288"/>
      <c r="ISS50" s="343"/>
      <c r="IST50" s="344"/>
      <c r="ISU50" s="1134"/>
      <c r="ISV50" s="345"/>
      <c r="ISW50" s="346"/>
      <c r="ISX50" s="347"/>
      <c r="ISY50" s="348"/>
      <c r="ISZ50" s="349"/>
      <c r="ITA50" s="290"/>
      <c r="ITB50" s="288"/>
      <c r="ITC50" s="343"/>
      <c r="ITD50" s="344"/>
      <c r="ITE50" s="1134"/>
      <c r="ITF50" s="345"/>
      <c r="ITG50" s="346"/>
      <c r="ITH50" s="347"/>
      <c r="ITI50" s="348"/>
      <c r="ITJ50" s="349"/>
      <c r="ITK50" s="290"/>
      <c r="ITL50" s="288"/>
      <c r="ITM50" s="343"/>
      <c r="ITN50" s="344"/>
      <c r="ITO50" s="1134"/>
      <c r="ITP50" s="345"/>
      <c r="ITQ50" s="346"/>
      <c r="ITR50" s="347"/>
      <c r="ITS50" s="348"/>
      <c r="ITT50" s="349"/>
      <c r="ITU50" s="290"/>
      <c r="ITV50" s="288"/>
      <c r="ITW50" s="343"/>
      <c r="ITX50" s="344"/>
      <c r="ITY50" s="1134"/>
      <c r="ITZ50" s="345"/>
      <c r="IUA50" s="346"/>
      <c r="IUB50" s="347"/>
      <c r="IUC50" s="348"/>
      <c r="IUD50" s="349"/>
      <c r="IUE50" s="290"/>
      <c r="IUF50" s="288"/>
      <c r="IUG50" s="343"/>
      <c r="IUH50" s="344"/>
      <c r="IUI50" s="1134"/>
      <c r="IUJ50" s="345"/>
      <c r="IUK50" s="346"/>
      <c r="IUL50" s="347"/>
      <c r="IUM50" s="348"/>
      <c r="IUN50" s="349"/>
      <c r="IUO50" s="290"/>
      <c r="IUP50" s="288"/>
      <c r="IUQ50" s="343"/>
      <c r="IUR50" s="344"/>
      <c r="IUS50" s="1134"/>
      <c r="IUT50" s="345"/>
      <c r="IUU50" s="346"/>
      <c r="IUV50" s="347"/>
      <c r="IUW50" s="348"/>
      <c r="IUX50" s="349"/>
      <c r="IUY50" s="290"/>
      <c r="IUZ50" s="288"/>
      <c r="IVA50" s="343"/>
      <c r="IVB50" s="344"/>
      <c r="IVC50" s="1134"/>
      <c r="IVD50" s="345"/>
      <c r="IVE50" s="346"/>
      <c r="IVF50" s="347"/>
      <c r="IVG50" s="348"/>
      <c r="IVH50" s="349"/>
      <c r="IVI50" s="290"/>
      <c r="IVJ50" s="288"/>
      <c r="IVK50" s="343"/>
      <c r="IVL50" s="344"/>
      <c r="IVM50" s="1134"/>
      <c r="IVN50" s="345"/>
      <c r="IVO50" s="346"/>
      <c r="IVP50" s="347"/>
      <c r="IVQ50" s="348"/>
      <c r="IVR50" s="349"/>
      <c r="IVS50" s="290"/>
      <c r="IVT50" s="288"/>
      <c r="IVU50" s="343"/>
      <c r="IVV50" s="344"/>
      <c r="IVW50" s="1134"/>
      <c r="IVX50" s="345"/>
      <c r="IVY50" s="346"/>
      <c r="IVZ50" s="347"/>
      <c r="IWA50" s="348"/>
      <c r="IWB50" s="349"/>
      <c r="IWC50" s="290"/>
      <c r="IWD50" s="288"/>
      <c r="IWE50" s="343"/>
      <c r="IWF50" s="344"/>
      <c r="IWG50" s="1134"/>
      <c r="IWH50" s="345"/>
      <c r="IWI50" s="346"/>
      <c r="IWJ50" s="347"/>
      <c r="IWK50" s="348"/>
      <c r="IWL50" s="349"/>
      <c r="IWM50" s="290"/>
      <c r="IWN50" s="288"/>
      <c r="IWO50" s="343"/>
      <c r="IWP50" s="344"/>
      <c r="IWQ50" s="1134"/>
      <c r="IWR50" s="345"/>
      <c r="IWS50" s="346"/>
      <c r="IWT50" s="347"/>
      <c r="IWU50" s="348"/>
      <c r="IWV50" s="349"/>
      <c r="IWW50" s="290"/>
      <c r="IWX50" s="288"/>
      <c r="IWY50" s="343"/>
      <c r="IWZ50" s="344"/>
      <c r="IXA50" s="1134"/>
      <c r="IXB50" s="345"/>
      <c r="IXC50" s="346"/>
      <c r="IXD50" s="347"/>
      <c r="IXE50" s="348"/>
      <c r="IXF50" s="349"/>
      <c r="IXG50" s="290"/>
      <c r="IXH50" s="288"/>
      <c r="IXI50" s="343"/>
      <c r="IXJ50" s="344"/>
      <c r="IXK50" s="1134"/>
      <c r="IXL50" s="345"/>
      <c r="IXM50" s="346"/>
      <c r="IXN50" s="347"/>
      <c r="IXO50" s="348"/>
      <c r="IXP50" s="349"/>
      <c r="IXQ50" s="290"/>
      <c r="IXR50" s="288"/>
      <c r="IXS50" s="343"/>
      <c r="IXT50" s="344"/>
      <c r="IXU50" s="1134"/>
      <c r="IXV50" s="345"/>
      <c r="IXW50" s="346"/>
      <c r="IXX50" s="347"/>
      <c r="IXY50" s="348"/>
      <c r="IXZ50" s="349"/>
      <c r="IYA50" s="290"/>
      <c r="IYB50" s="288"/>
      <c r="IYC50" s="343"/>
      <c r="IYD50" s="344"/>
      <c r="IYE50" s="1134"/>
      <c r="IYF50" s="345"/>
      <c r="IYG50" s="346"/>
      <c r="IYH50" s="347"/>
      <c r="IYI50" s="348"/>
      <c r="IYJ50" s="349"/>
      <c r="IYK50" s="290"/>
      <c r="IYL50" s="288"/>
      <c r="IYM50" s="343"/>
      <c r="IYN50" s="344"/>
      <c r="IYO50" s="1134"/>
      <c r="IYP50" s="345"/>
      <c r="IYQ50" s="346"/>
      <c r="IYR50" s="347"/>
      <c r="IYS50" s="348"/>
      <c r="IYT50" s="349"/>
      <c r="IYU50" s="290"/>
      <c r="IYV50" s="288"/>
      <c r="IYW50" s="343"/>
      <c r="IYX50" s="344"/>
      <c r="IYY50" s="1134"/>
      <c r="IYZ50" s="345"/>
      <c r="IZA50" s="346"/>
      <c r="IZB50" s="347"/>
      <c r="IZC50" s="348"/>
      <c r="IZD50" s="349"/>
      <c r="IZE50" s="290"/>
      <c r="IZF50" s="288"/>
      <c r="IZG50" s="343"/>
      <c r="IZH50" s="344"/>
      <c r="IZI50" s="1134"/>
      <c r="IZJ50" s="345"/>
      <c r="IZK50" s="346"/>
      <c r="IZL50" s="347"/>
      <c r="IZM50" s="348"/>
      <c r="IZN50" s="349"/>
      <c r="IZO50" s="290"/>
      <c r="IZP50" s="288"/>
      <c r="IZQ50" s="343"/>
      <c r="IZR50" s="344"/>
      <c r="IZS50" s="1134"/>
      <c r="IZT50" s="345"/>
      <c r="IZU50" s="346"/>
      <c r="IZV50" s="347"/>
      <c r="IZW50" s="348"/>
      <c r="IZX50" s="349"/>
      <c r="IZY50" s="290"/>
      <c r="IZZ50" s="288"/>
      <c r="JAA50" s="343"/>
      <c r="JAB50" s="344"/>
      <c r="JAC50" s="1134"/>
      <c r="JAD50" s="345"/>
      <c r="JAE50" s="346"/>
      <c r="JAF50" s="347"/>
      <c r="JAG50" s="348"/>
      <c r="JAH50" s="349"/>
      <c r="JAI50" s="290"/>
      <c r="JAJ50" s="288"/>
      <c r="JAK50" s="343"/>
      <c r="JAL50" s="344"/>
      <c r="JAM50" s="1134"/>
      <c r="JAN50" s="345"/>
      <c r="JAO50" s="346"/>
      <c r="JAP50" s="347"/>
      <c r="JAQ50" s="348"/>
      <c r="JAR50" s="349"/>
      <c r="JAS50" s="290"/>
      <c r="JAT50" s="288"/>
      <c r="JAU50" s="343"/>
      <c r="JAV50" s="344"/>
      <c r="JAW50" s="1134"/>
      <c r="JAX50" s="345"/>
      <c r="JAY50" s="346"/>
      <c r="JAZ50" s="347"/>
      <c r="JBA50" s="348"/>
      <c r="JBB50" s="349"/>
      <c r="JBC50" s="290"/>
      <c r="JBD50" s="288"/>
      <c r="JBE50" s="343"/>
      <c r="JBF50" s="344"/>
      <c r="JBG50" s="1134"/>
      <c r="JBH50" s="345"/>
      <c r="JBI50" s="346"/>
      <c r="JBJ50" s="347"/>
      <c r="JBK50" s="348"/>
      <c r="JBL50" s="349"/>
      <c r="JBM50" s="290"/>
      <c r="JBN50" s="288"/>
      <c r="JBO50" s="343"/>
      <c r="JBP50" s="344"/>
      <c r="JBQ50" s="1134"/>
      <c r="JBR50" s="345"/>
      <c r="JBS50" s="346"/>
      <c r="JBT50" s="347"/>
      <c r="JBU50" s="348"/>
      <c r="JBV50" s="349"/>
      <c r="JBW50" s="290"/>
      <c r="JBX50" s="288"/>
      <c r="JBY50" s="343"/>
      <c r="JBZ50" s="344"/>
      <c r="JCA50" s="1134"/>
      <c r="JCB50" s="345"/>
      <c r="JCC50" s="346"/>
      <c r="JCD50" s="347"/>
      <c r="JCE50" s="348"/>
      <c r="JCF50" s="349"/>
      <c r="JCG50" s="290"/>
      <c r="JCH50" s="288"/>
      <c r="JCI50" s="343"/>
      <c r="JCJ50" s="344"/>
      <c r="JCK50" s="1134"/>
      <c r="JCL50" s="345"/>
      <c r="JCM50" s="346"/>
      <c r="JCN50" s="347"/>
      <c r="JCO50" s="348"/>
      <c r="JCP50" s="349"/>
      <c r="JCQ50" s="290"/>
      <c r="JCR50" s="288"/>
      <c r="JCS50" s="343"/>
      <c r="JCT50" s="344"/>
      <c r="JCU50" s="1134"/>
      <c r="JCV50" s="345"/>
      <c r="JCW50" s="346"/>
      <c r="JCX50" s="347"/>
      <c r="JCY50" s="348"/>
      <c r="JCZ50" s="349"/>
      <c r="JDA50" s="290"/>
      <c r="JDB50" s="288"/>
      <c r="JDC50" s="343"/>
      <c r="JDD50" s="344"/>
      <c r="JDE50" s="1134"/>
      <c r="JDF50" s="345"/>
      <c r="JDG50" s="346"/>
      <c r="JDH50" s="347"/>
      <c r="JDI50" s="348"/>
      <c r="JDJ50" s="349"/>
      <c r="JDK50" s="290"/>
      <c r="JDL50" s="288"/>
      <c r="JDM50" s="343"/>
      <c r="JDN50" s="344"/>
      <c r="JDO50" s="1134"/>
      <c r="JDP50" s="345"/>
      <c r="JDQ50" s="346"/>
      <c r="JDR50" s="347"/>
      <c r="JDS50" s="348"/>
      <c r="JDT50" s="349"/>
      <c r="JDU50" s="290"/>
      <c r="JDV50" s="288"/>
      <c r="JDW50" s="343"/>
      <c r="JDX50" s="344"/>
      <c r="JDY50" s="1134"/>
      <c r="JDZ50" s="345"/>
      <c r="JEA50" s="346"/>
      <c r="JEB50" s="347"/>
      <c r="JEC50" s="348"/>
      <c r="JED50" s="349"/>
      <c r="JEE50" s="290"/>
      <c r="JEF50" s="288"/>
      <c r="JEG50" s="343"/>
      <c r="JEH50" s="344"/>
      <c r="JEI50" s="1134"/>
      <c r="JEJ50" s="345"/>
      <c r="JEK50" s="346"/>
      <c r="JEL50" s="347"/>
      <c r="JEM50" s="348"/>
      <c r="JEN50" s="349"/>
      <c r="JEO50" s="290"/>
      <c r="JEP50" s="288"/>
      <c r="JEQ50" s="343"/>
      <c r="JER50" s="344"/>
      <c r="JES50" s="1134"/>
      <c r="JET50" s="345"/>
      <c r="JEU50" s="346"/>
      <c r="JEV50" s="347"/>
      <c r="JEW50" s="348"/>
      <c r="JEX50" s="349"/>
      <c r="JEY50" s="290"/>
      <c r="JEZ50" s="288"/>
      <c r="JFA50" s="343"/>
      <c r="JFB50" s="344"/>
      <c r="JFC50" s="1134"/>
      <c r="JFD50" s="345"/>
      <c r="JFE50" s="346"/>
      <c r="JFF50" s="347"/>
      <c r="JFG50" s="348"/>
      <c r="JFH50" s="349"/>
      <c r="JFI50" s="290"/>
      <c r="JFJ50" s="288"/>
      <c r="JFK50" s="343"/>
      <c r="JFL50" s="344"/>
      <c r="JFM50" s="1134"/>
      <c r="JFN50" s="345"/>
      <c r="JFO50" s="346"/>
      <c r="JFP50" s="347"/>
      <c r="JFQ50" s="348"/>
      <c r="JFR50" s="349"/>
      <c r="JFS50" s="290"/>
      <c r="JFT50" s="288"/>
      <c r="JFU50" s="343"/>
      <c r="JFV50" s="344"/>
      <c r="JFW50" s="1134"/>
      <c r="JFX50" s="345"/>
      <c r="JFY50" s="346"/>
      <c r="JFZ50" s="347"/>
      <c r="JGA50" s="348"/>
      <c r="JGB50" s="349"/>
      <c r="JGC50" s="290"/>
      <c r="JGD50" s="288"/>
      <c r="JGE50" s="343"/>
      <c r="JGF50" s="344"/>
      <c r="JGG50" s="1134"/>
      <c r="JGH50" s="345"/>
      <c r="JGI50" s="346"/>
      <c r="JGJ50" s="347"/>
      <c r="JGK50" s="348"/>
      <c r="JGL50" s="349"/>
      <c r="JGM50" s="290"/>
      <c r="JGN50" s="288"/>
      <c r="JGO50" s="343"/>
      <c r="JGP50" s="344"/>
      <c r="JGQ50" s="1134"/>
      <c r="JGR50" s="345"/>
      <c r="JGS50" s="346"/>
      <c r="JGT50" s="347"/>
      <c r="JGU50" s="348"/>
      <c r="JGV50" s="349"/>
      <c r="JGW50" s="290"/>
      <c r="JGX50" s="288"/>
      <c r="JGY50" s="343"/>
      <c r="JGZ50" s="344"/>
      <c r="JHA50" s="1134"/>
      <c r="JHB50" s="345"/>
      <c r="JHC50" s="346"/>
      <c r="JHD50" s="347"/>
      <c r="JHE50" s="348"/>
      <c r="JHF50" s="349"/>
      <c r="JHG50" s="290"/>
      <c r="JHH50" s="288"/>
      <c r="JHI50" s="343"/>
      <c r="JHJ50" s="344"/>
      <c r="JHK50" s="1134"/>
      <c r="JHL50" s="345"/>
      <c r="JHM50" s="346"/>
      <c r="JHN50" s="347"/>
      <c r="JHO50" s="348"/>
      <c r="JHP50" s="349"/>
      <c r="JHQ50" s="290"/>
      <c r="JHR50" s="288"/>
      <c r="JHS50" s="343"/>
      <c r="JHT50" s="344"/>
      <c r="JHU50" s="1134"/>
      <c r="JHV50" s="345"/>
      <c r="JHW50" s="346"/>
      <c r="JHX50" s="347"/>
      <c r="JHY50" s="348"/>
      <c r="JHZ50" s="349"/>
      <c r="JIA50" s="290"/>
      <c r="JIB50" s="288"/>
      <c r="JIC50" s="343"/>
      <c r="JID50" s="344"/>
      <c r="JIE50" s="1134"/>
      <c r="JIF50" s="345"/>
      <c r="JIG50" s="346"/>
      <c r="JIH50" s="347"/>
      <c r="JII50" s="348"/>
      <c r="JIJ50" s="349"/>
      <c r="JIK50" s="290"/>
      <c r="JIL50" s="288"/>
      <c r="JIM50" s="343"/>
      <c r="JIN50" s="344"/>
      <c r="JIO50" s="1134"/>
      <c r="JIP50" s="345"/>
      <c r="JIQ50" s="346"/>
      <c r="JIR50" s="347"/>
      <c r="JIS50" s="348"/>
      <c r="JIT50" s="349"/>
      <c r="JIU50" s="290"/>
      <c r="JIV50" s="288"/>
      <c r="JIW50" s="343"/>
      <c r="JIX50" s="344"/>
      <c r="JIY50" s="1134"/>
      <c r="JIZ50" s="345"/>
      <c r="JJA50" s="346"/>
      <c r="JJB50" s="347"/>
      <c r="JJC50" s="348"/>
      <c r="JJD50" s="349"/>
      <c r="JJE50" s="290"/>
      <c r="JJF50" s="288"/>
      <c r="JJG50" s="343"/>
      <c r="JJH50" s="344"/>
      <c r="JJI50" s="1134"/>
      <c r="JJJ50" s="345"/>
      <c r="JJK50" s="346"/>
      <c r="JJL50" s="347"/>
      <c r="JJM50" s="348"/>
      <c r="JJN50" s="349"/>
      <c r="JJO50" s="290"/>
      <c r="JJP50" s="288"/>
      <c r="JJQ50" s="343"/>
      <c r="JJR50" s="344"/>
      <c r="JJS50" s="1134"/>
      <c r="JJT50" s="345"/>
      <c r="JJU50" s="346"/>
      <c r="JJV50" s="347"/>
      <c r="JJW50" s="348"/>
      <c r="JJX50" s="349"/>
      <c r="JJY50" s="290"/>
      <c r="JJZ50" s="288"/>
      <c r="JKA50" s="343"/>
      <c r="JKB50" s="344"/>
      <c r="JKC50" s="1134"/>
      <c r="JKD50" s="345"/>
      <c r="JKE50" s="346"/>
      <c r="JKF50" s="347"/>
      <c r="JKG50" s="348"/>
      <c r="JKH50" s="349"/>
      <c r="JKI50" s="290"/>
      <c r="JKJ50" s="288"/>
      <c r="JKK50" s="343"/>
      <c r="JKL50" s="344"/>
      <c r="JKM50" s="1134"/>
      <c r="JKN50" s="345"/>
      <c r="JKO50" s="346"/>
      <c r="JKP50" s="347"/>
      <c r="JKQ50" s="348"/>
      <c r="JKR50" s="349"/>
      <c r="JKS50" s="290"/>
      <c r="JKT50" s="288"/>
      <c r="JKU50" s="343"/>
      <c r="JKV50" s="344"/>
      <c r="JKW50" s="1134"/>
      <c r="JKX50" s="345"/>
      <c r="JKY50" s="346"/>
      <c r="JKZ50" s="347"/>
      <c r="JLA50" s="348"/>
      <c r="JLB50" s="349"/>
      <c r="JLC50" s="290"/>
      <c r="JLD50" s="288"/>
      <c r="JLE50" s="343"/>
      <c r="JLF50" s="344"/>
      <c r="JLG50" s="1134"/>
      <c r="JLH50" s="345"/>
      <c r="JLI50" s="346"/>
      <c r="JLJ50" s="347"/>
      <c r="JLK50" s="348"/>
      <c r="JLL50" s="349"/>
      <c r="JLM50" s="290"/>
      <c r="JLN50" s="288"/>
      <c r="JLO50" s="343"/>
      <c r="JLP50" s="344"/>
      <c r="JLQ50" s="1134"/>
      <c r="JLR50" s="345"/>
      <c r="JLS50" s="346"/>
      <c r="JLT50" s="347"/>
      <c r="JLU50" s="348"/>
      <c r="JLV50" s="349"/>
      <c r="JLW50" s="290"/>
      <c r="JLX50" s="288"/>
      <c r="JLY50" s="343"/>
      <c r="JLZ50" s="344"/>
      <c r="JMA50" s="1134"/>
      <c r="JMB50" s="345"/>
      <c r="JMC50" s="346"/>
      <c r="JMD50" s="347"/>
      <c r="JME50" s="348"/>
      <c r="JMF50" s="349"/>
      <c r="JMG50" s="290"/>
      <c r="JMH50" s="288"/>
      <c r="JMI50" s="343"/>
      <c r="JMJ50" s="344"/>
      <c r="JMK50" s="1134"/>
      <c r="JML50" s="345"/>
      <c r="JMM50" s="346"/>
      <c r="JMN50" s="347"/>
      <c r="JMO50" s="348"/>
      <c r="JMP50" s="349"/>
      <c r="JMQ50" s="290"/>
      <c r="JMR50" s="288"/>
      <c r="JMS50" s="343"/>
      <c r="JMT50" s="344"/>
      <c r="JMU50" s="1134"/>
      <c r="JMV50" s="345"/>
      <c r="JMW50" s="346"/>
      <c r="JMX50" s="347"/>
      <c r="JMY50" s="348"/>
      <c r="JMZ50" s="349"/>
      <c r="JNA50" s="290"/>
      <c r="JNB50" s="288"/>
      <c r="JNC50" s="343"/>
      <c r="JND50" s="344"/>
      <c r="JNE50" s="1134"/>
      <c r="JNF50" s="345"/>
      <c r="JNG50" s="346"/>
      <c r="JNH50" s="347"/>
      <c r="JNI50" s="348"/>
      <c r="JNJ50" s="349"/>
      <c r="JNK50" s="290"/>
      <c r="JNL50" s="288"/>
      <c r="JNM50" s="343"/>
      <c r="JNN50" s="344"/>
      <c r="JNO50" s="1134"/>
      <c r="JNP50" s="345"/>
      <c r="JNQ50" s="346"/>
      <c r="JNR50" s="347"/>
      <c r="JNS50" s="348"/>
      <c r="JNT50" s="349"/>
      <c r="JNU50" s="290"/>
      <c r="JNV50" s="288"/>
      <c r="JNW50" s="343"/>
      <c r="JNX50" s="344"/>
      <c r="JNY50" s="1134"/>
      <c r="JNZ50" s="345"/>
      <c r="JOA50" s="346"/>
      <c r="JOB50" s="347"/>
      <c r="JOC50" s="348"/>
      <c r="JOD50" s="349"/>
      <c r="JOE50" s="290"/>
      <c r="JOF50" s="288"/>
      <c r="JOG50" s="343"/>
      <c r="JOH50" s="344"/>
      <c r="JOI50" s="1134"/>
      <c r="JOJ50" s="345"/>
      <c r="JOK50" s="346"/>
      <c r="JOL50" s="347"/>
      <c r="JOM50" s="348"/>
      <c r="JON50" s="349"/>
      <c r="JOO50" s="290"/>
      <c r="JOP50" s="288"/>
      <c r="JOQ50" s="343"/>
      <c r="JOR50" s="344"/>
      <c r="JOS50" s="1134"/>
      <c r="JOT50" s="345"/>
      <c r="JOU50" s="346"/>
      <c r="JOV50" s="347"/>
      <c r="JOW50" s="348"/>
      <c r="JOX50" s="349"/>
      <c r="JOY50" s="290"/>
      <c r="JOZ50" s="288"/>
      <c r="JPA50" s="343"/>
      <c r="JPB50" s="344"/>
      <c r="JPC50" s="1134"/>
      <c r="JPD50" s="345"/>
      <c r="JPE50" s="346"/>
      <c r="JPF50" s="347"/>
      <c r="JPG50" s="348"/>
      <c r="JPH50" s="349"/>
      <c r="JPI50" s="290"/>
      <c r="JPJ50" s="288"/>
      <c r="JPK50" s="343"/>
      <c r="JPL50" s="344"/>
      <c r="JPM50" s="1134"/>
      <c r="JPN50" s="345"/>
      <c r="JPO50" s="346"/>
      <c r="JPP50" s="347"/>
      <c r="JPQ50" s="348"/>
      <c r="JPR50" s="349"/>
      <c r="JPS50" s="290"/>
      <c r="JPT50" s="288"/>
      <c r="JPU50" s="343"/>
      <c r="JPV50" s="344"/>
      <c r="JPW50" s="1134"/>
      <c r="JPX50" s="345"/>
      <c r="JPY50" s="346"/>
      <c r="JPZ50" s="347"/>
      <c r="JQA50" s="348"/>
      <c r="JQB50" s="349"/>
      <c r="JQC50" s="290"/>
      <c r="JQD50" s="288"/>
      <c r="JQE50" s="343"/>
      <c r="JQF50" s="344"/>
      <c r="JQG50" s="1134"/>
      <c r="JQH50" s="345"/>
      <c r="JQI50" s="346"/>
      <c r="JQJ50" s="347"/>
      <c r="JQK50" s="348"/>
      <c r="JQL50" s="349"/>
      <c r="JQM50" s="290"/>
      <c r="JQN50" s="288"/>
      <c r="JQO50" s="343"/>
      <c r="JQP50" s="344"/>
      <c r="JQQ50" s="1134"/>
      <c r="JQR50" s="345"/>
      <c r="JQS50" s="346"/>
      <c r="JQT50" s="347"/>
      <c r="JQU50" s="348"/>
      <c r="JQV50" s="349"/>
      <c r="JQW50" s="290"/>
      <c r="JQX50" s="288"/>
      <c r="JQY50" s="343"/>
      <c r="JQZ50" s="344"/>
      <c r="JRA50" s="1134"/>
      <c r="JRB50" s="345"/>
      <c r="JRC50" s="346"/>
      <c r="JRD50" s="347"/>
      <c r="JRE50" s="348"/>
      <c r="JRF50" s="349"/>
      <c r="JRG50" s="290"/>
      <c r="JRH50" s="288"/>
      <c r="JRI50" s="343"/>
      <c r="JRJ50" s="344"/>
      <c r="JRK50" s="1134"/>
      <c r="JRL50" s="345"/>
      <c r="JRM50" s="346"/>
      <c r="JRN50" s="347"/>
      <c r="JRO50" s="348"/>
      <c r="JRP50" s="349"/>
      <c r="JRQ50" s="290"/>
      <c r="JRR50" s="288"/>
      <c r="JRS50" s="343"/>
      <c r="JRT50" s="344"/>
      <c r="JRU50" s="1134"/>
      <c r="JRV50" s="345"/>
      <c r="JRW50" s="346"/>
      <c r="JRX50" s="347"/>
      <c r="JRY50" s="348"/>
      <c r="JRZ50" s="349"/>
      <c r="JSA50" s="290"/>
      <c r="JSB50" s="288"/>
      <c r="JSC50" s="343"/>
      <c r="JSD50" s="344"/>
      <c r="JSE50" s="1134"/>
      <c r="JSF50" s="345"/>
      <c r="JSG50" s="346"/>
      <c r="JSH50" s="347"/>
      <c r="JSI50" s="348"/>
      <c r="JSJ50" s="349"/>
      <c r="JSK50" s="290"/>
      <c r="JSL50" s="288"/>
      <c r="JSM50" s="343"/>
      <c r="JSN50" s="344"/>
      <c r="JSO50" s="1134"/>
      <c r="JSP50" s="345"/>
      <c r="JSQ50" s="346"/>
      <c r="JSR50" s="347"/>
      <c r="JSS50" s="348"/>
      <c r="JST50" s="349"/>
      <c r="JSU50" s="290"/>
      <c r="JSV50" s="288"/>
      <c r="JSW50" s="343"/>
      <c r="JSX50" s="344"/>
      <c r="JSY50" s="1134"/>
      <c r="JSZ50" s="345"/>
      <c r="JTA50" s="346"/>
      <c r="JTB50" s="347"/>
      <c r="JTC50" s="348"/>
      <c r="JTD50" s="349"/>
      <c r="JTE50" s="290"/>
      <c r="JTF50" s="288"/>
      <c r="JTG50" s="343"/>
      <c r="JTH50" s="344"/>
      <c r="JTI50" s="1134"/>
      <c r="JTJ50" s="345"/>
      <c r="JTK50" s="346"/>
      <c r="JTL50" s="347"/>
      <c r="JTM50" s="348"/>
      <c r="JTN50" s="349"/>
      <c r="JTO50" s="290"/>
      <c r="JTP50" s="288"/>
      <c r="JTQ50" s="343"/>
      <c r="JTR50" s="344"/>
      <c r="JTS50" s="1134"/>
      <c r="JTT50" s="345"/>
      <c r="JTU50" s="346"/>
      <c r="JTV50" s="347"/>
      <c r="JTW50" s="348"/>
      <c r="JTX50" s="349"/>
      <c r="JTY50" s="290"/>
      <c r="JTZ50" s="288"/>
      <c r="JUA50" s="343"/>
      <c r="JUB50" s="344"/>
      <c r="JUC50" s="1134"/>
      <c r="JUD50" s="345"/>
      <c r="JUE50" s="346"/>
      <c r="JUF50" s="347"/>
      <c r="JUG50" s="348"/>
      <c r="JUH50" s="349"/>
      <c r="JUI50" s="290"/>
      <c r="JUJ50" s="288"/>
      <c r="JUK50" s="343"/>
      <c r="JUL50" s="344"/>
      <c r="JUM50" s="1134"/>
      <c r="JUN50" s="345"/>
      <c r="JUO50" s="346"/>
      <c r="JUP50" s="347"/>
      <c r="JUQ50" s="348"/>
      <c r="JUR50" s="349"/>
      <c r="JUS50" s="290"/>
      <c r="JUT50" s="288"/>
      <c r="JUU50" s="343"/>
      <c r="JUV50" s="344"/>
      <c r="JUW50" s="1134"/>
      <c r="JUX50" s="345"/>
      <c r="JUY50" s="346"/>
      <c r="JUZ50" s="347"/>
      <c r="JVA50" s="348"/>
      <c r="JVB50" s="349"/>
      <c r="JVC50" s="290"/>
      <c r="JVD50" s="288"/>
      <c r="JVE50" s="343"/>
      <c r="JVF50" s="344"/>
      <c r="JVG50" s="1134"/>
      <c r="JVH50" s="345"/>
      <c r="JVI50" s="346"/>
      <c r="JVJ50" s="347"/>
      <c r="JVK50" s="348"/>
      <c r="JVL50" s="349"/>
      <c r="JVM50" s="290"/>
      <c r="JVN50" s="288"/>
      <c r="JVO50" s="343"/>
      <c r="JVP50" s="344"/>
      <c r="JVQ50" s="1134"/>
      <c r="JVR50" s="345"/>
      <c r="JVS50" s="346"/>
      <c r="JVT50" s="347"/>
      <c r="JVU50" s="348"/>
      <c r="JVV50" s="349"/>
      <c r="JVW50" s="290"/>
      <c r="JVX50" s="288"/>
      <c r="JVY50" s="343"/>
      <c r="JVZ50" s="344"/>
      <c r="JWA50" s="1134"/>
      <c r="JWB50" s="345"/>
      <c r="JWC50" s="346"/>
      <c r="JWD50" s="347"/>
      <c r="JWE50" s="348"/>
      <c r="JWF50" s="349"/>
      <c r="JWG50" s="290"/>
      <c r="JWH50" s="288"/>
      <c r="JWI50" s="343"/>
      <c r="JWJ50" s="344"/>
      <c r="JWK50" s="1134"/>
      <c r="JWL50" s="345"/>
      <c r="JWM50" s="346"/>
      <c r="JWN50" s="347"/>
      <c r="JWO50" s="348"/>
      <c r="JWP50" s="349"/>
      <c r="JWQ50" s="290"/>
      <c r="JWR50" s="288"/>
      <c r="JWS50" s="343"/>
      <c r="JWT50" s="344"/>
      <c r="JWU50" s="1134"/>
      <c r="JWV50" s="345"/>
      <c r="JWW50" s="346"/>
      <c r="JWX50" s="347"/>
      <c r="JWY50" s="348"/>
      <c r="JWZ50" s="349"/>
      <c r="JXA50" s="290"/>
      <c r="JXB50" s="288"/>
      <c r="JXC50" s="343"/>
      <c r="JXD50" s="344"/>
      <c r="JXE50" s="1134"/>
      <c r="JXF50" s="345"/>
      <c r="JXG50" s="346"/>
      <c r="JXH50" s="347"/>
      <c r="JXI50" s="348"/>
      <c r="JXJ50" s="349"/>
      <c r="JXK50" s="290"/>
      <c r="JXL50" s="288"/>
      <c r="JXM50" s="343"/>
      <c r="JXN50" s="344"/>
      <c r="JXO50" s="1134"/>
      <c r="JXP50" s="345"/>
      <c r="JXQ50" s="346"/>
      <c r="JXR50" s="347"/>
      <c r="JXS50" s="348"/>
      <c r="JXT50" s="349"/>
      <c r="JXU50" s="290"/>
      <c r="JXV50" s="288"/>
      <c r="JXW50" s="343"/>
      <c r="JXX50" s="344"/>
      <c r="JXY50" s="1134"/>
      <c r="JXZ50" s="345"/>
      <c r="JYA50" s="346"/>
      <c r="JYB50" s="347"/>
      <c r="JYC50" s="348"/>
      <c r="JYD50" s="349"/>
      <c r="JYE50" s="290"/>
      <c r="JYF50" s="288"/>
      <c r="JYG50" s="343"/>
      <c r="JYH50" s="344"/>
      <c r="JYI50" s="1134"/>
      <c r="JYJ50" s="345"/>
      <c r="JYK50" s="346"/>
      <c r="JYL50" s="347"/>
      <c r="JYM50" s="348"/>
      <c r="JYN50" s="349"/>
      <c r="JYO50" s="290"/>
      <c r="JYP50" s="288"/>
      <c r="JYQ50" s="343"/>
      <c r="JYR50" s="344"/>
      <c r="JYS50" s="1134"/>
      <c r="JYT50" s="345"/>
      <c r="JYU50" s="346"/>
      <c r="JYV50" s="347"/>
      <c r="JYW50" s="348"/>
      <c r="JYX50" s="349"/>
      <c r="JYY50" s="290"/>
      <c r="JYZ50" s="288"/>
      <c r="JZA50" s="343"/>
      <c r="JZB50" s="344"/>
      <c r="JZC50" s="1134"/>
      <c r="JZD50" s="345"/>
      <c r="JZE50" s="346"/>
      <c r="JZF50" s="347"/>
      <c r="JZG50" s="348"/>
      <c r="JZH50" s="349"/>
      <c r="JZI50" s="290"/>
      <c r="JZJ50" s="288"/>
      <c r="JZK50" s="343"/>
      <c r="JZL50" s="344"/>
      <c r="JZM50" s="1134"/>
      <c r="JZN50" s="345"/>
      <c r="JZO50" s="346"/>
      <c r="JZP50" s="347"/>
      <c r="JZQ50" s="348"/>
      <c r="JZR50" s="349"/>
      <c r="JZS50" s="290"/>
      <c r="JZT50" s="288"/>
      <c r="JZU50" s="343"/>
      <c r="JZV50" s="344"/>
      <c r="JZW50" s="1134"/>
      <c r="JZX50" s="345"/>
      <c r="JZY50" s="346"/>
      <c r="JZZ50" s="347"/>
      <c r="KAA50" s="348"/>
      <c r="KAB50" s="349"/>
      <c r="KAC50" s="290"/>
      <c r="KAD50" s="288"/>
      <c r="KAE50" s="343"/>
      <c r="KAF50" s="344"/>
      <c r="KAG50" s="1134"/>
      <c r="KAH50" s="345"/>
      <c r="KAI50" s="346"/>
      <c r="KAJ50" s="347"/>
      <c r="KAK50" s="348"/>
      <c r="KAL50" s="349"/>
      <c r="KAM50" s="290"/>
      <c r="KAN50" s="288"/>
      <c r="KAO50" s="343"/>
      <c r="KAP50" s="344"/>
      <c r="KAQ50" s="1134"/>
      <c r="KAR50" s="345"/>
      <c r="KAS50" s="346"/>
      <c r="KAT50" s="347"/>
      <c r="KAU50" s="348"/>
      <c r="KAV50" s="349"/>
      <c r="KAW50" s="290"/>
      <c r="KAX50" s="288"/>
      <c r="KAY50" s="343"/>
      <c r="KAZ50" s="344"/>
      <c r="KBA50" s="1134"/>
      <c r="KBB50" s="345"/>
      <c r="KBC50" s="346"/>
      <c r="KBD50" s="347"/>
      <c r="KBE50" s="348"/>
      <c r="KBF50" s="349"/>
      <c r="KBG50" s="290"/>
      <c r="KBH50" s="288"/>
      <c r="KBI50" s="343"/>
      <c r="KBJ50" s="344"/>
      <c r="KBK50" s="1134"/>
      <c r="KBL50" s="345"/>
      <c r="KBM50" s="346"/>
      <c r="KBN50" s="347"/>
      <c r="KBO50" s="348"/>
      <c r="KBP50" s="349"/>
      <c r="KBQ50" s="290"/>
      <c r="KBR50" s="288"/>
      <c r="KBS50" s="343"/>
      <c r="KBT50" s="344"/>
      <c r="KBU50" s="1134"/>
      <c r="KBV50" s="345"/>
      <c r="KBW50" s="346"/>
      <c r="KBX50" s="347"/>
      <c r="KBY50" s="348"/>
      <c r="KBZ50" s="349"/>
      <c r="KCA50" s="290"/>
      <c r="KCB50" s="288"/>
      <c r="KCC50" s="343"/>
      <c r="KCD50" s="344"/>
      <c r="KCE50" s="1134"/>
      <c r="KCF50" s="345"/>
      <c r="KCG50" s="346"/>
      <c r="KCH50" s="347"/>
      <c r="KCI50" s="348"/>
      <c r="KCJ50" s="349"/>
      <c r="KCK50" s="290"/>
      <c r="KCL50" s="288"/>
      <c r="KCM50" s="343"/>
      <c r="KCN50" s="344"/>
      <c r="KCO50" s="1134"/>
      <c r="KCP50" s="345"/>
      <c r="KCQ50" s="346"/>
      <c r="KCR50" s="347"/>
      <c r="KCS50" s="348"/>
      <c r="KCT50" s="349"/>
      <c r="KCU50" s="290"/>
      <c r="KCV50" s="288"/>
      <c r="KCW50" s="343"/>
      <c r="KCX50" s="344"/>
      <c r="KCY50" s="1134"/>
      <c r="KCZ50" s="345"/>
      <c r="KDA50" s="346"/>
      <c r="KDB50" s="347"/>
      <c r="KDC50" s="348"/>
      <c r="KDD50" s="349"/>
      <c r="KDE50" s="290"/>
      <c r="KDF50" s="288"/>
      <c r="KDG50" s="343"/>
      <c r="KDH50" s="344"/>
      <c r="KDI50" s="1134"/>
      <c r="KDJ50" s="345"/>
      <c r="KDK50" s="346"/>
      <c r="KDL50" s="347"/>
      <c r="KDM50" s="348"/>
      <c r="KDN50" s="349"/>
      <c r="KDO50" s="290"/>
      <c r="KDP50" s="288"/>
      <c r="KDQ50" s="343"/>
      <c r="KDR50" s="344"/>
      <c r="KDS50" s="1134"/>
      <c r="KDT50" s="345"/>
      <c r="KDU50" s="346"/>
      <c r="KDV50" s="347"/>
      <c r="KDW50" s="348"/>
      <c r="KDX50" s="349"/>
      <c r="KDY50" s="290"/>
      <c r="KDZ50" s="288"/>
      <c r="KEA50" s="343"/>
      <c r="KEB50" s="344"/>
      <c r="KEC50" s="1134"/>
      <c r="KED50" s="345"/>
      <c r="KEE50" s="346"/>
      <c r="KEF50" s="347"/>
      <c r="KEG50" s="348"/>
      <c r="KEH50" s="349"/>
      <c r="KEI50" s="290"/>
      <c r="KEJ50" s="288"/>
      <c r="KEK50" s="343"/>
      <c r="KEL50" s="344"/>
      <c r="KEM50" s="1134"/>
      <c r="KEN50" s="345"/>
      <c r="KEO50" s="346"/>
      <c r="KEP50" s="347"/>
      <c r="KEQ50" s="348"/>
      <c r="KER50" s="349"/>
      <c r="KES50" s="290"/>
      <c r="KET50" s="288"/>
      <c r="KEU50" s="343"/>
      <c r="KEV50" s="344"/>
      <c r="KEW50" s="1134"/>
      <c r="KEX50" s="345"/>
      <c r="KEY50" s="346"/>
      <c r="KEZ50" s="347"/>
      <c r="KFA50" s="348"/>
      <c r="KFB50" s="349"/>
      <c r="KFC50" s="290"/>
      <c r="KFD50" s="288"/>
      <c r="KFE50" s="343"/>
      <c r="KFF50" s="344"/>
      <c r="KFG50" s="1134"/>
      <c r="KFH50" s="345"/>
      <c r="KFI50" s="346"/>
      <c r="KFJ50" s="347"/>
      <c r="KFK50" s="348"/>
      <c r="KFL50" s="349"/>
      <c r="KFM50" s="290"/>
      <c r="KFN50" s="288"/>
      <c r="KFO50" s="343"/>
      <c r="KFP50" s="344"/>
      <c r="KFQ50" s="1134"/>
      <c r="KFR50" s="345"/>
      <c r="KFS50" s="346"/>
      <c r="KFT50" s="347"/>
      <c r="KFU50" s="348"/>
      <c r="KFV50" s="349"/>
      <c r="KFW50" s="290"/>
      <c r="KFX50" s="288"/>
      <c r="KFY50" s="343"/>
      <c r="KFZ50" s="344"/>
      <c r="KGA50" s="1134"/>
      <c r="KGB50" s="345"/>
      <c r="KGC50" s="346"/>
      <c r="KGD50" s="347"/>
      <c r="KGE50" s="348"/>
      <c r="KGF50" s="349"/>
      <c r="KGG50" s="290"/>
      <c r="KGH50" s="288"/>
      <c r="KGI50" s="343"/>
      <c r="KGJ50" s="344"/>
      <c r="KGK50" s="1134"/>
      <c r="KGL50" s="345"/>
      <c r="KGM50" s="346"/>
      <c r="KGN50" s="347"/>
      <c r="KGO50" s="348"/>
      <c r="KGP50" s="349"/>
      <c r="KGQ50" s="290"/>
      <c r="KGR50" s="288"/>
      <c r="KGS50" s="343"/>
      <c r="KGT50" s="344"/>
      <c r="KGU50" s="1134"/>
      <c r="KGV50" s="345"/>
      <c r="KGW50" s="346"/>
      <c r="KGX50" s="347"/>
      <c r="KGY50" s="348"/>
      <c r="KGZ50" s="349"/>
      <c r="KHA50" s="290"/>
      <c r="KHB50" s="288"/>
      <c r="KHC50" s="343"/>
      <c r="KHD50" s="344"/>
      <c r="KHE50" s="1134"/>
      <c r="KHF50" s="345"/>
      <c r="KHG50" s="346"/>
      <c r="KHH50" s="347"/>
      <c r="KHI50" s="348"/>
      <c r="KHJ50" s="349"/>
      <c r="KHK50" s="290"/>
      <c r="KHL50" s="288"/>
      <c r="KHM50" s="343"/>
      <c r="KHN50" s="344"/>
      <c r="KHO50" s="1134"/>
      <c r="KHP50" s="345"/>
      <c r="KHQ50" s="346"/>
      <c r="KHR50" s="347"/>
      <c r="KHS50" s="348"/>
      <c r="KHT50" s="349"/>
      <c r="KHU50" s="290"/>
      <c r="KHV50" s="288"/>
      <c r="KHW50" s="343"/>
      <c r="KHX50" s="344"/>
      <c r="KHY50" s="1134"/>
      <c r="KHZ50" s="345"/>
      <c r="KIA50" s="346"/>
      <c r="KIB50" s="347"/>
      <c r="KIC50" s="348"/>
      <c r="KID50" s="349"/>
      <c r="KIE50" s="290"/>
      <c r="KIF50" s="288"/>
      <c r="KIG50" s="343"/>
      <c r="KIH50" s="344"/>
      <c r="KII50" s="1134"/>
      <c r="KIJ50" s="345"/>
      <c r="KIK50" s="346"/>
      <c r="KIL50" s="347"/>
      <c r="KIM50" s="348"/>
      <c r="KIN50" s="349"/>
      <c r="KIO50" s="290"/>
      <c r="KIP50" s="288"/>
      <c r="KIQ50" s="343"/>
      <c r="KIR50" s="344"/>
      <c r="KIS50" s="1134"/>
      <c r="KIT50" s="345"/>
      <c r="KIU50" s="346"/>
      <c r="KIV50" s="347"/>
      <c r="KIW50" s="348"/>
      <c r="KIX50" s="349"/>
      <c r="KIY50" s="290"/>
      <c r="KIZ50" s="288"/>
      <c r="KJA50" s="343"/>
      <c r="KJB50" s="344"/>
      <c r="KJC50" s="1134"/>
      <c r="KJD50" s="345"/>
      <c r="KJE50" s="346"/>
      <c r="KJF50" s="347"/>
      <c r="KJG50" s="348"/>
      <c r="KJH50" s="349"/>
      <c r="KJI50" s="290"/>
      <c r="KJJ50" s="288"/>
      <c r="KJK50" s="343"/>
      <c r="KJL50" s="344"/>
      <c r="KJM50" s="1134"/>
      <c r="KJN50" s="345"/>
      <c r="KJO50" s="346"/>
      <c r="KJP50" s="347"/>
      <c r="KJQ50" s="348"/>
      <c r="KJR50" s="349"/>
      <c r="KJS50" s="290"/>
      <c r="KJT50" s="288"/>
      <c r="KJU50" s="343"/>
      <c r="KJV50" s="344"/>
      <c r="KJW50" s="1134"/>
      <c r="KJX50" s="345"/>
      <c r="KJY50" s="346"/>
      <c r="KJZ50" s="347"/>
      <c r="KKA50" s="348"/>
      <c r="KKB50" s="349"/>
      <c r="KKC50" s="290"/>
      <c r="KKD50" s="288"/>
      <c r="KKE50" s="343"/>
      <c r="KKF50" s="344"/>
      <c r="KKG50" s="1134"/>
      <c r="KKH50" s="345"/>
      <c r="KKI50" s="346"/>
      <c r="KKJ50" s="347"/>
      <c r="KKK50" s="348"/>
      <c r="KKL50" s="349"/>
      <c r="KKM50" s="290"/>
      <c r="KKN50" s="288"/>
      <c r="KKO50" s="343"/>
      <c r="KKP50" s="344"/>
      <c r="KKQ50" s="1134"/>
      <c r="KKR50" s="345"/>
      <c r="KKS50" s="346"/>
      <c r="KKT50" s="347"/>
      <c r="KKU50" s="348"/>
      <c r="KKV50" s="349"/>
      <c r="KKW50" s="290"/>
      <c r="KKX50" s="288"/>
      <c r="KKY50" s="343"/>
      <c r="KKZ50" s="344"/>
      <c r="KLA50" s="1134"/>
      <c r="KLB50" s="345"/>
      <c r="KLC50" s="346"/>
      <c r="KLD50" s="347"/>
      <c r="KLE50" s="348"/>
      <c r="KLF50" s="349"/>
      <c r="KLG50" s="290"/>
      <c r="KLH50" s="288"/>
      <c r="KLI50" s="343"/>
      <c r="KLJ50" s="344"/>
      <c r="KLK50" s="1134"/>
      <c r="KLL50" s="345"/>
      <c r="KLM50" s="346"/>
      <c r="KLN50" s="347"/>
      <c r="KLO50" s="348"/>
      <c r="KLP50" s="349"/>
      <c r="KLQ50" s="290"/>
      <c r="KLR50" s="288"/>
      <c r="KLS50" s="343"/>
      <c r="KLT50" s="344"/>
      <c r="KLU50" s="1134"/>
      <c r="KLV50" s="345"/>
      <c r="KLW50" s="346"/>
      <c r="KLX50" s="347"/>
      <c r="KLY50" s="348"/>
      <c r="KLZ50" s="349"/>
      <c r="KMA50" s="290"/>
      <c r="KMB50" s="288"/>
      <c r="KMC50" s="343"/>
      <c r="KMD50" s="344"/>
      <c r="KME50" s="1134"/>
      <c r="KMF50" s="345"/>
      <c r="KMG50" s="346"/>
      <c r="KMH50" s="347"/>
      <c r="KMI50" s="348"/>
      <c r="KMJ50" s="349"/>
      <c r="KMK50" s="290"/>
      <c r="KML50" s="288"/>
      <c r="KMM50" s="343"/>
      <c r="KMN50" s="344"/>
      <c r="KMO50" s="1134"/>
      <c r="KMP50" s="345"/>
      <c r="KMQ50" s="346"/>
      <c r="KMR50" s="347"/>
      <c r="KMS50" s="348"/>
      <c r="KMT50" s="349"/>
      <c r="KMU50" s="290"/>
      <c r="KMV50" s="288"/>
      <c r="KMW50" s="343"/>
      <c r="KMX50" s="344"/>
      <c r="KMY50" s="1134"/>
      <c r="KMZ50" s="345"/>
      <c r="KNA50" s="346"/>
      <c r="KNB50" s="347"/>
      <c r="KNC50" s="348"/>
      <c r="KND50" s="349"/>
      <c r="KNE50" s="290"/>
      <c r="KNF50" s="288"/>
      <c r="KNG50" s="343"/>
      <c r="KNH50" s="344"/>
      <c r="KNI50" s="1134"/>
      <c r="KNJ50" s="345"/>
      <c r="KNK50" s="346"/>
      <c r="KNL50" s="347"/>
      <c r="KNM50" s="348"/>
      <c r="KNN50" s="349"/>
      <c r="KNO50" s="290"/>
      <c r="KNP50" s="288"/>
      <c r="KNQ50" s="343"/>
      <c r="KNR50" s="344"/>
      <c r="KNS50" s="1134"/>
      <c r="KNT50" s="345"/>
      <c r="KNU50" s="346"/>
      <c r="KNV50" s="347"/>
      <c r="KNW50" s="348"/>
      <c r="KNX50" s="349"/>
      <c r="KNY50" s="290"/>
      <c r="KNZ50" s="288"/>
      <c r="KOA50" s="343"/>
      <c r="KOB50" s="344"/>
      <c r="KOC50" s="1134"/>
      <c r="KOD50" s="345"/>
      <c r="KOE50" s="346"/>
      <c r="KOF50" s="347"/>
      <c r="KOG50" s="348"/>
      <c r="KOH50" s="349"/>
      <c r="KOI50" s="290"/>
      <c r="KOJ50" s="288"/>
      <c r="KOK50" s="343"/>
      <c r="KOL50" s="344"/>
      <c r="KOM50" s="1134"/>
      <c r="KON50" s="345"/>
      <c r="KOO50" s="346"/>
      <c r="KOP50" s="347"/>
      <c r="KOQ50" s="348"/>
      <c r="KOR50" s="349"/>
      <c r="KOS50" s="290"/>
      <c r="KOT50" s="288"/>
      <c r="KOU50" s="343"/>
      <c r="KOV50" s="344"/>
      <c r="KOW50" s="1134"/>
      <c r="KOX50" s="345"/>
      <c r="KOY50" s="346"/>
      <c r="KOZ50" s="347"/>
      <c r="KPA50" s="348"/>
      <c r="KPB50" s="349"/>
      <c r="KPC50" s="290"/>
      <c r="KPD50" s="288"/>
      <c r="KPE50" s="343"/>
      <c r="KPF50" s="344"/>
      <c r="KPG50" s="1134"/>
      <c r="KPH50" s="345"/>
      <c r="KPI50" s="346"/>
      <c r="KPJ50" s="347"/>
      <c r="KPK50" s="348"/>
      <c r="KPL50" s="349"/>
      <c r="KPM50" s="290"/>
      <c r="KPN50" s="288"/>
      <c r="KPO50" s="343"/>
      <c r="KPP50" s="344"/>
      <c r="KPQ50" s="1134"/>
      <c r="KPR50" s="345"/>
      <c r="KPS50" s="346"/>
      <c r="KPT50" s="347"/>
      <c r="KPU50" s="348"/>
      <c r="KPV50" s="349"/>
      <c r="KPW50" s="290"/>
      <c r="KPX50" s="288"/>
      <c r="KPY50" s="343"/>
      <c r="KPZ50" s="344"/>
      <c r="KQA50" s="1134"/>
      <c r="KQB50" s="345"/>
      <c r="KQC50" s="346"/>
      <c r="KQD50" s="347"/>
      <c r="KQE50" s="348"/>
      <c r="KQF50" s="349"/>
      <c r="KQG50" s="290"/>
      <c r="KQH50" s="288"/>
      <c r="KQI50" s="343"/>
      <c r="KQJ50" s="344"/>
      <c r="KQK50" s="1134"/>
      <c r="KQL50" s="345"/>
      <c r="KQM50" s="346"/>
      <c r="KQN50" s="347"/>
      <c r="KQO50" s="348"/>
      <c r="KQP50" s="349"/>
      <c r="KQQ50" s="290"/>
      <c r="KQR50" s="288"/>
      <c r="KQS50" s="343"/>
      <c r="KQT50" s="344"/>
      <c r="KQU50" s="1134"/>
      <c r="KQV50" s="345"/>
      <c r="KQW50" s="346"/>
      <c r="KQX50" s="347"/>
      <c r="KQY50" s="348"/>
      <c r="KQZ50" s="349"/>
      <c r="KRA50" s="290"/>
      <c r="KRB50" s="288"/>
      <c r="KRC50" s="343"/>
      <c r="KRD50" s="344"/>
      <c r="KRE50" s="1134"/>
      <c r="KRF50" s="345"/>
      <c r="KRG50" s="346"/>
      <c r="KRH50" s="347"/>
      <c r="KRI50" s="348"/>
      <c r="KRJ50" s="349"/>
      <c r="KRK50" s="290"/>
      <c r="KRL50" s="288"/>
      <c r="KRM50" s="343"/>
      <c r="KRN50" s="344"/>
      <c r="KRO50" s="1134"/>
      <c r="KRP50" s="345"/>
      <c r="KRQ50" s="346"/>
      <c r="KRR50" s="347"/>
      <c r="KRS50" s="348"/>
      <c r="KRT50" s="349"/>
      <c r="KRU50" s="290"/>
      <c r="KRV50" s="288"/>
      <c r="KRW50" s="343"/>
      <c r="KRX50" s="344"/>
      <c r="KRY50" s="1134"/>
      <c r="KRZ50" s="345"/>
      <c r="KSA50" s="346"/>
      <c r="KSB50" s="347"/>
      <c r="KSC50" s="348"/>
      <c r="KSD50" s="349"/>
      <c r="KSE50" s="290"/>
      <c r="KSF50" s="288"/>
      <c r="KSG50" s="343"/>
      <c r="KSH50" s="344"/>
      <c r="KSI50" s="1134"/>
      <c r="KSJ50" s="345"/>
      <c r="KSK50" s="346"/>
      <c r="KSL50" s="347"/>
      <c r="KSM50" s="348"/>
      <c r="KSN50" s="349"/>
      <c r="KSO50" s="290"/>
      <c r="KSP50" s="288"/>
      <c r="KSQ50" s="343"/>
      <c r="KSR50" s="344"/>
      <c r="KSS50" s="1134"/>
      <c r="KST50" s="345"/>
      <c r="KSU50" s="346"/>
      <c r="KSV50" s="347"/>
      <c r="KSW50" s="348"/>
      <c r="KSX50" s="349"/>
      <c r="KSY50" s="290"/>
      <c r="KSZ50" s="288"/>
      <c r="KTA50" s="343"/>
      <c r="KTB50" s="344"/>
      <c r="KTC50" s="1134"/>
      <c r="KTD50" s="345"/>
      <c r="KTE50" s="346"/>
      <c r="KTF50" s="347"/>
      <c r="KTG50" s="348"/>
      <c r="KTH50" s="349"/>
      <c r="KTI50" s="290"/>
      <c r="KTJ50" s="288"/>
      <c r="KTK50" s="343"/>
      <c r="KTL50" s="344"/>
      <c r="KTM50" s="1134"/>
      <c r="KTN50" s="345"/>
      <c r="KTO50" s="346"/>
      <c r="KTP50" s="347"/>
      <c r="KTQ50" s="348"/>
      <c r="KTR50" s="349"/>
      <c r="KTS50" s="290"/>
      <c r="KTT50" s="288"/>
      <c r="KTU50" s="343"/>
      <c r="KTV50" s="344"/>
      <c r="KTW50" s="1134"/>
      <c r="KTX50" s="345"/>
      <c r="KTY50" s="346"/>
      <c r="KTZ50" s="347"/>
      <c r="KUA50" s="348"/>
      <c r="KUB50" s="349"/>
      <c r="KUC50" s="290"/>
      <c r="KUD50" s="288"/>
      <c r="KUE50" s="343"/>
      <c r="KUF50" s="344"/>
      <c r="KUG50" s="1134"/>
      <c r="KUH50" s="345"/>
      <c r="KUI50" s="346"/>
      <c r="KUJ50" s="347"/>
      <c r="KUK50" s="348"/>
      <c r="KUL50" s="349"/>
      <c r="KUM50" s="290"/>
      <c r="KUN50" s="288"/>
      <c r="KUO50" s="343"/>
      <c r="KUP50" s="344"/>
      <c r="KUQ50" s="1134"/>
      <c r="KUR50" s="345"/>
      <c r="KUS50" s="346"/>
      <c r="KUT50" s="347"/>
      <c r="KUU50" s="348"/>
      <c r="KUV50" s="349"/>
      <c r="KUW50" s="290"/>
      <c r="KUX50" s="288"/>
      <c r="KUY50" s="343"/>
      <c r="KUZ50" s="344"/>
      <c r="KVA50" s="1134"/>
      <c r="KVB50" s="345"/>
      <c r="KVC50" s="346"/>
      <c r="KVD50" s="347"/>
      <c r="KVE50" s="348"/>
      <c r="KVF50" s="349"/>
      <c r="KVG50" s="290"/>
      <c r="KVH50" s="288"/>
      <c r="KVI50" s="343"/>
      <c r="KVJ50" s="344"/>
      <c r="KVK50" s="1134"/>
      <c r="KVL50" s="345"/>
      <c r="KVM50" s="346"/>
      <c r="KVN50" s="347"/>
      <c r="KVO50" s="348"/>
      <c r="KVP50" s="349"/>
      <c r="KVQ50" s="290"/>
      <c r="KVR50" s="288"/>
      <c r="KVS50" s="343"/>
      <c r="KVT50" s="344"/>
      <c r="KVU50" s="1134"/>
      <c r="KVV50" s="345"/>
      <c r="KVW50" s="346"/>
      <c r="KVX50" s="347"/>
      <c r="KVY50" s="348"/>
      <c r="KVZ50" s="349"/>
      <c r="KWA50" s="290"/>
      <c r="KWB50" s="288"/>
      <c r="KWC50" s="343"/>
      <c r="KWD50" s="344"/>
      <c r="KWE50" s="1134"/>
      <c r="KWF50" s="345"/>
      <c r="KWG50" s="346"/>
      <c r="KWH50" s="347"/>
      <c r="KWI50" s="348"/>
      <c r="KWJ50" s="349"/>
      <c r="KWK50" s="290"/>
      <c r="KWL50" s="288"/>
      <c r="KWM50" s="343"/>
      <c r="KWN50" s="344"/>
      <c r="KWO50" s="1134"/>
      <c r="KWP50" s="345"/>
      <c r="KWQ50" s="346"/>
      <c r="KWR50" s="347"/>
      <c r="KWS50" s="348"/>
      <c r="KWT50" s="349"/>
      <c r="KWU50" s="290"/>
      <c r="KWV50" s="288"/>
      <c r="KWW50" s="343"/>
      <c r="KWX50" s="344"/>
      <c r="KWY50" s="1134"/>
      <c r="KWZ50" s="345"/>
      <c r="KXA50" s="346"/>
      <c r="KXB50" s="347"/>
      <c r="KXC50" s="348"/>
      <c r="KXD50" s="349"/>
      <c r="KXE50" s="290"/>
      <c r="KXF50" s="288"/>
      <c r="KXG50" s="343"/>
      <c r="KXH50" s="344"/>
      <c r="KXI50" s="1134"/>
      <c r="KXJ50" s="345"/>
      <c r="KXK50" s="346"/>
      <c r="KXL50" s="347"/>
      <c r="KXM50" s="348"/>
      <c r="KXN50" s="349"/>
      <c r="KXO50" s="290"/>
      <c r="KXP50" s="288"/>
      <c r="KXQ50" s="343"/>
      <c r="KXR50" s="344"/>
      <c r="KXS50" s="1134"/>
      <c r="KXT50" s="345"/>
      <c r="KXU50" s="346"/>
      <c r="KXV50" s="347"/>
      <c r="KXW50" s="348"/>
      <c r="KXX50" s="349"/>
      <c r="KXY50" s="290"/>
      <c r="KXZ50" s="288"/>
      <c r="KYA50" s="343"/>
      <c r="KYB50" s="344"/>
      <c r="KYC50" s="1134"/>
      <c r="KYD50" s="345"/>
      <c r="KYE50" s="346"/>
      <c r="KYF50" s="347"/>
      <c r="KYG50" s="348"/>
      <c r="KYH50" s="349"/>
      <c r="KYI50" s="290"/>
      <c r="KYJ50" s="288"/>
      <c r="KYK50" s="343"/>
      <c r="KYL50" s="344"/>
      <c r="KYM50" s="1134"/>
      <c r="KYN50" s="345"/>
      <c r="KYO50" s="346"/>
      <c r="KYP50" s="347"/>
      <c r="KYQ50" s="348"/>
      <c r="KYR50" s="349"/>
      <c r="KYS50" s="290"/>
      <c r="KYT50" s="288"/>
      <c r="KYU50" s="343"/>
      <c r="KYV50" s="344"/>
      <c r="KYW50" s="1134"/>
      <c r="KYX50" s="345"/>
      <c r="KYY50" s="346"/>
      <c r="KYZ50" s="347"/>
      <c r="KZA50" s="348"/>
      <c r="KZB50" s="349"/>
      <c r="KZC50" s="290"/>
      <c r="KZD50" s="288"/>
      <c r="KZE50" s="343"/>
      <c r="KZF50" s="344"/>
      <c r="KZG50" s="1134"/>
      <c r="KZH50" s="345"/>
      <c r="KZI50" s="346"/>
      <c r="KZJ50" s="347"/>
      <c r="KZK50" s="348"/>
      <c r="KZL50" s="349"/>
      <c r="KZM50" s="290"/>
      <c r="KZN50" s="288"/>
      <c r="KZO50" s="343"/>
      <c r="KZP50" s="344"/>
      <c r="KZQ50" s="1134"/>
      <c r="KZR50" s="345"/>
      <c r="KZS50" s="346"/>
      <c r="KZT50" s="347"/>
      <c r="KZU50" s="348"/>
      <c r="KZV50" s="349"/>
      <c r="KZW50" s="290"/>
      <c r="KZX50" s="288"/>
      <c r="KZY50" s="343"/>
      <c r="KZZ50" s="344"/>
      <c r="LAA50" s="1134"/>
      <c r="LAB50" s="345"/>
      <c r="LAC50" s="346"/>
      <c r="LAD50" s="347"/>
      <c r="LAE50" s="348"/>
      <c r="LAF50" s="349"/>
      <c r="LAG50" s="290"/>
      <c r="LAH50" s="288"/>
      <c r="LAI50" s="343"/>
      <c r="LAJ50" s="344"/>
      <c r="LAK50" s="1134"/>
      <c r="LAL50" s="345"/>
      <c r="LAM50" s="346"/>
      <c r="LAN50" s="347"/>
      <c r="LAO50" s="348"/>
      <c r="LAP50" s="349"/>
      <c r="LAQ50" s="290"/>
      <c r="LAR50" s="288"/>
      <c r="LAS50" s="343"/>
      <c r="LAT50" s="344"/>
      <c r="LAU50" s="1134"/>
      <c r="LAV50" s="345"/>
      <c r="LAW50" s="346"/>
      <c r="LAX50" s="347"/>
      <c r="LAY50" s="348"/>
      <c r="LAZ50" s="349"/>
      <c r="LBA50" s="290"/>
      <c r="LBB50" s="288"/>
      <c r="LBC50" s="343"/>
      <c r="LBD50" s="344"/>
      <c r="LBE50" s="1134"/>
      <c r="LBF50" s="345"/>
      <c r="LBG50" s="346"/>
      <c r="LBH50" s="347"/>
      <c r="LBI50" s="348"/>
      <c r="LBJ50" s="349"/>
      <c r="LBK50" s="290"/>
      <c r="LBL50" s="288"/>
      <c r="LBM50" s="343"/>
      <c r="LBN50" s="344"/>
      <c r="LBO50" s="1134"/>
      <c r="LBP50" s="345"/>
      <c r="LBQ50" s="346"/>
      <c r="LBR50" s="347"/>
      <c r="LBS50" s="348"/>
      <c r="LBT50" s="349"/>
      <c r="LBU50" s="290"/>
      <c r="LBV50" s="288"/>
      <c r="LBW50" s="343"/>
      <c r="LBX50" s="344"/>
      <c r="LBY50" s="1134"/>
      <c r="LBZ50" s="345"/>
      <c r="LCA50" s="346"/>
      <c r="LCB50" s="347"/>
      <c r="LCC50" s="348"/>
      <c r="LCD50" s="349"/>
      <c r="LCE50" s="290"/>
      <c r="LCF50" s="288"/>
      <c r="LCG50" s="343"/>
      <c r="LCH50" s="344"/>
      <c r="LCI50" s="1134"/>
      <c r="LCJ50" s="345"/>
      <c r="LCK50" s="346"/>
      <c r="LCL50" s="347"/>
      <c r="LCM50" s="348"/>
      <c r="LCN50" s="349"/>
      <c r="LCO50" s="290"/>
      <c r="LCP50" s="288"/>
      <c r="LCQ50" s="343"/>
      <c r="LCR50" s="344"/>
      <c r="LCS50" s="1134"/>
      <c r="LCT50" s="345"/>
      <c r="LCU50" s="346"/>
      <c r="LCV50" s="347"/>
      <c r="LCW50" s="348"/>
      <c r="LCX50" s="349"/>
      <c r="LCY50" s="290"/>
      <c r="LCZ50" s="288"/>
      <c r="LDA50" s="343"/>
      <c r="LDB50" s="344"/>
      <c r="LDC50" s="1134"/>
      <c r="LDD50" s="345"/>
      <c r="LDE50" s="346"/>
      <c r="LDF50" s="347"/>
      <c r="LDG50" s="348"/>
      <c r="LDH50" s="349"/>
      <c r="LDI50" s="290"/>
      <c r="LDJ50" s="288"/>
      <c r="LDK50" s="343"/>
      <c r="LDL50" s="344"/>
      <c r="LDM50" s="1134"/>
      <c r="LDN50" s="345"/>
      <c r="LDO50" s="346"/>
      <c r="LDP50" s="347"/>
      <c r="LDQ50" s="348"/>
      <c r="LDR50" s="349"/>
      <c r="LDS50" s="290"/>
      <c r="LDT50" s="288"/>
      <c r="LDU50" s="343"/>
      <c r="LDV50" s="344"/>
      <c r="LDW50" s="1134"/>
      <c r="LDX50" s="345"/>
      <c r="LDY50" s="346"/>
      <c r="LDZ50" s="347"/>
      <c r="LEA50" s="348"/>
      <c r="LEB50" s="349"/>
      <c r="LEC50" s="290"/>
      <c r="LED50" s="288"/>
      <c r="LEE50" s="343"/>
      <c r="LEF50" s="344"/>
      <c r="LEG50" s="1134"/>
      <c r="LEH50" s="345"/>
      <c r="LEI50" s="346"/>
      <c r="LEJ50" s="347"/>
      <c r="LEK50" s="348"/>
      <c r="LEL50" s="349"/>
      <c r="LEM50" s="290"/>
      <c r="LEN50" s="288"/>
      <c r="LEO50" s="343"/>
      <c r="LEP50" s="344"/>
      <c r="LEQ50" s="1134"/>
      <c r="LER50" s="345"/>
      <c r="LES50" s="346"/>
      <c r="LET50" s="347"/>
      <c r="LEU50" s="348"/>
      <c r="LEV50" s="349"/>
      <c r="LEW50" s="290"/>
      <c r="LEX50" s="288"/>
      <c r="LEY50" s="343"/>
      <c r="LEZ50" s="344"/>
      <c r="LFA50" s="1134"/>
      <c r="LFB50" s="345"/>
      <c r="LFC50" s="346"/>
      <c r="LFD50" s="347"/>
      <c r="LFE50" s="348"/>
      <c r="LFF50" s="349"/>
      <c r="LFG50" s="290"/>
      <c r="LFH50" s="288"/>
      <c r="LFI50" s="343"/>
      <c r="LFJ50" s="344"/>
      <c r="LFK50" s="1134"/>
      <c r="LFL50" s="345"/>
      <c r="LFM50" s="346"/>
      <c r="LFN50" s="347"/>
      <c r="LFO50" s="348"/>
      <c r="LFP50" s="349"/>
      <c r="LFQ50" s="290"/>
      <c r="LFR50" s="288"/>
      <c r="LFS50" s="343"/>
      <c r="LFT50" s="344"/>
      <c r="LFU50" s="1134"/>
      <c r="LFV50" s="345"/>
      <c r="LFW50" s="346"/>
      <c r="LFX50" s="347"/>
      <c r="LFY50" s="348"/>
      <c r="LFZ50" s="349"/>
      <c r="LGA50" s="290"/>
      <c r="LGB50" s="288"/>
      <c r="LGC50" s="343"/>
      <c r="LGD50" s="344"/>
      <c r="LGE50" s="1134"/>
      <c r="LGF50" s="345"/>
      <c r="LGG50" s="346"/>
      <c r="LGH50" s="347"/>
      <c r="LGI50" s="348"/>
      <c r="LGJ50" s="349"/>
      <c r="LGK50" s="290"/>
      <c r="LGL50" s="288"/>
      <c r="LGM50" s="343"/>
      <c r="LGN50" s="344"/>
      <c r="LGO50" s="1134"/>
      <c r="LGP50" s="345"/>
      <c r="LGQ50" s="346"/>
      <c r="LGR50" s="347"/>
      <c r="LGS50" s="348"/>
      <c r="LGT50" s="349"/>
      <c r="LGU50" s="290"/>
      <c r="LGV50" s="288"/>
      <c r="LGW50" s="343"/>
      <c r="LGX50" s="344"/>
      <c r="LGY50" s="1134"/>
      <c r="LGZ50" s="345"/>
      <c r="LHA50" s="346"/>
      <c r="LHB50" s="347"/>
      <c r="LHC50" s="348"/>
      <c r="LHD50" s="349"/>
      <c r="LHE50" s="290"/>
      <c r="LHF50" s="288"/>
      <c r="LHG50" s="343"/>
      <c r="LHH50" s="344"/>
      <c r="LHI50" s="1134"/>
      <c r="LHJ50" s="345"/>
      <c r="LHK50" s="346"/>
      <c r="LHL50" s="347"/>
      <c r="LHM50" s="348"/>
      <c r="LHN50" s="349"/>
      <c r="LHO50" s="290"/>
      <c r="LHP50" s="288"/>
      <c r="LHQ50" s="343"/>
      <c r="LHR50" s="344"/>
      <c r="LHS50" s="1134"/>
      <c r="LHT50" s="345"/>
      <c r="LHU50" s="346"/>
      <c r="LHV50" s="347"/>
      <c r="LHW50" s="348"/>
      <c r="LHX50" s="349"/>
      <c r="LHY50" s="290"/>
      <c r="LHZ50" s="288"/>
      <c r="LIA50" s="343"/>
      <c r="LIB50" s="344"/>
      <c r="LIC50" s="1134"/>
      <c r="LID50" s="345"/>
      <c r="LIE50" s="346"/>
      <c r="LIF50" s="347"/>
      <c r="LIG50" s="348"/>
      <c r="LIH50" s="349"/>
      <c r="LII50" s="290"/>
      <c r="LIJ50" s="288"/>
      <c r="LIK50" s="343"/>
      <c r="LIL50" s="344"/>
      <c r="LIM50" s="1134"/>
      <c r="LIN50" s="345"/>
      <c r="LIO50" s="346"/>
      <c r="LIP50" s="347"/>
      <c r="LIQ50" s="348"/>
      <c r="LIR50" s="349"/>
      <c r="LIS50" s="290"/>
      <c r="LIT50" s="288"/>
      <c r="LIU50" s="343"/>
      <c r="LIV50" s="344"/>
      <c r="LIW50" s="1134"/>
      <c r="LIX50" s="345"/>
      <c r="LIY50" s="346"/>
      <c r="LIZ50" s="347"/>
      <c r="LJA50" s="348"/>
      <c r="LJB50" s="349"/>
      <c r="LJC50" s="290"/>
      <c r="LJD50" s="288"/>
      <c r="LJE50" s="343"/>
      <c r="LJF50" s="344"/>
      <c r="LJG50" s="1134"/>
      <c r="LJH50" s="345"/>
      <c r="LJI50" s="346"/>
      <c r="LJJ50" s="347"/>
      <c r="LJK50" s="348"/>
      <c r="LJL50" s="349"/>
      <c r="LJM50" s="290"/>
      <c r="LJN50" s="288"/>
      <c r="LJO50" s="343"/>
      <c r="LJP50" s="344"/>
      <c r="LJQ50" s="1134"/>
      <c r="LJR50" s="345"/>
      <c r="LJS50" s="346"/>
      <c r="LJT50" s="347"/>
      <c r="LJU50" s="348"/>
      <c r="LJV50" s="349"/>
      <c r="LJW50" s="290"/>
      <c r="LJX50" s="288"/>
      <c r="LJY50" s="343"/>
      <c r="LJZ50" s="344"/>
      <c r="LKA50" s="1134"/>
      <c r="LKB50" s="345"/>
      <c r="LKC50" s="346"/>
      <c r="LKD50" s="347"/>
      <c r="LKE50" s="348"/>
      <c r="LKF50" s="349"/>
      <c r="LKG50" s="290"/>
      <c r="LKH50" s="288"/>
      <c r="LKI50" s="343"/>
      <c r="LKJ50" s="344"/>
      <c r="LKK50" s="1134"/>
      <c r="LKL50" s="345"/>
      <c r="LKM50" s="346"/>
      <c r="LKN50" s="347"/>
      <c r="LKO50" s="348"/>
      <c r="LKP50" s="349"/>
      <c r="LKQ50" s="290"/>
      <c r="LKR50" s="288"/>
      <c r="LKS50" s="343"/>
      <c r="LKT50" s="344"/>
      <c r="LKU50" s="1134"/>
      <c r="LKV50" s="345"/>
      <c r="LKW50" s="346"/>
      <c r="LKX50" s="347"/>
      <c r="LKY50" s="348"/>
      <c r="LKZ50" s="349"/>
      <c r="LLA50" s="290"/>
      <c r="LLB50" s="288"/>
      <c r="LLC50" s="343"/>
      <c r="LLD50" s="344"/>
      <c r="LLE50" s="1134"/>
      <c r="LLF50" s="345"/>
      <c r="LLG50" s="346"/>
      <c r="LLH50" s="347"/>
      <c r="LLI50" s="348"/>
      <c r="LLJ50" s="349"/>
      <c r="LLK50" s="290"/>
      <c r="LLL50" s="288"/>
      <c r="LLM50" s="343"/>
      <c r="LLN50" s="344"/>
      <c r="LLO50" s="1134"/>
      <c r="LLP50" s="345"/>
      <c r="LLQ50" s="346"/>
      <c r="LLR50" s="347"/>
      <c r="LLS50" s="348"/>
      <c r="LLT50" s="349"/>
      <c r="LLU50" s="290"/>
      <c r="LLV50" s="288"/>
      <c r="LLW50" s="343"/>
      <c r="LLX50" s="344"/>
      <c r="LLY50" s="1134"/>
      <c r="LLZ50" s="345"/>
      <c r="LMA50" s="346"/>
      <c r="LMB50" s="347"/>
      <c r="LMC50" s="348"/>
      <c r="LMD50" s="349"/>
      <c r="LME50" s="290"/>
      <c r="LMF50" s="288"/>
      <c r="LMG50" s="343"/>
      <c r="LMH50" s="344"/>
      <c r="LMI50" s="1134"/>
      <c r="LMJ50" s="345"/>
      <c r="LMK50" s="346"/>
      <c r="LML50" s="347"/>
      <c r="LMM50" s="348"/>
      <c r="LMN50" s="349"/>
      <c r="LMO50" s="290"/>
      <c r="LMP50" s="288"/>
      <c r="LMQ50" s="343"/>
      <c r="LMR50" s="344"/>
      <c r="LMS50" s="1134"/>
      <c r="LMT50" s="345"/>
      <c r="LMU50" s="346"/>
      <c r="LMV50" s="347"/>
      <c r="LMW50" s="348"/>
      <c r="LMX50" s="349"/>
      <c r="LMY50" s="290"/>
      <c r="LMZ50" s="288"/>
      <c r="LNA50" s="343"/>
      <c r="LNB50" s="344"/>
      <c r="LNC50" s="1134"/>
      <c r="LND50" s="345"/>
      <c r="LNE50" s="346"/>
      <c r="LNF50" s="347"/>
      <c r="LNG50" s="348"/>
      <c r="LNH50" s="349"/>
      <c r="LNI50" s="290"/>
      <c r="LNJ50" s="288"/>
      <c r="LNK50" s="343"/>
      <c r="LNL50" s="344"/>
      <c r="LNM50" s="1134"/>
      <c r="LNN50" s="345"/>
      <c r="LNO50" s="346"/>
      <c r="LNP50" s="347"/>
      <c r="LNQ50" s="348"/>
      <c r="LNR50" s="349"/>
      <c r="LNS50" s="290"/>
      <c r="LNT50" s="288"/>
      <c r="LNU50" s="343"/>
      <c r="LNV50" s="344"/>
      <c r="LNW50" s="1134"/>
      <c r="LNX50" s="345"/>
      <c r="LNY50" s="346"/>
      <c r="LNZ50" s="347"/>
      <c r="LOA50" s="348"/>
      <c r="LOB50" s="349"/>
      <c r="LOC50" s="290"/>
      <c r="LOD50" s="288"/>
      <c r="LOE50" s="343"/>
      <c r="LOF50" s="344"/>
      <c r="LOG50" s="1134"/>
      <c r="LOH50" s="345"/>
      <c r="LOI50" s="346"/>
      <c r="LOJ50" s="347"/>
      <c r="LOK50" s="348"/>
      <c r="LOL50" s="349"/>
      <c r="LOM50" s="290"/>
      <c r="LON50" s="288"/>
      <c r="LOO50" s="343"/>
      <c r="LOP50" s="344"/>
      <c r="LOQ50" s="1134"/>
      <c r="LOR50" s="345"/>
      <c r="LOS50" s="346"/>
      <c r="LOT50" s="347"/>
      <c r="LOU50" s="348"/>
      <c r="LOV50" s="349"/>
      <c r="LOW50" s="290"/>
      <c r="LOX50" s="288"/>
      <c r="LOY50" s="343"/>
      <c r="LOZ50" s="344"/>
      <c r="LPA50" s="1134"/>
      <c r="LPB50" s="345"/>
      <c r="LPC50" s="346"/>
      <c r="LPD50" s="347"/>
      <c r="LPE50" s="348"/>
      <c r="LPF50" s="349"/>
      <c r="LPG50" s="290"/>
      <c r="LPH50" s="288"/>
      <c r="LPI50" s="343"/>
      <c r="LPJ50" s="344"/>
      <c r="LPK50" s="1134"/>
      <c r="LPL50" s="345"/>
      <c r="LPM50" s="346"/>
      <c r="LPN50" s="347"/>
      <c r="LPO50" s="348"/>
      <c r="LPP50" s="349"/>
      <c r="LPQ50" s="290"/>
      <c r="LPR50" s="288"/>
      <c r="LPS50" s="343"/>
      <c r="LPT50" s="344"/>
      <c r="LPU50" s="1134"/>
      <c r="LPV50" s="345"/>
      <c r="LPW50" s="346"/>
      <c r="LPX50" s="347"/>
      <c r="LPY50" s="348"/>
      <c r="LPZ50" s="349"/>
      <c r="LQA50" s="290"/>
      <c r="LQB50" s="288"/>
      <c r="LQC50" s="343"/>
      <c r="LQD50" s="344"/>
      <c r="LQE50" s="1134"/>
      <c r="LQF50" s="345"/>
      <c r="LQG50" s="346"/>
      <c r="LQH50" s="347"/>
      <c r="LQI50" s="348"/>
      <c r="LQJ50" s="349"/>
      <c r="LQK50" s="290"/>
      <c r="LQL50" s="288"/>
      <c r="LQM50" s="343"/>
      <c r="LQN50" s="344"/>
      <c r="LQO50" s="1134"/>
      <c r="LQP50" s="345"/>
      <c r="LQQ50" s="346"/>
      <c r="LQR50" s="347"/>
      <c r="LQS50" s="348"/>
      <c r="LQT50" s="349"/>
      <c r="LQU50" s="290"/>
      <c r="LQV50" s="288"/>
      <c r="LQW50" s="343"/>
      <c r="LQX50" s="344"/>
      <c r="LQY50" s="1134"/>
      <c r="LQZ50" s="345"/>
      <c r="LRA50" s="346"/>
      <c r="LRB50" s="347"/>
      <c r="LRC50" s="348"/>
      <c r="LRD50" s="349"/>
      <c r="LRE50" s="290"/>
      <c r="LRF50" s="288"/>
      <c r="LRG50" s="343"/>
      <c r="LRH50" s="344"/>
      <c r="LRI50" s="1134"/>
      <c r="LRJ50" s="345"/>
      <c r="LRK50" s="346"/>
      <c r="LRL50" s="347"/>
      <c r="LRM50" s="348"/>
      <c r="LRN50" s="349"/>
      <c r="LRO50" s="290"/>
      <c r="LRP50" s="288"/>
      <c r="LRQ50" s="343"/>
      <c r="LRR50" s="344"/>
      <c r="LRS50" s="1134"/>
      <c r="LRT50" s="345"/>
      <c r="LRU50" s="346"/>
      <c r="LRV50" s="347"/>
      <c r="LRW50" s="348"/>
      <c r="LRX50" s="349"/>
      <c r="LRY50" s="290"/>
      <c r="LRZ50" s="288"/>
      <c r="LSA50" s="343"/>
      <c r="LSB50" s="344"/>
      <c r="LSC50" s="1134"/>
      <c r="LSD50" s="345"/>
      <c r="LSE50" s="346"/>
      <c r="LSF50" s="347"/>
      <c r="LSG50" s="348"/>
      <c r="LSH50" s="349"/>
      <c r="LSI50" s="290"/>
      <c r="LSJ50" s="288"/>
      <c r="LSK50" s="343"/>
      <c r="LSL50" s="344"/>
      <c r="LSM50" s="1134"/>
      <c r="LSN50" s="345"/>
      <c r="LSO50" s="346"/>
      <c r="LSP50" s="347"/>
      <c r="LSQ50" s="348"/>
      <c r="LSR50" s="349"/>
      <c r="LSS50" s="290"/>
      <c r="LST50" s="288"/>
      <c r="LSU50" s="343"/>
      <c r="LSV50" s="344"/>
      <c r="LSW50" s="1134"/>
      <c r="LSX50" s="345"/>
      <c r="LSY50" s="346"/>
      <c r="LSZ50" s="347"/>
      <c r="LTA50" s="348"/>
      <c r="LTB50" s="349"/>
      <c r="LTC50" s="290"/>
      <c r="LTD50" s="288"/>
      <c r="LTE50" s="343"/>
      <c r="LTF50" s="344"/>
      <c r="LTG50" s="1134"/>
      <c r="LTH50" s="345"/>
      <c r="LTI50" s="346"/>
      <c r="LTJ50" s="347"/>
      <c r="LTK50" s="348"/>
      <c r="LTL50" s="349"/>
      <c r="LTM50" s="290"/>
      <c r="LTN50" s="288"/>
      <c r="LTO50" s="343"/>
      <c r="LTP50" s="344"/>
      <c r="LTQ50" s="1134"/>
      <c r="LTR50" s="345"/>
      <c r="LTS50" s="346"/>
      <c r="LTT50" s="347"/>
      <c r="LTU50" s="348"/>
      <c r="LTV50" s="349"/>
      <c r="LTW50" s="290"/>
      <c r="LTX50" s="288"/>
      <c r="LTY50" s="343"/>
      <c r="LTZ50" s="344"/>
      <c r="LUA50" s="1134"/>
      <c r="LUB50" s="345"/>
      <c r="LUC50" s="346"/>
      <c r="LUD50" s="347"/>
      <c r="LUE50" s="348"/>
      <c r="LUF50" s="349"/>
      <c r="LUG50" s="290"/>
      <c r="LUH50" s="288"/>
      <c r="LUI50" s="343"/>
      <c r="LUJ50" s="344"/>
      <c r="LUK50" s="1134"/>
      <c r="LUL50" s="345"/>
      <c r="LUM50" s="346"/>
      <c r="LUN50" s="347"/>
      <c r="LUO50" s="348"/>
      <c r="LUP50" s="349"/>
      <c r="LUQ50" s="290"/>
      <c r="LUR50" s="288"/>
      <c r="LUS50" s="343"/>
      <c r="LUT50" s="344"/>
      <c r="LUU50" s="1134"/>
      <c r="LUV50" s="345"/>
      <c r="LUW50" s="346"/>
      <c r="LUX50" s="347"/>
      <c r="LUY50" s="348"/>
      <c r="LUZ50" s="349"/>
      <c r="LVA50" s="290"/>
      <c r="LVB50" s="288"/>
      <c r="LVC50" s="343"/>
      <c r="LVD50" s="344"/>
      <c r="LVE50" s="1134"/>
      <c r="LVF50" s="345"/>
      <c r="LVG50" s="346"/>
      <c r="LVH50" s="347"/>
      <c r="LVI50" s="348"/>
      <c r="LVJ50" s="349"/>
      <c r="LVK50" s="290"/>
      <c r="LVL50" s="288"/>
      <c r="LVM50" s="343"/>
      <c r="LVN50" s="344"/>
      <c r="LVO50" s="1134"/>
      <c r="LVP50" s="345"/>
      <c r="LVQ50" s="346"/>
      <c r="LVR50" s="347"/>
      <c r="LVS50" s="348"/>
      <c r="LVT50" s="349"/>
      <c r="LVU50" s="290"/>
      <c r="LVV50" s="288"/>
      <c r="LVW50" s="343"/>
      <c r="LVX50" s="344"/>
      <c r="LVY50" s="1134"/>
      <c r="LVZ50" s="345"/>
      <c r="LWA50" s="346"/>
      <c r="LWB50" s="347"/>
      <c r="LWC50" s="348"/>
      <c r="LWD50" s="349"/>
      <c r="LWE50" s="290"/>
      <c r="LWF50" s="288"/>
      <c r="LWG50" s="343"/>
      <c r="LWH50" s="344"/>
      <c r="LWI50" s="1134"/>
      <c r="LWJ50" s="345"/>
      <c r="LWK50" s="346"/>
      <c r="LWL50" s="347"/>
      <c r="LWM50" s="348"/>
      <c r="LWN50" s="349"/>
      <c r="LWO50" s="290"/>
      <c r="LWP50" s="288"/>
      <c r="LWQ50" s="343"/>
      <c r="LWR50" s="344"/>
      <c r="LWS50" s="1134"/>
      <c r="LWT50" s="345"/>
      <c r="LWU50" s="346"/>
      <c r="LWV50" s="347"/>
      <c r="LWW50" s="348"/>
      <c r="LWX50" s="349"/>
      <c r="LWY50" s="290"/>
      <c r="LWZ50" s="288"/>
      <c r="LXA50" s="343"/>
      <c r="LXB50" s="344"/>
      <c r="LXC50" s="1134"/>
      <c r="LXD50" s="345"/>
      <c r="LXE50" s="346"/>
      <c r="LXF50" s="347"/>
      <c r="LXG50" s="348"/>
      <c r="LXH50" s="349"/>
      <c r="LXI50" s="290"/>
      <c r="LXJ50" s="288"/>
      <c r="LXK50" s="343"/>
      <c r="LXL50" s="344"/>
      <c r="LXM50" s="1134"/>
      <c r="LXN50" s="345"/>
      <c r="LXO50" s="346"/>
      <c r="LXP50" s="347"/>
      <c r="LXQ50" s="348"/>
      <c r="LXR50" s="349"/>
      <c r="LXS50" s="290"/>
      <c r="LXT50" s="288"/>
      <c r="LXU50" s="343"/>
      <c r="LXV50" s="344"/>
      <c r="LXW50" s="1134"/>
      <c r="LXX50" s="345"/>
      <c r="LXY50" s="346"/>
      <c r="LXZ50" s="347"/>
      <c r="LYA50" s="348"/>
      <c r="LYB50" s="349"/>
      <c r="LYC50" s="290"/>
      <c r="LYD50" s="288"/>
      <c r="LYE50" s="343"/>
      <c r="LYF50" s="344"/>
      <c r="LYG50" s="1134"/>
      <c r="LYH50" s="345"/>
      <c r="LYI50" s="346"/>
      <c r="LYJ50" s="347"/>
      <c r="LYK50" s="348"/>
      <c r="LYL50" s="349"/>
      <c r="LYM50" s="290"/>
      <c r="LYN50" s="288"/>
      <c r="LYO50" s="343"/>
      <c r="LYP50" s="344"/>
      <c r="LYQ50" s="1134"/>
      <c r="LYR50" s="345"/>
      <c r="LYS50" s="346"/>
      <c r="LYT50" s="347"/>
      <c r="LYU50" s="348"/>
      <c r="LYV50" s="349"/>
      <c r="LYW50" s="290"/>
      <c r="LYX50" s="288"/>
      <c r="LYY50" s="343"/>
      <c r="LYZ50" s="344"/>
      <c r="LZA50" s="1134"/>
      <c r="LZB50" s="345"/>
      <c r="LZC50" s="346"/>
      <c r="LZD50" s="347"/>
      <c r="LZE50" s="348"/>
      <c r="LZF50" s="349"/>
      <c r="LZG50" s="290"/>
      <c r="LZH50" s="288"/>
      <c r="LZI50" s="343"/>
      <c r="LZJ50" s="344"/>
      <c r="LZK50" s="1134"/>
      <c r="LZL50" s="345"/>
      <c r="LZM50" s="346"/>
      <c r="LZN50" s="347"/>
      <c r="LZO50" s="348"/>
      <c r="LZP50" s="349"/>
      <c r="LZQ50" s="290"/>
      <c r="LZR50" s="288"/>
      <c r="LZS50" s="343"/>
      <c r="LZT50" s="344"/>
      <c r="LZU50" s="1134"/>
      <c r="LZV50" s="345"/>
      <c r="LZW50" s="346"/>
      <c r="LZX50" s="347"/>
      <c r="LZY50" s="348"/>
      <c r="LZZ50" s="349"/>
      <c r="MAA50" s="290"/>
      <c r="MAB50" s="288"/>
      <c r="MAC50" s="343"/>
      <c r="MAD50" s="344"/>
      <c r="MAE50" s="1134"/>
      <c r="MAF50" s="345"/>
      <c r="MAG50" s="346"/>
      <c r="MAH50" s="347"/>
      <c r="MAI50" s="348"/>
      <c r="MAJ50" s="349"/>
      <c r="MAK50" s="290"/>
      <c r="MAL50" s="288"/>
      <c r="MAM50" s="343"/>
      <c r="MAN50" s="344"/>
      <c r="MAO50" s="1134"/>
      <c r="MAP50" s="345"/>
      <c r="MAQ50" s="346"/>
      <c r="MAR50" s="347"/>
      <c r="MAS50" s="348"/>
      <c r="MAT50" s="349"/>
      <c r="MAU50" s="290"/>
      <c r="MAV50" s="288"/>
      <c r="MAW50" s="343"/>
      <c r="MAX50" s="344"/>
      <c r="MAY50" s="1134"/>
      <c r="MAZ50" s="345"/>
      <c r="MBA50" s="346"/>
      <c r="MBB50" s="347"/>
      <c r="MBC50" s="348"/>
      <c r="MBD50" s="349"/>
      <c r="MBE50" s="290"/>
      <c r="MBF50" s="288"/>
      <c r="MBG50" s="343"/>
      <c r="MBH50" s="344"/>
      <c r="MBI50" s="1134"/>
      <c r="MBJ50" s="345"/>
      <c r="MBK50" s="346"/>
      <c r="MBL50" s="347"/>
      <c r="MBM50" s="348"/>
      <c r="MBN50" s="349"/>
      <c r="MBO50" s="290"/>
      <c r="MBP50" s="288"/>
      <c r="MBQ50" s="343"/>
      <c r="MBR50" s="344"/>
      <c r="MBS50" s="1134"/>
      <c r="MBT50" s="345"/>
      <c r="MBU50" s="346"/>
      <c r="MBV50" s="347"/>
      <c r="MBW50" s="348"/>
      <c r="MBX50" s="349"/>
      <c r="MBY50" s="290"/>
      <c r="MBZ50" s="288"/>
      <c r="MCA50" s="343"/>
      <c r="MCB50" s="344"/>
      <c r="MCC50" s="1134"/>
      <c r="MCD50" s="345"/>
      <c r="MCE50" s="346"/>
      <c r="MCF50" s="347"/>
      <c r="MCG50" s="348"/>
      <c r="MCH50" s="349"/>
      <c r="MCI50" s="290"/>
      <c r="MCJ50" s="288"/>
      <c r="MCK50" s="343"/>
      <c r="MCL50" s="344"/>
      <c r="MCM50" s="1134"/>
      <c r="MCN50" s="345"/>
      <c r="MCO50" s="346"/>
      <c r="MCP50" s="347"/>
      <c r="MCQ50" s="348"/>
      <c r="MCR50" s="349"/>
      <c r="MCS50" s="290"/>
      <c r="MCT50" s="288"/>
      <c r="MCU50" s="343"/>
      <c r="MCV50" s="344"/>
      <c r="MCW50" s="1134"/>
      <c r="MCX50" s="345"/>
      <c r="MCY50" s="346"/>
      <c r="MCZ50" s="347"/>
      <c r="MDA50" s="348"/>
      <c r="MDB50" s="349"/>
      <c r="MDC50" s="290"/>
      <c r="MDD50" s="288"/>
      <c r="MDE50" s="343"/>
      <c r="MDF50" s="344"/>
      <c r="MDG50" s="1134"/>
      <c r="MDH50" s="345"/>
      <c r="MDI50" s="346"/>
      <c r="MDJ50" s="347"/>
      <c r="MDK50" s="348"/>
      <c r="MDL50" s="349"/>
      <c r="MDM50" s="290"/>
      <c r="MDN50" s="288"/>
      <c r="MDO50" s="343"/>
      <c r="MDP50" s="344"/>
      <c r="MDQ50" s="1134"/>
      <c r="MDR50" s="345"/>
      <c r="MDS50" s="346"/>
      <c r="MDT50" s="347"/>
      <c r="MDU50" s="348"/>
      <c r="MDV50" s="349"/>
      <c r="MDW50" s="290"/>
      <c r="MDX50" s="288"/>
      <c r="MDY50" s="343"/>
      <c r="MDZ50" s="344"/>
      <c r="MEA50" s="1134"/>
      <c r="MEB50" s="345"/>
      <c r="MEC50" s="346"/>
      <c r="MED50" s="347"/>
      <c r="MEE50" s="348"/>
      <c r="MEF50" s="349"/>
      <c r="MEG50" s="290"/>
      <c r="MEH50" s="288"/>
      <c r="MEI50" s="343"/>
      <c r="MEJ50" s="344"/>
      <c r="MEK50" s="1134"/>
      <c r="MEL50" s="345"/>
      <c r="MEM50" s="346"/>
      <c r="MEN50" s="347"/>
      <c r="MEO50" s="348"/>
      <c r="MEP50" s="349"/>
      <c r="MEQ50" s="290"/>
      <c r="MER50" s="288"/>
      <c r="MES50" s="343"/>
      <c r="MET50" s="344"/>
      <c r="MEU50" s="1134"/>
      <c r="MEV50" s="345"/>
      <c r="MEW50" s="346"/>
      <c r="MEX50" s="347"/>
      <c r="MEY50" s="348"/>
      <c r="MEZ50" s="349"/>
      <c r="MFA50" s="290"/>
      <c r="MFB50" s="288"/>
      <c r="MFC50" s="343"/>
      <c r="MFD50" s="344"/>
      <c r="MFE50" s="1134"/>
      <c r="MFF50" s="345"/>
      <c r="MFG50" s="346"/>
      <c r="MFH50" s="347"/>
      <c r="MFI50" s="348"/>
      <c r="MFJ50" s="349"/>
      <c r="MFK50" s="290"/>
      <c r="MFL50" s="288"/>
      <c r="MFM50" s="343"/>
      <c r="MFN50" s="344"/>
      <c r="MFO50" s="1134"/>
      <c r="MFP50" s="345"/>
      <c r="MFQ50" s="346"/>
      <c r="MFR50" s="347"/>
      <c r="MFS50" s="348"/>
      <c r="MFT50" s="349"/>
      <c r="MFU50" s="290"/>
      <c r="MFV50" s="288"/>
      <c r="MFW50" s="343"/>
      <c r="MFX50" s="344"/>
      <c r="MFY50" s="1134"/>
      <c r="MFZ50" s="345"/>
      <c r="MGA50" s="346"/>
      <c r="MGB50" s="347"/>
      <c r="MGC50" s="348"/>
      <c r="MGD50" s="349"/>
      <c r="MGE50" s="290"/>
      <c r="MGF50" s="288"/>
      <c r="MGG50" s="343"/>
      <c r="MGH50" s="344"/>
      <c r="MGI50" s="1134"/>
      <c r="MGJ50" s="345"/>
      <c r="MGK50" s="346"/>
      <c r="MGL50" s="347"/>
      <c r="MGM50" s="348"/>
      <c r="MGN50" s="349"/>
      <c r="MGO50" s="290"/>
      <c r="MGP50" s="288"/>
      <c r="MGQ50" s="343"/>
      <c r="MGR50" s="344"/>
      <c r="MGS50" s="1134"/>
      <c r="MGT50" s="345"/>
      <c r="MGU50" s="346"/>
      <c r="MGV50" s="347"/>
      <c r="MGW50" s="348"/>
      <c r="MGX50" s="349"/>
      <c r="MGY50" s="290"/>
      <c r="MGZ50" s="288"/>
      <c r="MHA50" s="343"/>
      <c r="MHB50" s="344"/>
      <c r="MHC50" s="1134"/>
      <c r="MHD50" s="345"/>
      <c r="MHE50" s="346"/>
      <c r="MHF50" s="347"/>
      <c r="MHG50" s="348"/>
      <c r="MHH50" s="349"/>
      <c r="MHI50" s="290"/>
      <c r="MHJ50" s="288"/>
      <c r="MHK50" s="343"/>
      <c r="MHL50" s="344"/>
      <c r="MHM50" s="1134"/>
      <c r="MHN50" s="345"/>
      <c r="MHO50" s="346"/>
      <c r="MHP50" s="347"/>
      <c r="MHQ50" s="348"/>
      <c r="MHR50" s="349"/>
      <c r="MHS50" s="290"/>
      <c r="MHT50" s="288"/>
      <c r="MHU50" s="343"/>
      <c r="MHV50" s="344"/>
      <c r="MHW50" s="1134"/>
      <c r="MHX50" s="345"/>
      <c r="MHY50" s="346"/>
      <c r="MHZ50" s="347"/>
      <c r="MIA50" s="348"/>
      <c r="MIB50" s="349"/>
      <c r="MIC50" s="290"/>
      <c r="MID50" s="288"/>
      <c r="MIE50" s="343"/>
      <c r="MIF50" s="344"/>
      <c r="MIG50" s="1134"/>
      <c r="MIH50" s="345"/>
      <c r="MII50" s="346"/>
      <c r="MIJ50" s="347"/>
      <c r="MIK50" s="348"/>
      <c r="MIL50" s="349"/>
      <c r="MIM50" s="290"/>
      <c r="MIN50" s="288"/>
      <c r="MIO50" s="343"/>
      <c r="MIP50" s="344"/>
      <c r="MIQ50" s="1134"/>
      <c r="MIR50" s="345"/>
      <c r="MIS50" s="346"/>
      <c r="MIT50" s="347"/>
      <c r="MIU50" s="348"/>
      <c r="MIV50" s="349"/>
      <c r="MIW50" s="290"/>
      <c r="MIX50" s="288"/>
      <c r="MIY50" s="343"/>
      <c r="MIZ50" s="344"/>
      <c r="MJA50" s="1134"/>
      <c r="MJB50" s="345"/>
      <c r="MJC50" s="346"/>
      <c r="MJD50" s="347"/>
      <c r="MJE50" s="348"/>
      <c r="MJF50" s="349"/>
      <c r="MJG50" s="290"/>
      <c r="MJH50" s="288"/>
      <c r="MJI50" s="343"/>
      <c r="MJJ50" s="344"/>
      <c r="MJK50" s="1134"/>
      <c r="MJL50" s="345"/>
      <c r="MJM50" s="346"/>
      <c r="MJN50" s="347"/>
      <c r="MJO50" s="348"/>
      <c r="MJP50" s="349"/>
      <c r="MJQ50" s="290"/>
      <c r="MJR50" s="288"/>
      <c r="MJS50" s="343"/>
      <c r="MJT50" s="344"/>
      <c r="MJU50" s="1134"/>
      <c r="MJV50" s="345"/>
      <c r="MJW50" s="346"/>
      <c r="MJX50" s="347"/>
      <c r="MJY50" s="348"/>
      <c r="MJZ50" s="349"/>
      <c r="MKA50" s="290"/>
      <c r="MKB50" s="288"/>
      <c r="MKC50" s="343"/>
      <c r="MKD50" s="344"/>
      <c r="MKE50" s="1134"/>
      <c r="MKF50" s="345"/>
      <c r="MKG50" s="346"/>
      <c r="MKH50" s="347"/>
      <c r="MKI50" s="348"/>
      <c r="MKJ50" s="349"/>
      <c r="MKK50" s="290"/>
      <c r="MKL50" s="288"/>
      <c r="MKM50" s="343"/>
      <c r="MKN50" s="344"/>
      <c r="MKO50" s="1134"/>
      <c r="MKP50" s="345"/>
      <c r="MKQ50" s="346"/>
      <c r="MKR50" s="347"/>
      <c r="MKS50" s="348"/>
      <c r="MKT50" s="349"/>
      <c r="MKU50" s="290"/>
      <c r="MKV50" s="288"/>
      <c r="MKW50" s="343"/>
      <c r="MKX50" s="344"/>
      <c r="MKY50" s="1134"/>
      <c r="MKZ50" s="345"/>
      <c r="MLA50" s="346"/>
      <c r="MLB50" s="347"/>
      <c r="MLC50" s="348"/>
      <c r="MLD50" s="349"/>
      <c r="MLE50" s="290"/>
      <c r="MLF50" s="288"/>
      <c r="MLG50" s="343"/>
      <c r="MLH50" s="344"/>
      <c r="MLI50" s="1134"/>
      <c r="MLJ50" s="345"/>
      <c r="MLK50" s="346"/>
      <c r="MLL50" s="347"/>
      <c r="MLM50" s="348"/>
      <c r="MLN50" s="349"/>
      <c r="MLO50" s="290"/>
      <c r="MLP50" s="288"/>
      <c r="MLQ50" s="343"/>
      <c r="MLR50" s="344"/>
      <c r="MLS50" s="1134"/>
      <c r="MLT50" s="345"/>
      <c r="MLU50" s="346"/>
      <c r="MLV50" s="347"/>
      <c r="MLW50" s="348"/>
      <c r="MLX50" s="349"/>
      <c r="MLY50" s="290"/>
      <c r="MLZ50" s="288"/>
      <c r="MMA50" s="343"/>
      <c r="MMB50" s="344"/>
      <c r="MMC50" s="1134"/>
      <c r="MMD50" s="345"/>
      <c r="MME50" s="346"/>
      <c r="MMF50" s="347"/>
      <c r="MMG50" s="348"/>
      <c r="MMH50" s="349"/>
      <c r="MMI50" s="290"/>
      <c r="MMJ50" s="288"/>
      <c r="MMK50" s="343"/>
      <c r="MML50" s="344"/>
      <c r="MMM50" s="1134"/>
      <c r="MMN50" s="345"/>
      <c r="MMO50" s="346"/>
      <c r="MMP50" s="347"/>
      <c r="MMQ50" s="348"/>
      <c r="MMR50" s="349"/>
      <c r="MMS50" s="290"/>
      <c r="MMT50" s="288"/>
      <c r="MMU50" s="343"/>
      <c r="MMV50" s="344"/>
      <c r="MMW50" s="1134"/>
      <c r="MMX50" s="345"/>
      <c r="MMY50" s="346"/>
      <c r="MMZ50" s="347"/>
      <c r="MNA50" s="348"/>
      <c r="MNB50" s="349"/>
      <c r="MNC50" s="290"/>
      <c r="MND50" s="288"/>
      <c r="MNE50" s="343"/>
      <c r="MNF50" s="344"/>
      <c r="MNG50" s="1134"/>
      <c r="MNH50" s="345"/>
      <c r="MNI50" s="346"/>
      <c r="MNJ50" s="347"/>
      <c r="MNK50" s="348"/>
      <c r="MNL50" s="349"/>
      <c r="MNM50" s="290"/>
      <c r="MNN50" s="288"/>
      <c r="MNO50" s="343"/>
      <c r="MNP50" s="344"/>
      <c r="MNQ50" s="1134"/>
      <c r="MNR50" s="345"/>
      <c r="MNS50" s="346"/>
      <c r="MNT50" s="347"/>
      <c r="MNU50" s="348"/>
      <c r="MNV50" s="349"/>
      <c r="MNW50" s="290"/>
      <c r="MNX50" s="288"/>
      <c r="MNY50" s="343"/>
      <c r="MNZ50" s="344"/>
      <c r="MOA50" s="1134"/>
      <c r="MOB50" s="345"/>
      <c r="MOC50" s="346"/>
      <c r="MOD50" s="347"/>
      <c r="MOE50" s="348"/>
      <c r="MOF50" s="349"/>
      <c r="MOG50" s="290"/>
      <c r="MOH50" s="288"/>
      <c r="MOI50" s="343"/>
      <c r="MOJ50" s="344"/>
      <c r="MOK50" s="1134"/>
      <c r="MOL50" s="345"/>
      <c r="MOM50" s="346"/>
      <c r="MON50" s="347"/>
      <c r="MOO50" s="348"/>
      <c r="MOP50" s="349"/>
      <c r="MOQ50" s="290"/>
      <c r="MOR50" s="288"/>
      <c r="MOS50" s="343"/>
      <c r="MOT50" s="344"/>
      <c r="MOU50" s="1134"/>
      <c r="MOV50" s="345"/>
      <c r="MOW50" s="346"/>
      <c r="MOX50" s="347"/>
      <c r="MOY50" s="348"/>
      <c r="MOZ50" s="349"/>
      <c r="MPA50" s="290"/>
      <c r="MPB50" s="288"/>
      <c r="MPC50" s="343"/>
      <c r="MPD50" s="344"/>
      <c r="MPE50" s="1134"/>
      <c r="MPF50" s="345"/>
      <c r="MPG50" s="346"/>
      <c r="MPH50" s="347"/>
      <c r="MPI50" s="348"/>
      <c r="MPJ50" s="349"/>
      <c r="MPK50" s="290"/>
      <c r="MPL50" s="288"/>
      <c r="MPM50" s="343"/>
      <c r="MPN50" s="344"/>
      <c r="MPO50" s="1134"/>
      <c r="MPP50" s="345"/>
      <c r="MPQ50" s="346"/>
      <c r="MPR50" s="347"/>
      <c r="MPS50" s="348"/>
      <c r="MPT50" s="349"/>
      <c r="MPU50" s="290"/>
      <c r="MPV50" s="288"/>
      <c r="MPW50" s="343"/>
      <c r="MPX50" s="344"/>
      <c r="MPY50" s="1134"/>
      <c r="MPZ50" s="345"/>
      <c r="MQA50" s="346"/>
      <c r="MQB50" s="347"/>
      <c r="MQC50" s="348"/>
      <c r="MQD50" s="349"/>
      <c r="MQE50" s="290"/>
      <c r="MQF50" s="288"/>
      <c r="MQG50" s="343"/>
      <c r="MQH50" s="344"/>
      <c r="MQI50" s="1134"/>
      <c r="MQJ50" s="345"/>
      <c r="MQK50" s="346"/>
      <c r="MQL50" s="347"/>
      <c r="MQM50" s="348"/>
      <c r="MQN50" s="349"/>
      <c r="MQO50" s="290"/>
      <c r="MQP50" s="288"/>
      <c r="MQQ50" s="343"/>
      <c r="MQR50" s="344"/>
      <c r="MQS50" s="1134"/>
      <c r="MQT50" s="345"/>
      <c r="MQU50" s="346"/>
      <c r="MQV50" s="347"/>
      <c r="MQW50" s="348"/>
      <c r="MQX50" s="349"/>
      <c r="MQY50" s="290"/>
      <c r="MQZ50" s="288"/>
      <c r="MRA50" s="343"/>
      <c r="MRB50" s="344"/>
      <c r="MRC50" s="1134"/>
      <c r="MRD50" s="345"/>
      <c r="MRE50" s="346"/>
      <c r="MRF50" s="347"/>
      <c r="MRG50" s="348"/>
      <c r="MRH50" s="349"/>
      <c r="MRI50" s="290"/>
      <c r="MRJ50" s="288"/>
      <c r="MRK50" s="343"/>
      <c r="MRL50" s="344"/>
      <c r="MRM50" s="1134"/>
      <c r="MRN50" s="345"/>
      <c r="MRO50" s="346"/>
      <c r="MRP50" s="347"/>
      <c r="MRQ50" s="348"/>
      <c r="MRR50" s="349"/>
      <c r="MRS50" s="290"/>
      <c r="MRT50" s="288"/>
      <c r="MRU50" s="343"/>
      <c r="MRV50" s="344"/>
      <c r="MRW50" s="1134"/>
      <c r="MRX50" s="345"/>
      <c r="MRY50" s="346"/>
      <c r="MRZ50" s="347"/>
      <c r="MSA50" s="348"/>
      <c r="MSB50" s="349"/>
      <c r="MSC50" s="290"/>
      <c r="MSD50" s="288"/>
      <c r="MSE50" s="343"/>
      <c r="MSF50" s="344"/>
      <c r="MSG50" s="1134"/>
      <c r="MSH50" s="345"/>
      <c r="MSI50" s="346"/>
      <c r="MSJ50" s="347"/>
      <c r="MSK50" s="348"/>
      <c r="MSL50" s="349"/>
      <c r="MSM50" s="290"/>
      <c r="MSN50" s="288"/>
      <c r="MSO50" s="343"/>
      <c r="MSP50" s="344"/>
      <c r="MSQ50" s="1134"/>
      <c r="MSR50" s="345"/>
      <c r="MSS50" s="346"/>
      <c r="MST50" s="347"/>
      <c r="MSU50" s="348"/>
      <c r="MSV50" s="349"/>
      <c r="MSW50" s="290"/>
      <c r="MSX50" s="288"/>
      <c r="MSY50" s="343"/>
      <c r="MSZ50" s="344"/>
      <c r="MTA50" s="1134"/>
      <c r="MTB50" s="345"/>
      <c r="MTC50" s="346"/>
      <c r="MTD50" s="347"/>
      <c r="MTE50" s="348"/>
      <c r="MTF50" s="349"/>
      <c r="MTG50" s="290"/>
      <c r="MTH50" s="288"/>
      <c r="MTI50" s="343"/>
      <c r="MTJ50" s="344"/>
      <c r="MTK50" s="1134"/>
      <c r="MTL50" s="345"/>
      <c r="MTM50" s="346"/>
      <c r="MTN50" s="347"/>
      <c r="MTO50" s="348"/>
      <c r="MTP50" s="349"/>
      <c r="MTQ50" s="290"/>
      <c r="MTR50" s="288"/>
      <c r="MTS50" s="343"/>
      <c r="MTT50" s="344"/>
      <c r="MTU50" s="1134"/>
      <c r="MTV50" s="345"/>
      <c r="MTW50" s="346"/>
      <c r="MTX50" s="347"/>
      <c r="MTY50" s="348"/>
      <c r="MTZ50" s="349"/>
      <c r="MUA50" s="290"/>
      <c r="MUB50" s="288"/>
      <c r="MUC50" s="343"/>
      <c r="MUD50" s="344"/>
      <c r="MUE50" s="1134"/>
      <c r="MUF50" s="345"/>
      <c r="MUG50" s="346"/>
      <c r="MUH50" s="347"/>
      <c r="MUI50" s="348"/>
      <c r="MUJ50" s="349"/>
      <c r="MUK50" s="290"/>
      <c r="MUL50" s="288"/>
      <c r="MUM50" s="343"/>
      <c r="MUN50" s="344"/>
      <c r="MUO50" s="1134"/>
      <c r="MUP50" s="345"/>
      <c r="MUQ50" s="346"/>
      <c r="MUR50" s="347"/>
      <c r="MUS50" s="348"/>
      <c r="MUT50" s="349"/>
      <c r="MUU50" s="290"/>
      <c r="MUV50" s="288"/>
      <c r="MUW50" s="343"/>
      <c r="MUX50" s="344"/>
      <c r="MUY50" s="1134"/>
      <c r="MUZ50" s="345"/>
      <c r="MVA50" s="346"/>
      <c r="MVB50" s="347"/>
      <c r="MVC50" s="348"/>
      <c r="MVD50" s="349"/>
      <c r="MVE50" s="290"/>
      <c r="MVF50" s="288"/>
      <c r="MVG50" s="343"/>
      <c r="MVH50" s="344"/>
      <c r="MVI50" s="1134"/>
      <c r="MVJ50" s="345"/>
      <c r="MVK50" s="346"/>
      <c r="MVL50" s="347"/>
      <c r="MVM50" s="348"/>
      <c r="MVN50" s="349"/>
      <c r="MVO50" s="290"/>
      <c r="MVP50" s="288"/>
      <c r="MVQ50" s="343"/>
      <c r="MVR50" s="344"/>
      <c r="MVS50" s="1134"/>
      <c r="MVT50" s="345"/>
      <c r="MVU50" s="346"/>
      <c r="MVV50" s="347"/>
      <c r="MVW50" s="348"/>
      <c r="MVX50" s="349"/>
      <c r="MVY50" s="290"/>
      <c r="MVZ50" s="288"/>
      <c r="MWA50" s="343"/>
      <c r="MWB50" s="344"/>
      <c r="MWC50" s="1134"/>
      <c r="MWD50" s="345"/>
      <c r="MWE50" s="346"/>
      <c r="MWF50" s="347"/>
      <c r="MWG50" s="348"/>
      <c r="MWH50" s="349"/>
      <c r="MWI50" s="290"/>
      <c r="MWJ50" s="288"/>
      <c r="MWK50" s="343"/>
      <c r="MWL50" s="344"/>
      <c r="MWM50" s="1134"/>
      <c r="MWN50" s="345"/>
      <c r="MWO50" s="346"/>
      <c r="MWP50" s="347"/>
      <c r="MWQ50" s="348"/>
      <c r="MWR50" s="349"/>
      <c r="MWS50" s="290"/>
      <c r="MWT50" s="288"/>
      <c r="MWU50" s="343"/>
      <c r="MWV50" s="344"/>
      <c r="MWW50" s="1134"/>
      <c r="MWX50" s="345"/>
      <c r="MWY50" s="346"/>
      <c r="MWZ50" s="347"/>
      <c r="MXA50" s="348"/>
      <c r="MXB50" s="349"/>
      <c r="MXC50" s="290"/>
      <c r="MXD50" s="288"/>
      <c r="MXE50" s="343"/>
      <c r="MXF50" s="344"/>
      <c r="MXG50" s="1134"/>
      <c r="MXH50" s="345"/>
      <c r="MXI50" s="346"/>
      <c r="MXJ50" s="347"/>
      <c r="MXK50" s="348"/>
      <c r="MXL50" s="349"/>
      <c r="MXM50" s="290"/>
      <c r="MXN50" s="288"/>
      <c r="MXO50" s="343"/>
      <c r="MXP50" s="344"/>
      <c r="MXQ50" s="1134"/>
      <c r="MXR50" s="345"/>
      <c r="MXS50" s="346"/>
      <c r="MXT50" s="347"/>
      <c r="MXU50" s="348"/>
      <c r="MXV50" s="349"/>
      <c r="MXW50" s="290"/>
      <c r="MXX50" s="288"/>
      <c r="MXY50" s="343"/>
      <c r="MXZ50" s="344"/>
      <c r="MYA50" s="1134"/>
      <c r="MYB50" s="345"/>
      <c r="MYC50" s="346"/>
      <c r="MYD50" s="347"/>
      <c r="MYE50" s="348"/>
      <c r="MYF50" s="349"/>
      <c r="MYG50" s="290"/>
      <c r="MYH50" s="288"/>
      <c r="MYI50" s="343"/>
      <c r="MYJ50" s="344"/>
      <c r="MYK50" s="1134"/>
      <c r="MYL50" s="345"/>
      <c r="MYM50" s="346"/>
      <c r="MYN50" s="347"/>
      <c r="MYO50" s="348"/>
      <c r="MYP50" s="349"/>
      <c r="MYQ50" s="290"/>
      <c r="MYR50" s="288"/>
      <c r="MYS50" s="343"/>
      <c r="MYT50" s="344"/>
      <c r="MYU50" s="1134"/>
      <c r="MYV50" s="345"/>
      <c r="MYW50" s="346"/>
      <c r="MYX50" s="347"/>
      <c r="MYY50" s="348"/>
      <c r="MYZ50" s="349"/>
      <c r="MZA50" s="290"/>
      <c r="MZB50" s="288"/>
      <c r="MZC50" s="343"/>
      <c r="MZD50" s="344"/>
      <c r="MZE50" s="1134"/>
      <c r="MZF50" s="345"/>
      <c r="MZG50" s="346"/>
      <c r="MZH50" s="347"/>
      <c r="MZI50" s="348"/>
      <c r="MZJ50" s="349"/>
      <c r="MZK50" s="290"/>
      <c r="MZL50" s="288"/>
      <c r="MZM50" s="343"/>
      <c r="MZN50" s="344"/>
      <c r="MZO50" s="1134"/>
      <c r="MZP50" s="345"/>
      <c r="MZQ50" s="346"/>
      <c r="MZR50" s="347"/>
      <c r="MZS50" s="348"/>
      <c r="MZT50" s="349"/>
      <c r="MZU50" s="290"/>
      <c r="MZV50" s="288"/>
      <c r="MZW50" s="343"/>
      <c r="MZX50" s="344"/>
      <c r="MZY50" s="1134"/>
      <c r="MZZ50" s="345"/>
      <c r="NAA50" s="346"/>
      <c r="NAB50" s="347"/>
      <c r="NAC50" s="348"/>
      <c r="NAD50" s="349"/>
      <c r="NAE50" s="290"/>
      <c r="NAF50" s="288"/>
      <c r="NAG50" s="343"/>
      <c r="NAH50" s="344"/>
      <c r="NAI50" s="1134"/>
      <c r="NAJ50" s="345"/>
      <c r="NAK50" s="346"/>
      <c r="NAL50" s="347"/>
      <c r="NAM50" s="348"/>
      <c r="NAN50" s="349"/>
      <c r="NAO50" s="290"/>
      <c r="NAP50" s="288"/>
      <c r="NAQ50" s="343"/>
      <c r="NAR50" s="344"/>
      <c r="NAS50" s="1134"/>
      <c r="NAT50" s="345"/>
      <c r="NAU50" s="346"/>
      <c r="NAV50" s="347"/>
      <c r="NAW50" s="348"/>
      <c r="NAX50" s="349"/>
      <c r="NAY50" s="290"/>
      <c r="NAZ50" s="288"/>
      <c r="NBA50" s="343"/>
      <c r="NBB50" s="344"/>
      <c r="NBC50" s="1134"/>
      <c r="NBD50" s="345"/>
      <c r="NBE50" s="346"/>
      <c r="NBF50" s="347"/>
      <c r="NBG50" s="348"/>
      <c r="NBH50" s="349"/>
      <c r="NBI50" s="290"/>
      <c r="NBJ50" s="288"/>
      <c r="NBK50" s="343"/>
      <c r="NBL50" s="344"/>
      <c r="NBM50" s="1134"/>
      <c r="NBN50" s="345"/>
      <c r="NBO50" s="346"/>
      <c r="NBP50" s="347"/>
      <c r="NBQ50" s="348"/>
      <c r="NBR50" s="349"/>
      <c r="NBS50" s="290"/>
      <c r="NBT50" s="288"/>
      <c r="NBU50" s="343"/>
      <c r="NBV50" s="344"/>
      <c r="NBW50" s="1134"/>
      <c r="NBX50" s="345"/>
      <c r="NBY50" s="346"/>
      <c r="NBZ50" s="347"/>
      <c r="NCA50" s="348"/>
      <c r="NCB50" s="349"/>
      <c r="NCC50" s="290"/>
      <c r="NCD50" s="288"/>
      <c r="NCE50" s="343"/>
      <c r="NCF50" s="344"/>
      <c r="NCG50" s="1134"/>
      <c r="NCH50" s="345"/>
      <c r="NCI50" s="346"/>
      <c r="NCJ50" s="347"/>
      <c r="NCK50" s="348"/>
      <c r="NCL50" s="349"/>
      <c r="NCM50" s="290"/>
      <c r="NCN50" s="288"/>
      <c r="NCO50" s="343"/>
      <c r="NCP50" s="344"/>
      <c r="NCQ50" s="1134"/>
      <c r="NCR50" s="345"/>
      <c r="NCS50" s="346"/>
      <c r="NCT50" s="347"/>
      <c r="NCU50" s="348"/>
      <c r="NCV50" s="349"/>
      <c r="NCW50" s="290"/>
      <c r="NCX50" s="288"/>
      <c r="NCY50" s="343"/>
      <c r="NCZ50" s="344"/>
      <c r="NDA50" s="1134"/>
      <c r="NDB50" s="345"/>
      <c r="NDC50" s="346"/>
      <c r="NDD50" s="347"/>
      <c r="NDE50" s="348"/>
      <c r="NDF50" s="349"/>
      <c r="NDG50" s="290"/>
      <c r="NDH50" s="288"/>
      <c r="NDI50" s="343"/>
      <c r="NDJ50" s="344"/>
      <c r="NDK50" s="1134"/>
      <c r="NDL50" s="345"/>
      <c r="NDM50" s="346"/>
      <c r="NDN50" s="347"/>
      <c r="NDO50" s="348"/>
      <c r="NDP50" s="349"/>
      <c r="NDQ50" s="290"/>
      <c r="NDR50" s="288"/>
      <c r="NDS50" s="343"/>
      <c r="NDT50" s="344"/>
      <c r="NDU50" s="1134"/>
      <c r="NDV50" s="345"/>
      <c r="NDW50" s="346"/>
      <c r="NDX50" s="347"/>
      <c r="NDY50" s="348"/>
      <c r="NDZ50" s="349"/>
      <c r="NEA50" s="290"/>
      <c r="NEB50" s="288"/>
      <c r="NEC50" s="343"/>
      <c r="NED50" s="344"/>
      <c r="NEE50" s="1134"/>
      <c r="NEF50" s="345"/>
      <c r="NEG50" s="346"/>
      <c r="NEH50" s="347"/>
      <c r="NEI50" s="348"/>
      <c r="NEJ50" s="349"/>
      <c r="NEK50" s="290"/>
      <c r="NEL50" s="288"/>
      <c r="NEM50" s="343"/>
      <c r="NEN50" s="344"/>
      <c r="NEO50" s="1134"/>
      <c r="NEP50" s="345"/>
      <c r="NEQ50" s="346"/>
      <c r="NER50" s="347"/>
      <c r="NES50" s="348"/>
      <c r="NET50" s="349"/>
      <c r="NEU50" s="290"/>
      <c r="NEV50" s="288"/>
      <c r="NEW50" s="343"/>
      <c r="NEX50" s="344"/>
      <c r="NEY50" s="1134"/>
      <c r="NEZ50" s="345"/>
      <c r="NFA50" s="346"/>
      <c r="NFB50" s="347"/>
      <c r="NFC50" s="348"/>
      <c r="NFD50" s="349"/>
      <c r="NFE50" s="290"/>
      <c r="NFF50" s="288"/>
      <c r="NFG50" s="343"/>
      <c r="NFH50" s="344"/>
      <c r="NFI50" s="1134"/>
      <c r="NFJ50" s="345"/>
      <c r="NFK50" s="346"/>
      <c r="NFL50" s="347"/>
      <c r="NFM50" s="348"/>
      <c r="NFN50" s="349"/>
      <c r="NFO50" s="290"/>
      <c r="NFP50" s="288"/>
      <c r="NFQ50" s="343"/>
      <c r="NFR50" s="344"/>
      <c r="NFS50" s="1134"/>
      <c r="NFT50" s="345"/>
      <c r="NFU50" s="346"/>
      <c r="NFV50" s="347"/>
      <c r="NFW50" s="348"/>
      <c r="NFX50" s="349"/>
      <c r="NFY50" s="290"/>
      <c r="NFZ50" s="288"/>
      <c r="NGA50" s="343"/>
      <c r="NGB50" s="344"/>
      <c r="NGC50" s="1134"/>
      <c r="NGD50" s="345"/>
      <c r="NGE50" s="346"/>
      <c r="NGF50" s="347"/>
      <c r="NGG50" s="348"/>
      <c r="NGH50" s="349"/>
      <c r="NGI50" s="290"/>
      <c r="NGJ50" s="288"/>
      <c r="NGK50" s="343"/>
      <c r="NGL50" s="344"/>
      <c r="NGM50" s="1134"/>
      <c r="NGN50" s="345"/>
      <c r="NGO50" s="346"/>
      <c r="NGP50" s="347"/>
      <c r="NGQ50" s="348"/>
      <c r="NGR50" s="349"/>
      <c r="NGS50" s="290"/>
      <c r="NGT50" s="288"/>
      <c r="NGU50" s="343"/>
      <c r="NGV50" s="344"/>
      <c r="NGW50" s="1134"/>
      <c r="NGX50" s="345"/>
      <c r="NGY50" s="346"/>
      <c r="NGZ50" s="347"/>
      <c r="NHA50" s="348"/>
      <c r="NHB50" s="349"/>
      <c r="NHC50" s="290"/>
      <c r="NHD50" s="288"/>
      <c r="NHE50" s="343"/>
      <c r="NHF50" s="344"/>
      <c r="NHG50" s="1134"/>
      <c r="NHH50" s="345"/>
      <c r="NHI50" s="346"/>
      <c r="NHJ50" s="347"/>
      <c r="NHK50" s="348"/>
      <c r="NHL50" s="349"/>
      <c r="NHM50" s="290"/>
      <c r="NHN50" s="288"/>
      <c r="NHO50" s="343"/>
      <c r="NHP50" s="344"/>
      <c r="NHQ50" s="1134"/>
      <c r="NHR50" s="345"/>
      <c r="NHS50" s="346"/>
      <c r="NHT50" s="347"/>
      <c r="NHU50" s="348"/>
      <c r="NHV50" s="349"/>
      <c r="NHW50" s="290"/>
      <c r="NHX50" s="288"/>
      <c r="NHY50" s="343"/>
      <c r="NHZ50" s="344"/>
      <c r="NIA50" s="1134"/>
      <c r="NIB50" s="345"/>
      <c r="NIC50" s="346"/>
      <c r="NID50" s="347"/>
      <c r="NIE50" s="348"/>
      <c r="NIF50" s="349"/>
      <c r="NIG50" s="290"/>
      <c r="NIH50" s="288"/>
      <c r="NII50" s="343"/>
      <c r="NIJ50" s="344"/>
      <c r="NIK50" s="1134"/>
      <c r="NIL50" s="345"/>
      <c r="NIM50" s="346"/>
      <c r="NIN50" s="347"/>
      <c r="NIO50" s="348"/>
      <c r="NIP50" s="349"/>
      <c r="NIQ50" s="290"/>
      <c r="NIR50" s="288"/>
      <c r="NIS50" s="343"/>
      <c r="NIT50" s="344"/>
      <c r="NIU50" s="1134"/>
      <c r="NIV50" s="345"/>
      <c r="NIW50" s="346"/>
      <c r="NIX50" s="347"/>
      <c r="NIY50" s="348"/>
      <c r="NIZ50" s="349"/>
      <c r="NJA50" s="290"/>
      <c r="NJB50" s="288"/>
      <c r="NJC50" s="343"/>
      <c r="NJD50" s="344"/>
      <c r="NJE50" s="1134"/>
      <c r="NJF50" s="345"/>
      <c r="NJG50" s="346"/>
      <c r="NJH50" s="347"/>
      <c r="NJI50" s="348"/>
      <c r="NJJ50" s="349"/>
      <c r="NJK50" s="290"/>
      <c r="NJL50" s="288"/>
      <c r="NJM50" s="343"/>
      <c r="NJN50" s="344"/>
      <c r="NJO50" s="1134"/>
      <c r="NJP50" s="345"/>
      <c r="NJQ50" s="346"/>
      <c r="NJR50" s="347"/>
      <c r="NJS50" s="348"/>
      <c r="NJT50" s="349"/>
      <c r="NJU50" s="290"/>
      <c r="NJV50" s="288"/>
      <c r="NJW50" s="343"/>
      <c r="NJX50" s="344"/>
      <c r="NJY50" s="1134"/>
      <c r="NJZ50" s="345"/>
      <c r="NKA50" s="346"/>
      <c r="NKB50" s="347"/>
      <c r="NKC50" s="348"/>
      <c r="NKD50" s="349"/>
      <c r="NKE50" s="290"/>
      <c r="NKF50" s="288"/>
      <c r="NKG50" s="343"/>
      <c r="NKH50" s="344"/>
      <c r="NKI50" s="1134"/>
      <c r="NKJ50" s="345"/>
      <c r="NKK50" s="346"/>
      <c r="NKL50" s="347"/>
      <c r="NKM50" s="348"/>
      <c r="NKN50" s="349"/>
      <c r="NKO50" s="290"/>
      <c r="NKP50" s="288"/>
      <c r="NKQ50" s="343"/>
      <c r="NKR50" s="344"/>
      <c r="NKS50" s="1134"/>
      <c r="NKT50" s="345"/>
      <c r="NKU50" s="346"/>
      <c r="NKV50" s="347"/>
      <c r="NKW50" s="348"/>
      <c r="NKX50" s="349"/>
      <c r="NKY50" s="290"/>
      <c r="NKZ50" s="288"/>
      <c r="NLA50" s="343"/>
      <c r="NLB50" s="344"/>
      <c r="NLC50" s="1134"/>
      <c r="NLD50" s="345"/>
      <c r="NLE50" s="346"/>
      <c r="NLF50" s="347"/>
      <c r="NLG50" s="348"/>
      <c r="NLH50" s="349"/>
      <c r="NLI50" s="290"/>
      <c r="NLJ50" s="288"/>
      <c r="NLK50" s="343"/>
      <c r="NLL50" s="344"/>
      <c r="NLM50" s="1134"/>
      <c r="NLN50" s="345"/>
      <c r="NLO50" s="346"/>
      <c r="NLP50" s="347"/>
      <c r="NLQ50" s="348"/>
      <c r="NLR50" s="349"/>
      <c r="NLS50" s="290"/>
      <c r="NLT50" s="288"/>
      <c r="NLU50" s="343"/>
      <c r="NLV50" s="344"/>
      <c r="NLW50" s="1134"/>
      <c r="NLX50" s="345"/>
      <c r="NLY50" s="346"/>
      <c r="NLZ50" s="347"/>
      <c r="NMA50" s="348"/>
      <c r="NMB50" s="349"/>
      <c r="NMC50" s="290"/>
      <c r="NMD50" s="288"/>
      <c r="NME50" s="343"/>
      <c r="NMF50" s="344"/>
      <c r="NMG50" s="1134"/>
      <c r="NMH50" s="345"/>
      <c r="NMI50" s="346"/>
      <c r="NMJ50" s="347"/>
      <c r="NMK50" s="348"/>
      <c r="NML50" s="349"/>
      <c r="NMM50" s="290"/>
      <c r="NMN50" s="288"/>
      <c r="NMO50" s="343"/>
      <c r="NMP50" s="344"/>
      <c r="NMQ50" s="1134"/>
      <c r="NMR50" s="345"/>
      <c r="NMS50" s="346"/>
      <c r="NMT50" s="347"/>
      <c r="NMU50" s="348"/>
      <c r="NMV50" s="349"/>
      <c r="NMW50" s="290"/>
      <c r="NMX50" s="288"/>
      <c r="NMY50" s="343"/>
      <c r="NMZ50" s="344"/>
      <c r="NNA50" s="1134"/>
      <c r="NNB50" s="345"/>
      <c r="NNC50" s="346"/>
      <c r="NND50" s="347"/>
      <c r="NNE50" s="348"/>
      <c r="NNF50" s="349"/>
      <c r="NNG50" s="290"/>
      <c r="NNH50" s="288"/>
      <c r="NNI50" s="343"/>
      <c r="NNJ50" s="344"/>
      <c r="NNK50" s="1134"/>
      <c r="NNL50" s="345"/>
      <c r="NNM50" s="346"/>
      <c r="NNN50" s="347"/>
      <c r="NNO50" s="348"/>
      <c r="NNP50" s="349"/>
      <c r="NNQ50" s="290"/>
      <c r="NNR50" s="288"/>
      <c r="NNS50" s="343"/>
      <c r="NNT50" s="344"/>
      <c r="NNU50" s="1134"/>
      <c r="NNV50" s="345"/>
      <c r="NNW50" s="346"/>
      <c r="NNX50" s="347"/>
      <c r="NNY50" s="348"/>
      <c r="NNZ50" s="349"/>
      <c r="NOA50" s="290"/>
      <c r="NOB50" s="288"/>
      <c r="NOC50" s="343"/>
      <c r="NOD50" s="344"/>
      <c r="NOE50" s="1134"/>
      <c r="NOF50" s="345"/>
      <c r="NOG50" s="346"/>
      <c r="NOH50" s="347"/>
      <c r="NOI50" s="348"/>
      <c r="NOJ50" s="349"/>
      <c r="NOK50" s="290"/>
      <c r="NOL50" s="288"/>
      <c r="NOM50" s="343"/>
      <c r="NON50" s="344"/>
      <c r="NOO50" s="1134"/>
      <c r="NOP50" s="345"/>
      <c r="NOQ50" s="346"/>
      <c r="NOR50" s="347"/>
      <c r="NOS50" s="348"/>
      <c r="NOT50" s="349"/>
      <c r="NOU50" s="290"/>
      <c r="NOV50" s="288"/>
      <c r="NOW50" s="343"/>
      <c r="NOX50" s="344"/>
      <c r="NOY50" s="1134"/>
      <c r="NOZ50" s="345"/>
      <c r="NPA50" s="346"/>
      <c r="NPB50" s="347"/>
      <c r="NPC50" s="348"/>
      <c r="NPD50" s="349"/>
      <c r="NPE50" s="290"/>
      <c r="NPF50" s="288"/>
      <c r="NPG50" s="343"/>
      <c r="NPH50" s="344"/>
      <c r="NPI50" s="1134"/>
      <c r="NPJ50" s="345"/>
      <c r="NPK50" s="346"/>
      <c r="NPL50" s="347"/>
      <c r="NPM50" s="348"/>
      <c r="NPN50" s="349"/>
      <c r="NPO50" s="290"/>
      <c r="NPP50" s="288"/>
      <c r="NPQ50" s="343"/>
      <c r="NPR50" s="344"/>
      <c r="NPS50" s="1134"/>
      <c r="NPT50" s="345"/>
      <c r="NPU50" s="346"/>
      <c r="NPV50" s="347"/>
      <c r="NPW50" s="348"/>
      <c r="NPX50" s="349"/>
      <c r="NPY50" s="290"/>
      <c r="NPZ50" s="288"/>
      <c r="NQA50" s="343"/>
      <c r="NQB50" s="344"/>
      <c r="NQC50" s="1134"/>
      <c r="NQD50" s="345"/>
      <c r="NQE50" s="346"/>
      <c r="NQF50" s="347"/>
      <c r="NQG50" s="348"/>
      <c r="NQH50" s="349"/>
      <c r="NQI50" s="290"/>
      <c r="NQJ50" s="288"/>
      <c r="NQK50" s="343"/>
      <c r="NQL50" s="344"/>
      <c r="NQM50" s="1134"/>
      <c r="NQN50" s="345"/>
      <c r="NQO50" s="346"/>
      <c r="NQP50" s="347"/>
      <c r="NQQ50" s="348"/>
      <c r="NQR50" s="349"/>
      <c r="NQS50" s="290"/>
      <c r="NQT50" s="288"/>
      <c r="NQU50" s="343"/>
      <c r="NQV50" s="344"/>
      <c r="NQW50" s="1134"/>
      <c r="NQX50" s="345"/>
      <c r="NQY50" s="346"/>
      <c r="NQZ50" s="347"/>
      <c r="NRA50" s="348"/>
      <c r="NRB50" s="349"/>
      <c r="NRC50" s="290"/>
      <c r="NRD50" s="288"/>
      <c r="NRE50" s="343"/>
      <c r="NRF50" s="344"/>
      <c r="NRG50" s="1134"/>
      <c r="NRH50" s="345"/>
      <c r="NRI50" s="346"/>
      <c r="NRJ50" s="347"/>
      <c r="NRK50" s="348"/>
      <c r="NRL50" s="349"/>
      <c r="NRM50" s="290"/>
      <c r="NRN50" s="288"/>
      <c r="NRO50" s="343"/>
      <c r="NRP50" s="344"/>
      <c r="NRQ50" s="1134"/>
      <c r="NRR50" s="345"/>
      <c r="NRS50" s="346"/>
      <c r="NRT50" s="347"/>
      <c r="NRU50" s="348"/>
      <c r="NRV50" s="349"/>
      <c r="NRW50" s="290"/>
      <c r="NRX50" s="288"/>
      <c r="NRY50" s="343"/>
      <c r="NRZ50" s="344"/>
      <c r="NSA50" s="1134"/>
      <c r="NSB50" s="345"/>
      <c r="NSC50" s="346"/>
      <c r="NSD50" s="347"/>
      <c r="NSE50" s="348"/>
      <c r="NSF50" s="349"/>
      <c r="NSG50" s="290"/>
      <c r="NSH50" s="288"/>
      <c r="NSI50" s="343"/>
      <c r="NSJ50" s="344"/>
      <c r="NSK50" s="1134"/>
      <c r="NSL50" s="345"/>
      <c r="NSM50" s="346"/>
      <c r="NSN50" s="347"/>
      <c r="NSO50" s="348"/>
      <c r="NSP50" s="349"/>
      <c r="NSQ50" s="290"/>
      <c r="NSR50" s="288"/>
      <c r="NSS50" s="343"/>
      <c r="NST50" s="344"/>
      <c r="NSU50" s="1134"/>
      <c r="NSV50" s="345"/>
      <c r="NSW50" s="346"/>
      <c r="NSX50" s="347"/>
      <c r="NSY50" s="348"/>
      <c r="NSZ50" s="349"/>
      <c r="NTA50" s="290"/>
      <c r="NTB50" s="288"/>
      <c r="NTC50" s="343"/>
      <c r="NTD50" s="344"/>
      <c r="NTE50" s="1134"/>
      <c r="NTF50" s="345"/>
      <c r="NTG50" s="346"/>
      <c r="NTH50" s="347"/>
      <c r="NTI50" s="348"/>
      <c r="NTJ50" s="349"/>
      <c r="NTK50" s="290"/>
      <c r="NTL50" s="288"/>
      <c r="NTM50" s="343"/>
      <c r="NTN50" s="344"/>
      <c r="NTO50" s="1134"/>
      <c r="NTP50" s="345"/>
      <c r="NTQ50" s="346"/>
      <c r="NTR50" s="347"/>
      <c r="NTS50" s="348"/>
      <c r="NTT50" s="349"/>
      <c r="NTU50" s="290"/>
      <c r="NTV50" s="288"/>
      <c r="NTW50" s="343"/>
      <c r="NTX50" s="344"/>
      <c r="NTY50" s="1134"/>
      <c r="NTZ50" s="345"/>
      <c r="NUA50" s="346"/>
      <c r="NUB50" s="347"/>
      <c r="NUC50" s="348"/>
      <c r="NUD50" s="349"/>
      <c r="NUE50" s="290"/>
      <c r="NUF50" s="288"/>
      <c r="NUG50" s="343"/>
      <c r="NUH50" s="344"/>
      <c r="NUI50" s="1134"/>
      <c r="NUJ50" s="345"/>
      <c r="NUK50" s="346"/>
      <c r="NUL50" s="347"/>
      <c r="NUM50" s="348"/>
      <c r="NUN50" s="349"/>
      <c r="NUO50" s="290"/>
      <c r="NUP50" s="288"/>
      <c r="NUQ50" s="343"/>
      <c r="NUR50" s="344"/>
      <c r="NUS50" s="1134"/>
      <c r="NUT50" s="345"/>
      <c r="NUU50" s="346"/>
      <c r="NUV50" s="347"/>
      <c r="NUW50" s="348"/>
      <c r="NUX50" s="349"/>
      <c r="NUY50" s="290"/>
      <c r="NUZ50" s="288"/>
      <c r="NVA50" s="343"/>
      <c r="NVB50" s="344"/>
      <c r="NVC50" s="1134"/>
      <c r="NVD50" s="345"/>
      <c r="NVE50" s="346"/>
      <c r="NVF50" s="347"/>
      <c r="NVG50" s="348"/>
      <c r="NVH50" s="349"/>
      <c r="NVI50" s="290"/>
      <c r="NVJ50" s="288"/>
      <c r="NVK50" s="343"/>
      <c r="NVL50" s="344"/>
      <c r="NVM50" s="1134"/>
      <c r="NVN50" s="345"/>
      <c r="NVO50" s="346"/>
      <c r="NVP50" s="347"/>
      <c r="NVQ50" s="348"/>
      <c r="NVR50" s="349"/>
      <c r="NVS50" s="290"/>
      <c r="NVT50" s="288"/>
      <c r="NVU50" s="343"/>
      <c r="NVV50" s="344"/>
      <c r="NVW50" s="1134"/>
      <c r="NVX50" s="345"/>
      <c r="NVY50" s="346"/>
      <c r="NVZ50" s="347"/>
      <c r="NWA50" s="348"/>
      <c r="NWB50" s="349"/>
      <c r="NWC50" s="290"/>
      <c r="NWD50" s="288"/>
      <c r="NWE50" s="343"/>
      <c r="NWF50" s="344"/>
      <c r="NWG50" s="1134"/>
      <c r="NWH50" s="345"/>
      <c r="NWI50" s="346"/>
      <c r="NWJ50" s="347"/>
      <c r="NWK50" s="348"/>
      <c r="NWL50" s="349"/>
      <c r="NWM50" s="290"/>
      <c r="NWN50" s="288"/>
      <c r="NWO50" s="343"/>
      <c r="NWP50" s="344"/>
      <c r="NWQ50" s="1134"/>
      <c r="NWR50" s="345"/>
      <c r="NWS50" s="346"/>
      <c r="NWT50" s="347"/>
      <c r="NWU50" s="348"/>
      <c r="NWV50" s="349"/>
      <c r="NWW50" s="290"/>
      <c r="NWX50" s="288"/>
      <c r="NWY50" s="343"/>
      <c r="NWZ50" s="344"/>
      <c r="NXA50" s="1134"/>
      <c r="NXB50" s="345"/>
      <c r="NXC50" s="346"/>
      <c r="NXD50" s="347"/>
      <c r="NXE50" s="348"/>
      <c r="NXF50" s="349"/>
      <c r="NXG50" s="290"/>
      <c r="NXH50" s="288"/>
      <c r="NXI50" s="343"/>
      <c r="NXJ50" s="344"/>
      <c r="NXK50" s="1134"/>
      <c r="NXL50" s="345"/>
      <c r="NXM50" s="346"/>
      <c r="NXN50" s="347"/>
      <c r="NXO50" s="348"/>
      <c r="NXP50" s="349"/>
      <c r="NXQ50" s="290"/>
      <c r="NXR50" s="288"/>
      <c r="NXS50" s="343"/>
      <c r="NXT50" s="344"/>
      <c r="NXU50" s="1134"/>
      <c r="NXV50" s="345"/>
      <c r="NXW50" s="346"/>
      <c r="NXX50" s="347"/>
      <c r="NXY50" s="348"/>
      <c r="NXZ50" s="349"/>
      <c r="NYA50" s="290"/>
      <c r="NYB50" s="288"/>
      <c r="NYC50" s="343"/>
      <c r="NYD50" s="344"/>
      <c r="NYE50" s="1134"/>
      <c r="NYF50" s="345"/>
      <c r="NYG50" s="346"/>
      <c r="NYH50" s="347"/>
      <c r="NYI50" s="348"/>
      <c r="NYJ50" s="349"/>
      <c r="NYK50" s="290"/>
      <c r="NYL50" s="288"/>
      <c r="NYM50" s="343"/>
      <c r="NYN50" s="344"/>
      <c r="NYO50" s="1134"/>
      <c r="NYP50" s="345"/>
      <c r="NYQ50" s="346"/>
      <c r="NYR50" s="347"/>
      <c r="NYS50" s="348"/>
      <c r="NYT50" s="349"/>
      <c r="NYU50" s="290"/>
      <c r="NYV50" s="288"/>
      <c r="NYW50" s="343"/>
      <c r="NYX50" s="344"/>
      <c r="NYY50" s="1134"/>
      <c r="NYZ50" s="345"/>
      <c r="NZA50" s="346"/>
      <c r="NZB50" s="347"/>
      <c r="NZC50" s="348"/>
      <c r="NZD50" s="349"/>
      <c r="NZE50" s="290"/>
      <c r="NZF50" s="288"/>
      <c r="NZG50" s="343"/>
      <c r="NZH50" s="344"/>
      <c r="NZI50" s="1134"/>
      <c r="NZJ50" s="345"/>
      <c r="NZK50" s="346"/>
      <c r="NZL50" s="347"/>
      <c r="NZM50" s="348"/>
      <c r="NZN50" s="349"/>
      <c r="NZO50" s="290"/>
      <c r="NZP50" s="288"/>
      <c r="NZQ50" s="343"/>
      <c r="NZR50" s="344"/>
      <c r="NZS50" s="1134"/>
      <c r="NZT50" s="345"/>
      <c r="NZU50" s="346"/>
      <c r="NZV50" s="347"/>
      <c r="NZW50" s="348"/>
      <c r="NZX50" s="349"/>
      <c r="NZY50" s="290"/>
      <c r="NZZ50" s="288"/>
      <c r="OAA50" s="343"/>
      <c r="OAB50" s="344"/>
      <c r="OAC50" s="1134"/>
      <c r="OAD50" s="345"/>
      <c r="OAE50" s="346"/>
      <c r="OAF50" s="347"/>
      <c r="OAG50" s="348"/>
      <c r="OAH50" s="349"/>
      <c r="OAI50" s="290"/>
      <c r="OAJ50" s="288"/>
      <c r="OAK50" s="343"/>
      <c r="OAL50" s="344"/>
      <c r="OAM50" s="1134"/>
      <c r="OAN50" s="345"/>
      <c r="OAO50" s="346"/>
      <c r="OAP50" s="347"/>
      <c r="OAQ50" s="348"/>
      <c r="OAR50" s="349"/>
      <c r="OAS50" s="290"/>
      <c r="OAT50" s="288"/>
      <c r="OAU50" s="343"/>
      <c r="OAV50" s="344"/>
      <c r="OAW50" s="1134"/>
      <c r="OAX50" s="345"/>
      <c r="OAY50" s="346"/>
      <c r="OAZ50" s="347"/>
      <c r="OBA50" s="348"/>
      <c r="OBB50" s="349"/>
      <c r="OBC50" s="290"/>
      <c r="OBD50" s="288"/>
      <c r="OBE50" s="343"/>
      <c r="OBF50" s="344"/>
      <c r="OBG50" s="1134"/>
      <c r="OBH50" s="345"/>
      <c r="OBI50" s="346"/>
      <c r="OBJ50" s="347"/>
      <c r="OBK50" s="348"/>
      <c r="OBL50" s="349"/>
      <c r="OBM50" s="290"/>
      <c r="OBN50" s="288"/>
      <c r="OBO50" s="343"/>
      <c r="OBP50" s="344"/>
      <c r="OBQ50" s="1134"/>
      <c r="OBR50" s="345"/>
      <c r="OBS50" s="346"/>
      <c r="OBT50" s="347"/>
      <c r="OBU50" s="348"/>
      <c r="OBV50" s="349"/>
      <c r="OBW50" s="290"/>
      <c r="OBX50" s="288"/>
      <c r="OBY50" s="343"/>
      <c r="OBZ50" s="344"/>
      <c r="OCA50" s="1134"/>
      <c r="OCB50" s="345"/>
      <c r="OCC50" s="346"/>
      <c r="OCD50" s="347"/>
      <c r="OCE50" s="348"/>
      <c r="OCF50" s="349"/>
      <c r="OCG50" s="290"/>
      <c r="OCH50" s="288"/>
      <c r="OCI50" s="343"/>
      <c r="OCJ50" s="344"/>
      <c r="OCK50" s="1134"/>
      <c r="OCL50" s="345"/>
      <c r="OCM50" s="346"/>
      <c r="OCN50" s="347"/>
      <c r="OCO50" s="348"/>
      <c r="OCP50" s="349"/>
      <c r="OCQ50" s="290"/>
      <c r="OCR50" s="288"/>
      <c r="OCS50" s="343"/>
      <c r="OCT50" s="344"/>
      <c r="OCU50" s="1134"/>
      <c r="OCV50" s="345"/>
      <c r="OCW50" s="346"/>
      <c r="OCX50" s="347"/>
      <c r="OCY50" s="348"/>
      <c r="OCZ50" s="349"/>
      <c r="ODA50" s="290"/>
      <c r="ODB50" s="288"/>
      <c r="ODC50" s="343"/>
      <c r="ODD50" s="344"/>
      <c r="ODE50" s="1134"/>
      <c r="ODF50" s="345"/>
      <c r="ODG50" s="346"/>
      <c r="ODH50" s="347"/>
      <c r="ODI50" s="348"/>
      <c r="ODJ50" s="349"/>
      <c r="ODK50" s="290"/>
      <c r="ODL50" s="288"/>
      <c r="ODM50" s="343"/>
      <c r="ODN50" s="344"/>
      <c r="ODO50" s="1134"/>
      <c r="ODP50" s="345"/>
      <c r="ODQ50" s="346"/>
      <c r="ODR50" s="347"/>
      <c r="ODS50" s="348"/>
      <c r="ODT50" s="349"/>
      <c r="ODU50" s="290"/>
      <c r="ODV50" s="288"/>
      <c r="ODW50" s="343"/>
      <c r="ODX50" s="344"/>
      <c r="ODY50" s="1134"/>
      <c r="ODZ50" s="345"/>
      <c r="OEA50" s="346"/>
      <c r="OEB50" s="347"/>
      <c r="OEC50" s="348"/>
      <c r="OED50" s="349"/>
      <c r="OEE50" s="290"/>
      <c r="OEF50" s="288"/>
      <c r="OEG50" s="343"/>
      <c r="OEH50" s="344"/>
      <c r="OEI50" s="1134"/>
      <c r="OEJ50" s="345"/>
      <c r="OEK50" s="346"/>
      <c r="OEL50" s="347"/>
      <c r="OEM50" s="348"/>
      <c r="OEN50" s="349"/>
      <c r="OEO50" s="290"/>
      <c r="OEP50" s="288"/>
      <c r="OEQ50" s="343"/>
      <c r="OER50" s="344"/>
      <c r="OES50" s="1134"/>
      <c r="OET50" s="345"/>
      <c r="OEU50" s="346"/>
      <c r="OEV50" s="347"/>
      <c r="OEW50" s="348"/>
      <c r="OEX50" s="349"/>
      <c r="OEY50" s="290"/>
      <c r="OEZ50" s="288"/>
      <c r="OFA50" s="343"/>
      <c r="OFB50" s="344"/>
      <c r="OFC50" s="1134"/>
      <c r="OFD50" s="345"/>
      <c r="OFE50" s="346"/>
      <c r="OFF50" s="347"/>
      <c r="OFG50" s="348"/>
      <c r="OFH50" s="349"/>
      <c r="OFI50" s="290"/>
      <c r="OFJ50" s="288"/>
      <c r="OFK50" s="343"/>
      <c r="OFL50" s="344"/>
      <c r="OFM50" s="1134"/>
      <c r="OFN50" s="345"/>
      <c r="OFO50" s="346"/>
      <c r="OFP50" s="347"/>
      <c r="OFQ50" s="348"/>
      <c r="OFR50" s="349"/>
      <c r="OFS50" s="290"/>
      <c r="OFT50" s="288"/>
      <c r="OFU50" s="343"/>
      <c r="OFV50" s="344"/>
      <c r="OFW50" s="1134"/>
      <c r="OFX50" s="345"/>
      <c r="OFY50" s="346"/>
      <c r="OFZ50" s="347"/>
      <c r="OGA50" s="348"/>
      <c r="OGB50" s="349"/>
      <c r="OGC50" s="290"/>
      <c r="OGD50" s="288"/>
      <c r="OGE50" s="343"/>
      <c r="OGF50" s="344"/>
      <c r="OGG50" s="1134"/>
      <c r="OGH50" s="345"/>
      <c r="OGI50" s="346"/>
      <c r="OGJ50" s="347"/>
      <c r="OGK50" s="348"/>
      <c r="OGL50" s="349"/>
      <c r="OGM50" s="290"/>
      <c r="OGN50" s="288"/>
      <c r="OGO50" s="343"/>
      <c r="OGP50" s="344"/>
      <c r="OGQ50" s="1134"/>
      <c r="OGR50" s="345"/>
      <c r="OGS50" s="346"/>
      <c r="OGT50" s="347"/>
      <c r="OGU50" s="348"/>
      <c r="OGV50" s="349"/>
      <c r="OGW50" s="290"/>
      <c r="OGX50" s="288"/>
      <c r="OGY50" s="343"/>
      <c r="OGZ50" s="344"/>
      <c r="OHA50" s="1134"/>
      <c r="OHB50" s="345"/>
      <c r="OHC50" s="346"/>
      <c r="OHD50" s="347"/>
      <c r="OHE50" s="348"/>
      <c r="OHF50" s="349"/>
      <c r="OHG50" s="290"/>
      <c r="OHH50" s="288"/>
      <c r="OHI50" s="343"/>
      <c r="OHJ50" s="344"/>
      <c r="OHK50" s="1134"/>
      <c r="OHL50" s="345"/>
      <c r="OHM50" s="346"/>
      <c r="OHN50" s="347"/>
      <c r="OHO50" s="348"/>
      <c r="OHP50" s="349"/>
      <c r="OHQ50" s="290"/>
      <c r="OHR50" s="288"/>
      <c r="OHS50" s="343"/>
      <c r="OHT50" s="344"/>
      <c r="OHU50" s="1134"/>
      <c r="OHV50" s="345"/>
      <c r="OHW50" s="346"/>
      <c r="OHX50" s="347"/>
      <c r="OHY50" s="348"/>
      <c r="OHZ50" s="349"/>
      <c r="OIA50" s="290"/>
      <c r="OIB50" s="288"/>
      <c r="OIC50" s="343"/>
      <c r="OID50" s="344"/>
      <c r="OIE50" s="1134"/>
      <c r="OIF50" s="345"/>
      <c r="OIG50" s="346"/>
      <c r="OIH50" s="347"/>
      <c r="OII50" s="348"/>
      <c r="OIJ50" s="349"/>
      <c r="OIK50" s="290"/>
      <c r="OIL50" s="288"/>
      <c r="OIM50" s="343"/>
      <c r="OIN50" s="344"/>
      <c r="OIO50" s="1134"/>
      <c r="OIP50" s="345"/>
      <c r="OIQ50" s="346"/>
      <c r="OIR50" s="347"/>
      <c r="OIS50" s="348"/>
      <c r="OIT50" s="349"/>
      <c r="OIU50" s="290"/>
      <c r="OIV50" s="288"/>
      <c r="OIW50" s="343"/>
      <c r="OIX50" s="344"/>
      <c r="OIY50" s="1134"/>
      <c r="OIZ50" s="345"/>
      <c r="OJA50" s="346"/>
      <c r="OJB50" s="347"/>
      <c r="OJC50" s="348"/>
      <c r="OJD50" s="349"/>
      <c r="OJE50" s="290"/>
      <c r="OJF50" s="288"/>
      <c r="OJG50" s="343"/>
      <c r="OJH50" s="344"/>
      <c r="OJI50" s="1134"/>
      <c r="OJJ50" s="345"/>
      <c r="OJK50" s="346"/>
      <c r="OJL50" s="347"/>
      <c r="OJM50" s="348"/>
      <c r="OJN50" s="349"/>
      <c r="OJO50" s="290"/>
      <c r="OJP50" s="288"/>
      <c r="OJQ50" s="343"/>
      <c r="OJR50" s="344"/>
      <c r="OJS50" s="1134"/>
      <c r="OJT50" s="345"/>
      <c r="OJU50" s="346"/>
      <c r="OJV50" s="347"/>
      <c r="OJW50" s="348"/>
      <c r="OJX50" s="349"/>
      <c r="OJY50" s="290"/>
      <c r="OJZ50" s="288"/>
      <c r="OKA50" s="343"/>
      <c r="OKB50" s="344"/>
      <c r="OKC50" s="1134"/>
      <c r="OKD50" s="345"/>
      <c r="OKE50" s="346"/>
      <c r="OKF50" s="347"/>
      <c r="OKG50" s="348"/>
      <c r="OKH50" s="349"/>
      <c r="OKI50" s="290"/>
      <c r="OKJ50" s="288"/>
      <c r="OKK50" s="343"/>
      <c r="OKL50" s="344"/>
      <c r="OKM50" s="1134"/>
      <c r="OKN50" s="345"/>
      <c r="OKO50" s="346"/>
      <c r="OKP50" s="347"/>
      <c r="OKQ50" s="348"/>
      <c r="OKR50" s="349"/>
      <c r="OKS50" s="290"/>
      <c r="OKT50" s="288"/>
      <c r="OKU50" s="343"/>
      <c r="OKV50" s="344"/>
      <c r="OKW50" s="1134"/>
      <c r="OKX50" s="345"/>
      <c r="OKY50" s="346"/>
      <c r="OKZ50" s="347"/>
      <c r="OLA50" s="348"/>
      <c r="OLB50" s="349"/>
      <c r="OLC50" s="290"/>
      <c r="OLD50" s="288"/>
      <c r="OLE50" s="343"/>
      <c r="OLF50" s="344"/>
      <c r="OLG50" s="1134"/>
      <c r="OLH50" s="345"/>
      <c r="OLI50" s="346"/>
      <c r="OLJ50" s="347"/>
      <c r="OLK50" s="348"/>
      <c r="OLL50" s="349"/>
      <c r="OLM50" s="290"/>
      <c r="OLN50" s="288"/>
      <c r="OLO50" s="343"/>
      <c r="OLP50" s="344"/>
      <c r="OLQ50" s="1134"/>
      <c r="OLR50" s="345"/>
      <c r="OLS50" s="346"/>
      <c r="OLT50" s="347"/>
      <c r="OLU50" s="348"/>
      <c r="OLV50" s="349"/>
      <c r="OLW50" s="290"/>
      <c r="OLX50" s="288"/>
      <c r="OLY50" s="343"/>
      <c r="OLZ50" s="344"/>
      <c r="OMA50" s="1134"/>
      <c r="OMB50" s="345"/>
      <c r="OMC50" s="346"/>
      <c r="OMD50" s="347"/>
      <c r="OME50" s="348"/>
      <c r="OMF50" s="349"/>
      <c r="OMG50" s="290"/>
      <c r="OMH50" s="288"/>
      <c r="OMI50" s="343"/>
      <c r="OMJ50" s="344"/>
      <c r="OMK50" s="1134"/>
      <c r="OML50" s="345"/>
      <c r="OMM50" s="346"/>
      <c r="OMN50" s="347"/>
      <c r="OMO50" s="348"/>
      <c r="OMP50" s="349"/>
      <c r="OMQ50" s="290"/>
      <c r="OMR50" s="288"/>
      <c r="OMS50" s="343"/>
      <c r="OMT50" s="344"/>
      <c r="OMU50" s="1134"/>
      <c r="OMV50" s="345"/>
      <c r="OMW50" s="346"/>
      <c r="OMX50" s="347"/>
      <c r="OMY50" s="348"/>
      <c r="OMZ50" s="349"/>
      <c r="ONA50" s="290"/>
      <c r="ONB50" s="288"/>
      <c r="ONC50" s="343"/>
      <c r="OND50" s="344"/>
      <c r="ONE50" s="1134"/>
      <c r="ONF50" s="345"/>
      <c r="ONG50" s="346"/>
      <c r="ONH50" s="347"/>
      <c r="ONI50" s="348"/>
      <c r="ONJ50" s="349"/>
      <c r="ONK50" s="290"/>
      <c r="ONL50" s="288"/>
      <c r="ONM50" s="343"/>
      <c r="ONN50" s="344"/>
      <c r="ONO50" s="1134"/>
      <c r="ONP50" s="345"/>
      <c r="ONQ50" s="346"/>
      <c r="ONR50" s="347"/>
      <c r="ONS50" s="348"/>
      <c r="ONT50" s="349"/>
      <c r="ONU50" s="290"/>
      <c r="ONV50" s="288"/>
      <c r="ONW50" s="343"/>
      <c r="ONX50" s="344"/>
      <c r="ONY50" s="1134"/>
      <c r="ONZ50" s="345"/>
      <c r="OOA50" s="346"/>
      <c r="OOB50" s="347"/>
      <c r="OOC50" s="348"/>
      <c r="OOD50" s="349"/>
      <c r="OOE50" s="290"/>
      <c r="OOF50" s="288"/>
      <c r="OOG50" s="343"/>
      <c r="OOH50" s="344"/>
      <c r="OOI50" s="1134"/>
      <c r="OOJ50" s="345"/>
      <c r="OOK50" s="346"/>
      <c r="OOL50" s="347"/>
      <c r="OOM50" s="348"/>
      <c r="OON50" s="349"/>
      <c r="OOO50" s="290"/>
      <c r="OOP50" s="288"/>
      <c r="OOQ50" s="343"/>
      <c r="OOR50" s="344"/>
      <c r="OOS50" s="1134"/>
      <c r="OOT50" s="345"/>
      <c r="OOU50" s="346"/>
      <c r="OOV50" s="347"/>
      <c r="OOW50" s="348"/>
      <c r="OOX50" s="349"/>
      <c r="OOY50" s="290"/>
      <c r="OOZ50" s="288"/>
      <c r="OPA50" s="343"/>
      <c r="OPB50" s="344"/>
      <c r="OPC50" s="1134"/>
      <c r="OPD50" s="345"/>
      <c r="OPE50" s="346"/>
      <c r="OPF50" s="347"/>
      <c r="OPG50" s="348"/>
      <c r="OPH50" s="349"/>
      <c r="OPI50" s="290"/>
      <c r="OPJ50" s="288"/>
      <c r="OPK50" s="343"/>
      <c r="OPL50" s="344"/>
      <c r="OPM50" s="1134"/>
      <c r="OPN50" s="345"/>
      <c r="OPO50" s="346"/>
      <c r="OPP50" s="347"/>
      <c r="OPQ50" s="348"/>
      <c r="OPR50" s="349"/>
      <c r="OPS50" s="290"/>
      <c r="OPT50" s="288"/>
      <c r="OPU50" s="343"/>
      <c r="OPV50" s="344"/>
      <c r="OPW50" s="1134"/>
      <c r="OPX50" s="345"/>
      <c r="OPY50" s="346"/>
      <c r="OPZ50" s="347"/>
      <c r="OQA50" s="348"/>
      <c r="OQB50" s="349"/>
      <c r="OQC50" s="290"/>
      <c r="OQD50" s="288"/>
      <c r="OQE50" s="343"/>
      <c r="OQF50" s="344"/>
      <c r="OQG50" s="1134"/>
      <c r="OQH50" s="345"/>
      <c r="OQI50" s="346"/>
      <c r="OQJ50" s="347"/>
      <c r="OQK50" s="348"/>
      <c r="OQL50" s="349"/>
      <c r="OQM50" s="290"/>
      <c r="OQN50" s="288"/>
      <c r="OQO50" s="343"/>
      <c r="OQP50" s="344"/>
      <c r="OQQ50" s="1134"/>
      <c r="OQR50" s="345"/>
      <c r="OQS50" s="346"/>
      <c r="OQT50" s="347"/>
      <c r="OQU50" s="348"/>
      <c r="OQV50" s="349"/>
      <c r="OQW50" s="290"/>
      <c r="OQX50" s="288"/>
      <c r="OQY50" s="343"/>
      <c r="OQZ50" s="344"/>
      <c r="ORA50" s="1134"/>
      <c r="ORB50" s="345"/>
      <c r="ORC50" s="346"/>
      <c r="ORD50" s="347"/>
      <c r="ORE50" s="348"/>
      <c r="ORF50" s="349"/>
      <c r="ORG50" s="290"/>
      <c r="ORH50" s="288"/>
      <c r="ORI50" s="343"/>
      <c r="ORJ50" s="344"/>
      <c r="ORK50" s="1134"/>
      <c r="ORL50" s="345"/>
      <c r="ORM50" s="346"/>
      <c r="ORN50" s="347"/>
      <c r="ORO50" s="348"/>
      <c r="ORP50" s="349"/>
      <c r="ORQ50" s="290"/>
      <c r="ORR50" s="288"/>
      <c r="ORS50" s="343"/>
      <c r="ORT50" s="344"/>
      <c r="ORU50" s="1134"/>
      <c r="ORV50" s="345"/>
      <c r="ORW50" s="346"/>
      <c r="ORX50" s="347"/>
      <c r="ORY50" s="348"/>
      <c r="ORZ50" s="349"/>
      <c r="OSA50" s="290"/>
      <c r="OSB50" s="288"/>
      <c r="OSC50" s="343"/>
      <c r="OSD50" s="344"/>
      <c r="OSE50" s="1134"/>
      <c r="OSF50" s="345"/>
      <c r="OSG50" s="346"/>
      <c r="OSH50" s="347"/>
      <c r="OSI50" s="348"/>
      <c r="OSJ50" s="349"/>
      <c r="OSK50" s="290"/>
      <c r="OSL50" s="288"/>
      <c r="OSM50" s="343"/>
      <c r="OSN50" s="344"/>
      <c r="OSO50" s="1134"/>
      <c r="OSP50" s="345"/>
      <c r="OSQ50" s="346"/>
      <c r="OSR50" s="347"/>
      <c r="OSS50" s="348"/>
      <c r="OST50" s="349"/>
      <c r="OSU50" s="290"/>
      <c r="OSV50" s="288"/>
      <c r="OSW50" s="343"/>
      <c r="OSX50" s="344"/>
      <c r="OSY50" s="1134"/>
      <c r="OSZ50" s="345"/>
      <c r="OTA50" s="346"/>
      <c r="OTB50" s="347"/>
      <c r="OTC50" s="348"/>
      <c r="OTD50" s="349"/>
      <c r="OTE50" s="290"/>
      <c r="OTF50" s="288"/>
      <c r="OTG50" s="343"/>
      <c r="OTH50" s="344"/>
      <c r="OTI50" s="1134"/>
      <c r="OTJ50" s="345"/>
      <c r="OTK50" s="346"/>
      <c r="OTL50" s="347"/>
      <c r="OTM50" s="348"/>
      <c r="OTN50" s="349"/>
      <c r="OTO50" s="290"/>
      <c r="OTP50" s="288"/>
      <c r="OTQ50" s="343"/>
      <c r="OTR50" s="344"/>
      <c r="OTS50" s="1134"/>
      <c r="OTT50" s="345"/>
      <c r="OTU50" s="346"/>
      <c r="OTV50" s="347"/>
      <c r="OTW50" s="348"/>
      <c r="OTX50" s="349"/>
      <c r="OTY50" s="290"/>
      <c r="OTZ50" s="288"/>
      <c r="OUA50" s="343"/>
      <c r="OUB50" s="344"/>
      <c r="OUC50" s="1134"/>
      <c r="OUD50" s="345"/>
      <c r="OUE50" s="346"/>
      <c r="OUF50" s="347"/>
      <c r="OUG50" s="348"/>
      <c r="OUH50" s="349"/>
      <c r="OUI50" s="290"/>
      <c r="OUJ50" s="288"/>
      <c r="OUK50" s="343"/>
      <c r="OUL50" s="344"/>
      <c r="OUM50" s="1134"/>
      <c r="OUN50" s="345"/>
      <c r="OUO50" s="346"/>
      <c r="OUP50" s="347"/>
      <c r="OUQ50" s="348"/>
      <c r="OUR50" s="349"/>
      <c r="OUS50" s="290"/>
      <c r="OUT50" s="288"/>
      <c r="OUU50" s="343"/>
      <c r="OUV50" s="344"/>
      <c r="OUW50" s="1134"/>
      <c r="OUX50" s="345"/>
      <c r="OUY50" s="346"/>
      <c r="OUZ50" s="347"/>
      <c r="OVA50" s="348"/>
      <c r="OVB50" s="349"/>
      <c r="OVC50" s="290"/>
      <c r="OVD50" s="288"/>
      <c r="OVE50" s="343"/>
      <c r="OVF50" s="344"/>
      <c r="OVG50" s="1134"/>
      <c r="OVH50" s="345"/>
      <c r="OVI50" s="346"/>
      <c r="OVJ50" s="347"/>
      <c r="OVK50" s="348"/>
      <c r="OVL50" s="349"/>
      <c r="OVM50" s="290"/>
      <c r="OVN50" s="288"/>
      <c r="OVO50" s="343"/>
      <c r="OVP50" s="344"/>
      <c r="OVQ50" s="1134"/>
      <c r="OVR50" s="345"/>
      <c r="OVS50" s="346"/>
      <c r="OVT50" s="347"/>
      <c r="OVU50" s="348"/>
      <c r="OVV50" s="349"/>
      <c r="OVW50" s="290"/>
      <c r="OVX50" s="288"/>
      <c r="OVY50" s="343"/>
      <c r="OVZ50" s="344"/>
      <c r="OWA50" s="1134"/>
      <c r="OWB50" s="345"/>
      <c r="OWC50" s="346"/>
      <c r="OWD50" s="347"/>
      <c r="OWE50" s="348"/>
      <c r="OWF50" s="349"/>
      <c r="OWG50" s="290"/>
      <c r="OWH50" s="288"/>
      <c r="OWI50" s="343"/>
      <c r="OWJ50" s="344"/>
      <c r="OWK50" s="1134"/>
      <c r="OWL50" s="345"/>
      <c r="OWM50" s="346"/>
      <c r="OWN50" s="347"/>
      <c r="OWO50" s="348"/>
      <c r="OWP50" s="349"/>
      <c r="OWQ50" s="290"/>
      <c r="OWR50" s="288"/>
      <c r="OWS50" s="343"/>
      <c r="OWT50" s="344"/>
      <c r="OWU50" s="1134"/>
      <c r="OWV50" s="345"/>
      <c r="OWW50" s="346"/>
      <c r="OWX50" s="347"/>
      <c r="OWY50" s="348"/>
      <c r="OWZ50" s="349"/>
      <c r="OXA50" s="290"/>
      <c r="OXB50" s="288"/>
      <c r="OXC50" s="343"/>
      <c r="OXD50" s="344"/>
      <c r="OXE50" s="1134"/>
      <c r="OXF50" s="345"/>
      <c r="OXG50" s="346"/>
      <c r="OXH50" s="347"/>
      <c r="OXI50" s="348"/>
      <c r="OXJ50" s="349"/>
      <c r="OXK50" s="290"/>
      <c r="OXL50" s="288"/>
      <c r="OXM50" s="343"/>
      <c r="OXN50" s="344"/>
      <c r="OXO50" s="1134"/>
      <c r="OXP50" s="345"/>
      <c r="OXQ50" s="346"/>
      <c r="OXR50" s="347"/>
      <c r="OXS50" s="348"/>
      <c r="OXT50" s="349"/>
      <c r="OXU50" s="290"/>
      <c r="OXV50" s="288"/>
      <c r="OXW50" s="343"/>
      <c r="OXX50" s="344"/>
      <c r="OXY50" s="1134"/>
      <c r="OXZ50" s="345"/>
      <c r="OYA50" s="346"/>
      <c r="OYB50" s="347"/>
      <c r="OYC50" s="348"/>
      <c r="OYD50" s="349"/>
      <c r="OYE50" s="290"/>
      <c r="OYF50" s="288"/>
      <c r="OYG50" s="343"/>
      <c r="OYH50" s="344"/>
      <c r="OYI50" s="1134"/>
      <c r="OYJ50" s="345"/>
      <c r="OYK50" s="346"/>
      <c r="OYL50" s="347"/>
      <c r="OYM50" s="348"/>
      <c r="OYN50" s="349"/>
      <c r="OYO50" s="290"/>
      <c r="OYP50" s="288"/>
      <c r="OYQ50" s="343"/>
      <c r="OYR50" s="344"/>
      <c r="OYS50" s="1134"/>
      <c r="OYT50" s="345"/>
      <c r="OYU50" s="346"/>
      <c r="OYV50" s="347"/>
      <c r="OYW50" s="348"/>
      <c r="OYX50" s="349"/>
      <c r="OYY50" s="290"/>
      <c r="OYZ50" s="288"/>
      <c r="OZA50" s="343"/>
      <c r="OZB50" s="344"/>
      <c r="OZC50" s="1134"/>
      <c r="OZD50" s="345"/>
      <c r="OZE50" s="346"/>
      <c r="OZF50" s="347"/>
      <c r="OZG50" s="348"/>
      <c r="OZH50" s="349"/>
      <c r="OZI50" s="290"/>
      <c r="OZJ50" s="288"/>
      <c r="OZK50" s="343"/>
      <c r="OZL50" s="344"/>
      <c r="OZM50" s="1134"/>
      <c r="OZN50" s="345"/>
      <c r="OZO50" s="346"/>
      <c r="OZP50" s="347"/>
      <c r="OZQ50" s="348"/>
      <c r="OZR50" s="349"/>
      <c r="OZS50" s="290"/>
      <c r="OZT50" s="288"/>
      <c r="OZU50" s="343"/>
      <c r="OZV50" s="344"/>
      <c r="OZW50" s="1134"/>
      <c r="OZX50" s="345"/>
      <c r="OZY50" s="346"/>
      <c r="OZZ50" s="347"/>
      <c r="PAA50" s="348"/>
      <c r="PAB50" s="349"/>
      <c r="PAC50" s="290"/>
      <c r="PAD50" s="288"/>
      <c r="PAE50" s="343"/>
      <c r="PAF50" s="344"/>
      <c r="PAG50" s="1134"/>
      <c r="PAH50" s="345"/>
      <c r="PAI50" s="346"/>
      <c r="PAJ50" s="347"/>
      <c r="PAK50" s="348"/>
      <c r="PAL50" s="349"/>
      <c r="PAM50" s="290"/>
      <c r="PAN50" s="288"/>
      <c r="PAO50" s="343"/>
      <c r="PAP50" s="344"/>
      <c r="PAQ50" s="1134"/>
      <c r="PAR50" s="345"/>
      <c r="PAS50" s="346"/>
      <c r="PAT50" s="347"/>
      <c r="PAU50" s="348"/>
      <c r="PAV50" s="349"/>
      <c r="PAW50" s="290"/>
      <c r="PAX50" s="288"/>
      <c r="PAY50" s="343"/>
      <c r="PAZ50" s="344"/>
      <c r="PBA50" s="1134"/>
      <c r="PBB50" s="345"/>
      <c r="PBC50" s="346"/>
      <c r="PBD50" s="347"/>
      <c r="PBE50" s="348"/>
      <c r="PBF50" s="349"/>
      <c r="PBG50" s="290"/>
      <c r="PBH50" s="288"/>
      <c r="PBI50" s="343"/>
      <c r="PBJ50" s="344"/>
      <c r="PBK50" s="1134"/>
      <c r="PBL50" s="345"/>
      <c r="PBM50" s="346"/>
      <c r="PBN50" s="347"/>
      <c r="PBO50" s="348"/>
      <c r="PBP50" s="349"/>
      <c r="PBQ50" s="290"/>
      <c r="PBR50" s="288"/>
      <c r="PBS50" s="343"/>
      <c r="PBT50" s="344"/>
      <c r="PBU50" s="1134"/>
      <c r="PBV50" s="345"/>
      <c r="PBW50" s="346"/>
      <c r="PBX50" s="347"/>
      <c r="PBY50" s="348"/>
      <c r="PBZ50" s="349"/>
      <c r="PCA50" s="290"/>
      <c r="PCB50" s="288"/>
      <c r="PCC50" s="343"/>
      <c r="PCD50" s="344"/>
      <c r="PCE50" s="1134"/>
      <c r="PCF50" s="345"/>
      <c r="PCG50" s="346"/>
      <c r="PCH50" s="347"/>
      <c r="PCI50" s="348"/>
      <c r="PCJ50" s="349"/>
      <c r="PCK50" s="290"/>
      <c r="PCL50" s="288"/>
      <c r="PCM50" s="343"/>
      <c r="PCN50" s="344"/>
      <c r="PCO50" s="1134"/>
      <c r="PCP50" s="345"/>
      <c r="PCQ50" s="346"/>
      <c r="PCR50" s="347"/>
      <c r="PCS50" s="348"/>
      <c r="PCT50" s="349"/>
      <c r="PCU50" s="290"/>
      <c r="PCV50" s="288"/>
      <c r="PCW50" s="343"/>
      <c r="PCX50" s="344"/>
      <c r="PCY50" s="1134"/>
      <c r="PCZ50" s="345"/>
      <c r="PDA50" s="346"/>
      <c r="PDB50" s="347"/>
      <c r="PDC50" s="348"/>
      <c r="PDD50" s="349"/>
      <c r="PDE50" s="290"/>
      <c r="PDF50" s="288"/>
      <c r="PDG50" s="343"/>
      <c r="PDH50" s="344"/>
      <c r="PDI50" s="1134"/>
      <c r="PDJ50" s="345"/>
      <c r="PDK50" s="346"/>
      <c r="PDL50" s="347"/>
      <c r="PDM50" s="348"/>
      <c r="PDN50" s="349"/>
      <c r="PDO50" s="290"/>
      <c r="PDP50" s="288"/>
      <c r="PDQ50" s="343"/>
      <c r="PDR50" s="344"/>
      <c r="PDS50" s="1134"/>
      <c r="PDT50" s="345"/>
      <c r="PDU50" s="346"/>
      <c r="PDV50" s="347"/>
      <c r="PDW50" s="348"/>
      <c r="PDX50" s="349"/>
      <c r="PDY50" s="290"/>
      <c r="PDZ50" s="288"/>
      <c r="PEA50" s="343"/>
      <c r="PEB50" s="344"/>
      <c r="PEC50" s="1134"/>
      <c r="PED50" s="345"/>
      <c r="PEE50" s="346"/>
      <c r="PEF50" s="347"/>
      <c r="PEG50" s="348"/>
      <c r="PEH50" s="349"/>
      <c r="PEI50" s="290"/>
      <c r="PEJ50" s="288"/>
      <c r="PEK50" s="343"/>
      <c r="PEL50" s="344"/>
      <c r="PEM50" s="1134"/>
      <c r="PEN50" s="345"/>
      <c r="PEO50" s="346"/>
      <c r="PEP50" s="347"/>
      <c r="PEQ50" s="348"/>
      <c r="PER50" s="349"/>
      <c r="PES50" s="290"/>
      <c r="PET50" s="288"/>
      <c r="PEU50" s="343"/>
      <c r="PEV50" s="344"/>
      <c r="PEW50" s="1134"/>
      <c r="PEX50" s="345"/>
      <c r="PEY50" s="346"/>
      <c r="PEZ50" s="347"/>
      <c r="PFA50" s="348"/>
      <c r="PFB50" s="349"/>
      <c r="PFC50" s="290"/>
      <c r="PFD50" s="288"/>
      <c r="PFE50" s="343"/>
      <c r="PFF50" s="344"/>
      <c r="PFG50" s="1134"/>
      <c r="PFH50" s="345"/>
      <c r="PFI50" s="346"/>
      <c r="PFJ50" s="347"/>
      <c r="PFK50" s="348"/>
      <c r="PFL50" s="349"/>
      <c r="PFM50" s="290"/>
      <c r="PFN50" s="288"/>
      <c r="PFO50" s="343"/>
      <c r="PFP50" s="344"/>
      <c r="PFQ50" s="1134"/>
      <c r="PFR50" s="345"/>
      <c r="PFS50" s="346"/>
      <c r="PFT50" s="347"/>
      <c r="PFU50" s="348"/>
      <c r="PFV50" s="349"/>
      <c r="PFW50" s="290"/>
      <c r="PFX50" s="288"/>
      <c r="PFY50" s="343"/>
      <c r="PFZ50" s="344"/>
      <c r="PGA50" s="1134"/>
      <c r="PGB50" s="345"/>
      <c r="PGC50" s="346"/>
      <c r="PGD50" s="347"/>
      <c r="PGE50" s="348"/>
      <c r="PGF50" s="349"/>
      <c r="PGG50" s="290"/>
      <c r="PGH50" s="288"/>
      <c r="PGI50" s="343"/>
      <c r="PGJ50" s="344"/>
      <c r="PGK50" s="1134"/>
      <c r="PGL50" s="345"/>
      <c r="PGM50" s="346"/>
      <c r="PGN50" s="347"/>
      <c r="PGO50" s="348"/>
      <c r="PGP50" s="349"/>
      <c r="PGQ50" s="290"/>
      <c r="PGR50" s="288"/>
      <c r="PGS50" s="343"/>
      <c r="PGT50" s="344"/>
      <c r="PGU50" s="1134"/>
      <c r="PGV50" s="345"/>
      <c r="PGW50" s="346"/>
      <c r="PGX50" s="347"/>
      <c r="PGY50" s="348"/>
      <c r="PGZ50" s="349"/>
      <c r="PHA50" s="290"/>
      <c r="PHB50" s="288"/>
      <c r="PHC50" s="343"/>
      <c r="PHD50" s="344"/>
      <c r="PHE50" s="1134"/>
      <c r="PHF50" s="345"/>
      <c r="PHG50" s="346"/>
      <c r="PHH50" s="347"/>
      <c r="PHI50" s="348"/>
      <c r="PHJ50" s="349"/>
      <c r="PHK50" s="290"/>
      <c r="PHL50" s="288"/>
      <c r="PHM50" s="343"/>
      <c r="PHN50" s="344"/>
      <c r="PHO50" s="1134"/>
      <c r="PHP50" s="345"/>
      <c r="PHQ50" s="346"/>
      <c r="PHR50" s="347"/>
      <c r="PHS50" s="348"/>
      <c r="PHT50" s="349"/>
      <c r="PHU50" s="290"/>
      <c r="PHV50" s="288"/>
      <c r="PHW50" s="343"/>
      <c r="PHX50" s="344"/>
      <c r="PHY50" s="1134"/>
      <c r="PHZ50" s="345"/>
      <c r="PIA50" s="346"/>
      <c r="PIB50" s="347"/>
      <c r="PIC50" s="348"/>
      <c r="PID50" s="349"/>
      <c r="PIE50" s="290"/>
      <c r="PIF50" s="288"/>
      <c r="PIG50" s="343"/>
      <c r="PIH50" s="344"/>
      <c r="PII50" s="1134"/>
      <c r="PIJ50" s="345"/>
      <c r="PIK50" s="346"/>
      <c r="PIL50" s="347"/>
      <c r="PIM50" s="348"/>
      <c r="PIN50" s="349"/>
      <c r="PIO50" s="290"/>
      <c r="PIP50" s="288"/>
      <c r="PIQ50" s="343"/>
      <c r="PIR50" s="344"/>
      <c r="PIS50" s="1134"/>
      <c r="PIT50" s="345"/>
      <c r="PIU50" s="346"/>
      <c r="PIV50" s="347"/>
      <c r="PIW50" s="348"/>
      <c r="PIX50" s="349"/>
      <c r="PIY50" s="290"/>
      <c r="PIZ50" s="288"/>
      <c r="PJA50" s="343"/>
      <c r="PJB50" s="344"/>
      <c r="PJC50" s="1134"/>
      <c r="PJD50" s="345"/>
      <c r="PJE50" s="346"/>
      <c r="PJF50" s="347"/>
      <c r="PJG50" s="348"/>
      <c r="PJH50" s="349"/>
      <c r="PJI50" s="290"/>
      <c r="PJJ50" s="288"/>
      <c r="PJK50" s="343"/>
      <c r="PJL50" s="344"/>
      <c r="PJM50" s="1134"/>
      <c r="PJN50" s="345"/>
      <c r="PJO50" s="346"/>
      <c r="PJP50" s="347"/>
      <c r="PJQ50" s="348"/>
      <c r="PJR50" s="349"/>
      <c r="PJS50" s="290"/>
      <c r="PJT50" s="288"/>
      <c r="PJU50" s="343"/>
      <c r="PJV50" s="344"/>
      <c r="PJW50" s="1134"/>
      <c r="PJX50" s="345"/>
      <c r="PJY50" s="346"/>
      <c r="PJZ50" s="347"/>
      <c r="PKA50" s="348"/>
      <c r="PKB50" s="349"/>
      <c r="PKC50" s="290"/>
      <c r="PKD50" s="288"/>
      <c r="PKE50" s="343"/>
      <c r="PKF50" s="344"/>
      <c r="PKG50" s="1134"/>
      <c r="PKH50" s="345"/>
      <c r="PKI50" s="346"/>
      <c r="PKJ50" s="347"/>
      <c r="PKK50" s="348"/>
      <c r="PKL50" s="349"/>
      <c r="PKM50" s="290"/>
      <c r="PKN50" s="288"/>
      <c r="PKO50" s="343"/>
      <c r="PKP50" s="344"/>
      <c r="PKQ50" s="1134"/>
      <c r="PKR50" s="345"/>
      <c r="PKS50" s="346"/>
      <c r="PKT50" s="347"/>
      <c r="PKU50" s="348"/>
      <c r="PKV50" s="349"/>
      <c r="PKW50" s="290"/>
      <c r="PKX50" s="288"/>
      <c r="PKY50" s="343"/>
      <c r="PKZ50" s="344"/>
      <c r="PLA50" s="1134"/>
      <c r="PLB50" s="345"/>
      <c r="PLC50" s="346"/>
      <c r="PLD50" s="347"/>
      <c r="PLE50" s="348"/>
      <c r="PLF50" s="349"/>
      <c r="PLG50" s="290"/>
      <c r="PLH50" s="288"/>
      <c r="PLI50" s="343"/>
      <c r="PLJ50" s="344"/>
      <c r="PLK50" s="1134"/>
      <c r="PLL50" s="345"/>
      <c r="PLM50" s="346"/>
      <c r="PLN50" s="347"/>
      <c r="PLO50" s="348"/>
      <c r="PLP50" s="349"/>
      <c r="PLQ50" s="290"/>
      <c r="PLR50" s="288"/>
      <c r="PLS50" s="343"/>
      <c r="PLT50" s="344"/>
      <c r="PLU50" s="1134"/>
      <c r="PLV50" s="345"/>
      <c r="PLW50" s="346"/>
      <c r="PLX50" s="347"/>
      <c r="PLY50" s="348"/>
      <c r="PLZ50" s="349"/>
      <c r="PMA50" s="290"/>
      <c r="PMB50" s="288"/>
      <c r="PMC50" s="343"/>
      <c r="PMD50" s="344"/>
      <c r="PME50" s="1134"/>
      <c r="PMF50" s="345"/>
      <c r="PMG50" s="346"/>
      <c r="PMH50" s="347"/>
      <c r="PMI50" s="348"/>
      <c r="PMJ50" s="349"/>
      <c r="PMK50" s="290"/>
      <c r="PML50" s="288"/>
      <c r="PMM50" s="343"/>
      <c r="PMN50" s="344"/>
      <c r="PMO50" s="1134"/>
      <c r="PMP50" s="345"/>
      <c r="PMQ50" s="346"/>
      <c r="PMR50" s="347"/>
      <c r="PMS50" s="348"/>
      <c r="PMT50" s="349"/>
      <c r="PMU50" s="290"/>
      <c r="PMV50" s="288"/>
      <c r="PMW50" s="343"/>
      <c r="PMX50" s="344"/>
      <c r="PMY50" s="1134"/>
      <c r="PMZ50" s="345"/>
      <c r="PNA50" s="346"/>
      <c r="PNB50" s="347"/>
      <c r="PNC50" s="348"/>
      <c r="PND50" s="349"/>
      <c r="PNE50" s="290"/>
      <c r="PNF50" s="288"/>
      <c r="PNG50" s="343"/>
      <c r="PNH50" s="344"/>
      <c r="PNI50" s="1134"/>
      <c r="PNJ50" s="345"/>
      <c r="PNK50" s="346"/>
      <c r="PNL50" s="347"/>
      <c r="PNM50" s="348"/>
      <c r="PNN50" s="349"/>
      <c r="PNO50" s="290"/>
      <c r="PNP50" s="288"/>
      <c r="PNQ50" s="343"/>
      <c r="PNR50" s="344"/>
      <c r="PNS50" s="1134"/>
      <c r="PNT50" s="345"/>
      <c r="PNU50" s="346"/>
      <c r="PNV50" s="347"/>
      <c r="PNW50" s="348"/>
      <c r="PNX50" s="349"/>
      <c r="PNY50" s="290"/>
      <c r="PNZ50" s="288"/>
      <c r="POA50" s="343"/>
      <c r="POB50" s="344"/>
      <c r="POC50" s="1134"/>
      <c r="POD50" s="345"/>
      <c r="POE50" s="346"/>
      <c r="POF50" s="347"/>
      <c r="POG50" s="348"/>
      <c r="POH50" s="349"/>
      <c r="POI50" s="290"/>
      <c r="POJ50" s="288"/>
      <c r="POK50" s="343"/>
      <c r="POL50" s="344"/>
      <c r="POM50" s="1134"/>
      <c r="PON50" s="345"/>
      <c r="POO50" s="346"/>
      <c r="POP50" s="347"/>
      <c r="POQ50" s="348"/>
      <c r="POR50" s="349"/>
      <c r="POS50" s="290"/>
      <c r="POT50" s="288"/>
      <c r="POU50" s="343"/>
      <c r="POV50" s="344"/>
      <c r="POW50" s="1134"/>
      <c r="POX50" s="345"/>
      <c r="POY50" s="346"/>
      <c r="POZ50" s="347"/>
      <c r="PPA50" s="348"/>
      <c r="PPB50" s="349"/>
      <c r="PPC50" s="290"/>
      <c r="PPD50" s="288"/>
      <c r="PPE50" s="343"/>
      <c r="PPF50" s="344"/>
      <c r="PPG50" s="1134"/>
      <c r="PPH50" s="345"/>
      <c r="PPI50" s="346"/>
      <c r="PPJ50" s="347"/>
      <c r="PPK50" s="348"/>
      <c r="PPL50" s="349"/>
      <c r="PPM50" s="290"/>
      <c r="PPN50" s="288"/>
      <c r="PPO50" s="343"/>
      <c r="PPP50" s="344"/>
      <c r="PPQ50" s="1134"/>
      <c r="PPR50" s="345"/>
      <c r="PPS50" s="346"/>
      <c r="PPT50" s="347"/>
      <c r="PPU50" s="348"/>
      <c r="PPV50" s="349"/>
      <c r="PPW50" s="290"/>
      <c r="PPX50" s="288"/>
      <c r="PPY50" s="343"/>
      <c r="PPZ50" s="344"/>
      <c r="PQA50" s="1134"/>
      <c r="PQB50" s="345"/>
      <c r="PQC50" s="346"/>
      <c r="PQD50" s="347"/>
      <c r="PQE50" s="348"/>
      <c r="PQF50" s="349"/>
      <c r="PQG50" s="290"/>
      <c r="PQH50" s="288"/>
      <c r="PQI50" s="343"/>
      <c r="PQJ50" s="344"/>
      <c r="PQK50" s="1134"/>
      <c r="PQL50" s="345"/>
      <c r="PQM50" s="346"/>
      <c r="PQN50" s="347"/>
      <c r="PQO50" s="348"/>
      <c r="PQP50" s="349"/>
      <c r="PQQ50" s="290"/>
      <c r="PQR50" s="288"/>
      <c r="PQS50" s="343"/>
      <c r="PQT50" s="344"/>
      <c r="PQU50" s="1134"/>
      <c r="PQV50" s="345"/>
      <c r="PQW50" s="346"/>
      <c r="PQX50" s="347"/>
      <c r="PQY50" s="348"/>
      <c r="PQZ50" s="349"/>
      <c r="PRA50" s="290"/>
      <c r="PRB50" s="288"/>
      <c r="PRC50" s="343"/>
      <c r="PRD50" s="344"/>
      <c r="PRE50" s="1134"/>
      <c r="PRF50" s="345"/>
      <c r="PRG50" s="346"/>
      <c r="PRH50" s="347"/>
      <c r="PRI50" s="348"/>
      <c r="PRJ50" s="349"/>
      <c r="PRK50" s="290"/>
      <c r="PRL50" s="288"/>
      <c r="PRM50" s="343"/>
      <c r="PRN50" s="344"/>
      <c r="PRO50" s="1134"/>
      <c r="PRP50" s="345"/>
      <c r="PRQ50" s="346"/>
      <c r="PRR50" s="347"/>
      <c r="PRS50" s="348"/>
      <c r="PRT50" s="349"/>
      <c r="PRU50" s="290"/>
      <c r="PRV50" s="288"/>
      <c r="PRW50" s="343"/>
      <c r="PRX50" s="344"/>
      <c r="PRY50" s="1134"/>
      <c r="PRZ50" s="345"/>
      <c r="PSA50" s="346"/>
      <c r="PSB50" s="347"/>
      <c r="PSC50" s="348"/>
      <c r="PSD50" s="349"/>
      <c r="PSE50" s="290"/>
      <c r="PSF50" s="288"/>
      <c r="PSG50" s="343"/>
      <c r="PSH50" s="344"/>
      <c r="PSI50" s="1134"/>
      <c r="PSJ50" s="345"/>
      <c r="PSK50" s="346"/>
      <c r="PSL50" s="347"/>
      <c r="PSM50" s="348"/>
      <c r="PSN50" s="349"/>
      <c r="PSO50" s="290"/>
      <c r="PSP50" s="288"/>
      <c r="PSQ50" s="343"/>
      <c r="PSR50" s="344"/>
      <c r="PSS50" s="1134"/>
      <c r="PST50" s="345"/>
      <c r="PSU50" s="346"/>
      <c r="PSV50" s="347"/>
      <c r="PSW50" s="348"/>
      <c r="PSX50" s="349"/>
      <c r="PSY50" s="290"/>
      <c r="PSZ50" s="288"/>
      <c r="PTA50" s="343"/>
      <c r="PTB50" s="344"/>
      <c r="PTC50" s="1134"/>
      <c r="PTD50" s="345"/>
      <c r="PTE50" s="346"/>
      <c r="PTF50" s="347"/>
      <c r="PTG50" s="348"/>
      <c r="PTH50" s="349"/>
      <c r="PTI50" s="290"/>
      <c r="PTJ50" s="288"/>
      <c r="PTK50" s="343"/>
      <c r="PTL50" s="344"/>
      <c r="PTM50" s="1134"/>
      <c r="PTN50" s="345"/>
      <c r="PTO50" s="346"/>
      <c r="PTP50" s="347"/>
      <c r="PTQ50" s="348"/>
      <c r="PTR50" s="349"/>
      <c r="PTS50" s="290"/>
      <c r="PTT50" s="288"/>
      <c r="PTU50" s="343"/>
      <c r="PTV50" s="344"/>
      <c r="PTW50" s="1134"/>
      <c r="PTX50" s="345"/>
      <c r="PTY50" s="346"/>
      <c r="PTZ50" s="347"/>
      <c r="PUA50" s="348"/>
      <c r="PUB50" s="349"/>
      <c r="PUC50" s="290"/>
      <c r="PUD50" s="288"/>
      <c r="PUE50" s="343"/>
      <c r="PUF50" s="344"/>
      <c r="PUG50" s="1134"/>
      <c r="PUH50" s="345"/>
      <c r="PUI50" s="346"/>
      <c r="PUJ50" s="347"/>
      <c r="PUK50" s="348"/>
      <c r="PUL50" s="349"/>
      <c r="PUM50" s="290"/>
      <c r="PUN50" s="288"/>
      <c r="PUO50" s="343"/>
      <c r="PUP50" s="344"/>
      <c r="PUQ50" s="1134"/>
      <c r="PUR50" s="345"/>
      <c r="PUS50" s="346"/>
      <c r="PUT50" s="347"/>
      <c r="PUU50" s="348"/>
      <c r="PUV50" s="349"/>
      <c r="PUW50" s="290"/>
      <c r="PUX50" s="288"/>
      <c r="PUY50" s="343"/>
      <c r="PUZ50" s="344"/>
      <c r="PVA50" s="1134"/>
      <c r="PVB50" s="345"/>
      <c r="PVC50" s="346"/>
      <c r="PVD50" s="347"/>
      <c r="PVE50" s="348"/>
      <c r="PVF50" s="349"/>
      <c r="PVG50" s="290"/>
      <c r="PVH50" s="288"/>
      <c r="PVI50" s="343"/>
      <c r="PVJ50" s="344"/>
      <c r="PVK50" s="1134"/>
      <c r="PVL50" s="345"/>
      <c r="PVM50" s="346"/>
      <c r="PVN50" s="347"/>
      <c r="PVO50" s="348"/>
      <c r="PVP50" s="349"/>
      <c r="PVQ50" s="290"/>
      <c r="PVR50" s="288"/>
      <c r="PVS50" s="343"/>
      <c r="PVT50" s="344"/>
      <c r="PVU50" s="1134"/>
      <c r="PVV50" s="345"/>
      <c r="PVW50" s="346"/>
      <c r="PVX50" s="347"/>
      <c r="PVY50" s="348"/>
      <c r="PVZ50" s="349"/>
      <c r="PWA50" s="290"/>
      <c r="PWB50" s="288"/>
      <c r="PWC50" s="343"/>
      <c r="PWD50" s="344"/>
      <c r="PWE50" s="1134"/>
      <c r="PWF50" s="345"/>
      <c r="PWG50" s="346"/>
      <c r="PWH50" s="347"/>
      <c r="PWI50" s="348"/>
      <c r="PWJ50" s="349"/>
      <c r="PWK50" s="290"/>
      <c r="PWL50" s="288"/>
      <c r="PWM50" s="343"/>
      <c r="PWN50" s="344"/>
      <c r="PWO50" s="1134"/>
      <c r="PWP50" s="345"/>
      <c r="PWQ50" s="346"/>
      <c r="PWR50" s="347"/>
      <c r="PWS50" s="348"/>
      <c r="PWT50" s="349"/>
      <c r="PWU50" s="290"/>
      <c r="PWV50" s="288"/>
      <c r="PWW50" s="343"/>
      <c r="PWX50" s="344"/>
      <c r="PWY50" s="1134"/>
      <c r="PWZ50" s="345"/>
      <c r="PXA50" s="346"/>
      <c r="PXB50" s="347"/>
      <c r="PXC50" s="348"/>
      <c r="PXD50" s="349"/>
      <c r="PXE50" s="290"/>
      <c r="PXF50" s="288"/>
      <c r="PXG50" s="343"/>
      <c r="PXH50" s="344"/>
      <c r="PXI50" s="1134"/>
      <c r="PXJ50" s="345"/>
      <c r="PXK50" s="346"/>
      <c r="PXL50" s="347"/>
      <c r="PXM50" s="348"/>
      <c r="PXN50" s="349"/>
      <c r="PXO50" s="290"/>
      <c r="PXP50" s="288"/>
      <c r="PXQ50" s="343"/>
      <c r="PXR50" s="344"/>
      <c r="PXS50" s="1134"/>
      <c r="PXT50" s="345"/>
      <c r="PXU50" s="346"/>
      <c r="PXV50" s="347"/>
      <c r="PXW50" s="348"/>
      <c r="PXX50" s="349"/>
      <c r="PXY50" s="290"/>
      <c r="PXZ50" s="288"/>
      <c r="PYA50" s="343"/>
      <c r="PYB50" s="344"/>
      <c r="PYC50" s="1134"/>
      <c r="PYD50" s="345"/>
      <c r="PYE50" s="346"/>
      <c r="PYF50" s="347"/>
      <c r="PYG50" s="348"/>
      <c r="PYH50" s="349"/>
      <c r="PYI50" s="290"/>
      <c r="PYJ50" s="288"/>
      <c r="PYK50" s="343"/>
      <c r="PYL50" s="344"/>
      <c r="PYM50" s="1134"/>
      <c r="PYN50" s="345"/>
      <c r="PYO50" s="346"/>
      <c r="PYP50" s="347"/>
      <c r="PYQ50" s="348"/>
      <c r="PYR50" s="349"/>
      <c r="PYS50" s="290"/>
      <c r="PYT50" s="288"/>
      <c r="PYU50" s="343"/>
      <c r="PYV50" s="344"/>
      <c r="PYW50" s="1134"/>
      <c r="PYX50" s="345"/>
      <c r="PYY50" s="346"/>
      <c r="PYZ50" s="347"/>
      <c r="PZA50" s="348"/>
      <c r="PZB50" s="349"/>
      <c r="PZC50" s="290"/>
      <c r="PZD50" s="288"/>
      <c r="PZE50" s="343"/>
      <c r="PZF50" s="344"/>
      <c r="PZG50" s="1134"/>
      <c r="PZH50" s="345"/>
      <c r="PZI50" s="346"/>
      <c r="PZJ50" s="347"/>
      <c r="PZK50" s="348"/>
      <c r="PZL50" s="349"/>
      <c r="PZM50" s="290"/>
      <c r="PZN50" s="288"/>
      <c r="PZO50" s="343"/>
      <c r="PZP50" s="344"/>
      <c r="PZQ50" s="1134"/>
      <c r="PZR50" s="345"/>
      <c r="PZS50" s="346"/>
      <c r="PZT50" s="347"/>
      <c r="PZU50" s="348"/>
      <c r="PZV50" s="349"/>
      <c r="PZW50" s="290"/>
      <c r="PZX50" s="288"/>
      <c r="PZY50" s="343"/>
      <c r="PZZ50" s="344"/>
      <c r="QAA50" s="1134"/>
      <c r="QAB50" s="345"/>
      <c r="QAC50" s="346"/>
      <c r="QAD50" s="347"/>
      <c r="QAE50" s="348"/>
      <c r="QAF50" s="349"/>
      <c r="QAG50" s="290"/>
      <c r="QAH50" s="288"/>
      <c r="QAI50" s="343"/>
      <c r="QAJ50" s="344"/>
      <c r="QAK50" s="1134"/>
      <c r="QAL50" s="345"/>
      <c r="QAM50" s="346"/>
      <c r="QAN50" s="347"/>
      <c r="QAO50" s="348"/>
      <c r="QAP50" s="349"/>
      <c r="QAQ50" s="290"/>
      <c r="QAR50" s="288"/>
      <c r="QAS50" s="343"/>
      <c r="QAT50" s="344"/>
      <c r="QAU50" s="1134"/>
      <c r="QAV50" s="345"/>
      <c r="QAW50" s="346"/>
      <c r="QAX50" s="347"/>
      <c r="QAY50" s="348"/>
      <c r="QAZ50" s="349"/>
      <c r="QBA50" s="290"/>
      <c r="QBB50" s="288"/>
      <c r="QBC50" s="343"/>
      <c r="QBD50" s="344"/>
      <c r="QBE50" s="1134"/>
      <c r="QBF50" s="345"/>
      <c r="QBG50" s="346"/>
      <c r="QBH50" s="347"/>
      <c r="QBI50" s="348"/>
      <c r="QBJ50" s="349"/>
      <c r="QBK50" s="290"/>
      <c r="QBL50" s="288"/>
      <c r="QBM50" s="343"/>
      <c r="QBN50" s="344"/>
      <c r="QBO50" s="1134"/>
      <c r="QBP50" s="345"/>
      <c r="QBQ50" s="346"/>
      <c r="QBR50" s="347"/>
      <c r="QBS50" s="348"/>
      <c r="QBT50" s="349"/>
      <c r="QBU50" s="290"/>
      <c r="QBV50" s="288"/>
      <c r="QBW50" s="343"/>
      <c r="QBX50" s="344"/>
      <c r="QBY50" s="1134"/>
      <c r="QBZ50" s="345"/>
      <c r="QCA50" s="346"/>
      <c r="QCB50" s="347"/>
      <c r="QCC50" s="348"/>
      <c r="QCD50" s="349"/>
      <c r="QCE50" s="290"/>
      <c r="QCF50" s="288"/>
      <c r="QCG50" s="343"/>
      <c r="QCH50" s="344"/>
      <c r="QCI50" s="1134"/>
      <c r="QCJ50" s="345"/>
      <c r="QCK50" s="346"/>
      <c r="QCL50" s="347"/>
      <c r="QCM50" s="348"/>
      <c r="QCN50" s="349"/>
      <c r="QCO50" s="290"/>
      <c r="QCP50" s="288"/>
      <c r="QCQ50" s="343"/>
      <c r="QCR50" s="344"/>
      <c r="QCS50" s="1134"/>
      <c r="QCT50" s="345"/>
      <c r="QCU50" s="346"/>
      <c r="QCV50" s="347"/>
      <c r="QCW50" s="348"/>
      <c r="QCX50" s="349"/>
      <c r="QCY50" s="290"/>
      <c r="QCZ50" s="288"/>
      <c r="QDA50" s="343"/>
      <c r="QDB50" s="344"/>
      <c r="QDC50" s="1134"/>
      <c r="QDD50" s="345"/>
      <c r="QDE50" s="346"/>
      <c r="QDF50" s="347"/>
      <c r="QDG50" s="348"/>
      <c r="QDH50" s="349"/>
      <c r="QDI50" s="290"/>
      <c r="QDJ50" s="288"/>
      <c r="QDK50" s="343"/>
      <c r="QDL50" s="344"/>
      <c r="QDM50" s="1134"/>
      <c r="QDN50" s="345"/>
      <c r="QDO50" s="346"/>
      <c r="QDP50" s="347"/>
      <c r="QDQ50" s="348"/>
      <c r="QDR50" s="349"/>
      <c r="QDS50" s="290"/>
      <c r="QDT50" s="288"/>
      <c r="QDU50" s="343"/>
      <c r="QDV50" s="344"/>
      <c r="QDW50" s="1134"/>
      <c r="QDX50" s="345"/>
      <c r="QDY50" s="346"/>
      <c r="QDZ50" s="347"/>
      <c r="QEA50" s="348"/>
      <c r="QEB50" s="349"/>
      <c r="QEC50" s="290"/>
      <c r="QED50" s="288"/>
      <c r="QEE50" s="343"/>
      <c r="QEF50" s="344"/>
      <c r="QEG50" s="1134"/>
      <c r="QEH50" s="345"/>
      <c r="QEI50" s="346"/>
      <c r="QEJ50" s="347"/>
      <c r="QEK50" s="348"/>
      <c r="QEL50" s="349"/>
      <c r="QEM50" s="290"/>
      <c r="QEN50" s="288"/>
      <c r="QEO50" s="343"/>
      <c r="QEP50" s="344"/>
      <c r="QEQ50" s="1134"/>
      <c r="QER50" s="345"/>
      <c r="QES50" s="346"/>
      <c r="QET50" s="347"/>
      <c r="QEU50" s="348"/>
      <c r="QEV50" s="349"/>
      <c r="QEW50" s="290"/>
      <c r="QEX50" s="288"/>
      <c r="QEY50" s="343"/>
      <c r="QEZ50" s="344"/>
      <c r="QFA50" s="1134"/>
      <c r="QFB50" s="345"/>
      <c r="QFC50" s="346"/>
      <c r="QFD50" s="347"/>
      <c r="QFE50" s="348"/>
      <c r="QFF50" s="349"/>
      <c r="QFG50" s="290"/>
      <c r="QFH50" s="288"/>
      <c r="QFI50" s="343"/>
      <c r="QFJ50" s="344"/>
      <c r="QFK50" s="1134"/>
      <c r="QFL50" s="345"/>
      <c r="QFM50" s="346"/>
      <c r="QFN50" s="347"/>
      <c r="QFO50" s="348"/>
      <c r="QFP50" s="349"/>
      <c r="QFQ50" s="290"/>
      <c r="QFR50" s="288"/>
      <c r="QFS50" s="343"/>
      <c r="QFT50" s="344"/>
      <c r="QFU50" s="1134"/>
      <c r="QFV50" s="345"/>
      <c r="QFW50" s="346"/>
      <c r="QFX50" s="347"/>
      <c r="QFY50" s="348"/>
      <c r="QFZ50" s="349"/>
      <c r="QGA50" s="290"/>
      <c r="QGB50" s="288"/>
      <c r="QGC50" s="343"/>
      <c r="QGD50" s="344"/>
      <c r="QGE50" s="1134"/>
      <c r="QGF50" s="345"/>
      <c r="QGG50" s="346"/>
      <c r="QGH50" s="347"/>
      <c r="QGI50" s="348"/>
      <c r="QGJ50" s="349"/>
      <c r="QGK50" s="290"/>
      <c r="QGL50" s="288"/>
      <c r="QGM50" s="343"/>
      <c r="QGN50" s="344"/>
      <c r="QGO50" s="1134"/>
      <c r="QGP50" s="345"/>
      <c r="QGQ50" s="346"/>
      <c r="QGR50" s="347"/>
      <c r="QGS50" s="348"/>
      <c r="QGT50" s="349"/>
      <c r="QGU50" s="290"/>
      <c r="QGV50" s="288"/>
      <c r="QGW50" s="343"/>
      <c r="QGX50" s="344"/>
      <c r="QGY50" s="1134"/>
      <c r="QGZ50" s="345"/>
      <c r="QHA50" s="346"/>
      <c r="QHB50" s="347"/>
      <c r="QHC50" s="348"/>
      <c r="QHD50" s="349"/>
      <c r="QHE50" s="290"/>
      <c r="QHF50" s="288"/>
      <c r="QHG50" s="343"/>
      <c r="QHH50" s="344"/>
      <c r="QHI50" s="1134"/>
      <c r="QHJ50" s="345"/>
      <c r="QHK50" s="346"/>
      <c r="QHL50" s="347"/>
      <c r="QHM50" s="348"/>
      <c r="QHN50" s="349"/>
      <c r="QHO50" s="290"/>
      <c r="QHP50" s="288"/>
      <c r="QHQ50" s="343"/>
      <c r="QHR50" s="344"/>
      <c r="QHS50" s="1134"/>
      <c r="QHT50" s="345"/>
      <c r="QHU50" s="346"/>
      <c r="QHV50" s="347"/>
      <c r="QHW50" s="348"/>
      <c r="QHX50" s="349"/>
      <c r="QHY50" s="290"/>
      <c r="QHZ50" s="288"/>
      <c r="QIA50" s="343"/>
      <c r="QIB50" s="344"/>
      <c r="QIC50" s="1134"/>
      <c r="QID50" s="345"/>
      <c r="QIE50" s="346"/>
      <c r="QIF50" s="347"/>
      <c r="QIG50" s="348"/>
      <c r="QIH50" s="349"/>
      <c r="QII50" s="290"/>
      <c r="QIJ50" s="288"/>
      <c r="QIK50" s="343"/>
      <c r="QIL50" s="344"/>
      <c r="QIM50" s="1134"/>
      <c r="QIN50" s="345"/>
      <c r="QIO50" s="346"/>
      <c r="QIP50" s="347"/>
      <c r="QIQ50" s="348"/>
      <c r="QIR50" s="349"/>
      <c r="QIS50" s="290"/>
      <c r="QIT50" s="288"/>
      <c r="QIU50" s="343"/>
      <c r="QIV50" s="344"/>
      <c r="QIW50" s="1134"/>
      <c r="QIX50" s="345"/>
      <c r="QIY50" s="346"/>
      <c r="QIZ50" s="347"/>
      <c r="QJA50" s="348"/>
      <c r="QJB50" s="349"/>
      <c r="QJC50" s="290"/>
      <c r="QJD50" s="288"/>
      <c r="QJE50" s="343"/>
      <c r="QJF50" s="344"/>
      <c r="QJG50" s="1134"/>
      <c r="QJH50" s="345"/>
      <c r="QJI50" s="346"/>
      <c r="QJJ50" s="347"/>
      <c r="QJK50" s="348"/>
      <c r="QJL50" s="349"/>
      <c r="QJM50" s="290"/>
      <c r="QJN50" s="288"/>
      <c r="QJO50" s="343"/>
      <c r="QJP50" s="344"/>
      <c r="QJQ50" s="1134"/>
      <c r="QJR50" s="345"/>
      <c r="QJS50" s="346"/>
      <c r="QJT50" s="347"/>
      <c r="QJU50" s="348"/>
      <c r="QJV50" s="349"/>
      <c r="QJW50" s="290"/>
      <c r="QJX50" s="288"/>
      <c r="QJY50" s="343"/>
      <c r="QJZ50" s="344"/>
      <c r="QKA50" s="1134"/>
      <c r="QKB50" s="345"/>
      <c r="QKC50" s="346"/>
      <c r="QKD50" s="347"/>
      <c r="QKE50" s="348"/>
      <c r="QKF50" s="349"/>
      <c r="QKG50" s="290"/>
      <c r="QKH50" s="288"/>
      <c r="QKI50" s="343"/>
      <c r="QKJ50" s="344"/>
      <c r="QKK50" s="1134"/>
      <c r="QKL50" s="345"/>
      <c r="QKM50" s="346"/>
      <c r="QKN50" s="347"/>
      <c r="QKO50" s="348"/>
      <c r="QKP50" s="349"/>
      <c r="QKQ50" s="290"/>
      <c r="QKR50" s="288"/>
      <c r="QKS50" s="343"/>
      <c r="QKT50" s="344"/>
      <c r="QKU50" s="1134"/>
      <c r="QKV50" s="345"/>
      <c r="QKW50" s="346"/>
      <c r="QKX50" s="347"/>
      <c r="QKY50" s="348"/>
      <c r="QKZ50" s="349"/>
      <c r="QLA50" s="290"/>
      <c r="QLB50" s="288"/>
      <c r="QLC50" s="343"/>
      <c r="QLD50" s="344"/>
      <c r="QLE50" s="1134"/>
      <c r="QLF50" s="345"/>
      <c r="QLG50" s="346"/>
      <c r="QLH50" s="347"/>
      <c r="QLI50" s="348"/>
      <c r="QLJ50" s="349"/>
      <c r="QLK50" s="290"/>
      <c r="QLL50" s="288"/>
      <c r="QLM50" s="343"/>
      <c r="QLN50" s="344"/>
      <c r="QLO50" s="1134"/>
      <c r="QLP50" s="345"/>
      <c r="QLQ50" s="346"/>
      <c r="QLR50" s="347"/>
      <c r="QLS50" s="348"/>
      <c r="QLT50" s="349"/>
      <c r="QLU50" s="290"/>
      <c r="QLV50" s="288"/>
      <c r="QLW50" s="343"/>
      <c r="QLX50" s="344"/>
      <c r="QLY50" s="1134"/>
      <c r="QLZ50" s="345"/>
      <c r="QMA50" s="346"/>
      <c r="QMB50" s="347"/>
      <c r="QMC50" s="348"/>
      <c r="QMD50" s="349"/>
      <c r="QME50" s="290"/>
      <c r="QMF50" s="288"/>
      <c r="QMG50" s="343"/>
      <c r="QMH50" s="344"/>
      <c r="QMI50" s="1134"/>
      <c r="QMJ50" s="345"/>
      <c r="QMK50" s="346"/>
      <c r="QML50" s="347"/>
      <c r="QMM50" s="348"/>
      <c r="QMN50" s="349"/>
      <c r="QMO50" s="290"/>
      <c r="QMP50" s="288"/>
      <c r="QMQ50" s="343"/>
      <c r="QMR50" s="344"/>
      <c r="QMS50" s="1134"/>
      <c r="QMT50" s="345"/>
      <c r="QMU50" s="346"/>
      <c r="QMV50" s="347"/>
      <c r="QMW50" s="348"/>
      <c r="QMX50" s="349"/>
      <c r="QMY50" s="290"/>
      <c r="QMZ50" s="288"/>
      <c r="QNA50" s="343"/>
      <c r="QNB50" s="344"/>
      <c r="QNC50" s="1134"/>
      <c r="QND50" s="345"/>
      <c r="QNE50" s="346"/>
      <c r="QNF50" s="347"/>
      <c r="QNG50" s="348"/>
      <c r="QNH50" s="349"/>
      <c r="QNI50" s="290"/>
      <c r="QNJ50" s="288"/>
      <c r="QNK50" s="343"/>
      <c r="QNL50" s="344"/>
      <c r="QNM50" s="1134"/>
      <c r="QNN50" s="345"/>
      <c r="QNO50" s="346"/>
      <c r="QNP50" s="347"/>
      <c r="QNQ50" s="348"/>
      <c r="QNR50" s="349"/>
      <c r="QNS50" s="290"/>
      <c r="QNT50" s="288"/>
      <c r="QNU50" s="343"/>
      <c r="QNV50" s="344"/>
      <c r="QNW50" s="1134"/>
      <c r="QNX50" s="345"/>
      <c r="QNY50" s="346"/>
      <c r="QNZ50" s="347"/>
      <c r="QOA50" s="348"/>
      <c r="QOB50" s="349"/>
      <c r="QOC50" s="290"/>
      <c r="QOD50" s="288"/>
      <c r="QOE50" s="343"/>
      <c r="QOF50" s="344"/>
      <c r="QOG50" s="1134"/>
      <c r="QOH50" s="345"/>
      <c r="QOI50" s="346"/>
      <c r="QOJ50" s="347"/>
      <c r="QOK50" s="348"/>
      <c r="QOL50" s="349"/>
      <c r="QOM50" s="290"/>
      <c r="QON50" s="288"/>
      <c r="QOO50" s="343"/>
      <c r="QOP50" s="344"/>
      <c r="QOQ50" s="1134"/>
      <c r="QOR50" s="345"/>
      <c r="QOS50" s="346"/>
      <c r="QOT50" s="347"/>
      <c r="QOU50" s="348"/>
      <c r="QOV50" s="349"/>
      <c r="QOW50" s="290"/>
      <c r="QOX50" s="288"/>
      <c r="QOY50" s="343"/>
      <c r="QOZ50" s="344"/>
      <c r="QPA50" s="1134"/>
      <c r="QPB50" s="345"/>
      <c r="QPC50" s="346"/>
      <c r="QPD50" s="347"/>
      <c r="QPE50" s="348"/>
      <c r="QPF50" s="349"/>
      <c r="QPG50" s="290"/>
      <c r="QPH50" s="288"/>
      <c r="QPI50" s="343"/>
      <c r="QPJ50" s="344"/>
      <c r="QPK50" s="1134"/>
      <c r="QPL50" s="345"/>
      <c r="QPM50" s="346"/>
      <c r="QPN50" s="347"/>
      <c r="QPO50" s="348"/>
      <c r="QPP50" s="349"/>
      <c r="QPQ50" s="290"/>
      <c r="QPR50" s="288"/>
      <c r="QPS50" s="343"/>
      <c r="QPT50" s="344"/>
      <c r="QPU50" s="1134"/>
      <c r="QPV50" s="345"/>
      <c r="QPW50" s="346"/>
      <c r="QPX50" s="347"/>
      <c r="QPY50" s="348"/>
      <c r="QPZ50" s="349"/>
      <c r="QQA50" s="290"/>
      <c r="QQB50" s="288"/>
      <c r="QQC50" s="343"/>
      <c r="QQD50" s="344"/>
      <c r="QQE50" s="1134"/>
      <c r="QQF50" s="345"/>
      <c r="QQG50" s="346"/>
      <c r="QQH50" s="347"/>
      <c r="QQI50" s="348"/>
      <c r="QQJ50" s="349"/>
      <c r="QQK50" s="290"/>
      <c r="QQL50" s="288"/>
      <c r="QQM50" s="343"/>
      <c r="QQN50" s="344"/>
      <c r="QQO50" s="1134"/>
      <c r="QQP50" s="345"/>
      <c r="QQQ50" s="346"/>
      <c r="QQR50" s="347"/>
      <c r="QQS50" s="348"/>
      <c r="QQT50" s="349"/>
      <c r="QQU50" s="290"/>
      <c r="QQV50" s="288"/>
      <c r="QQW50" s="343"/>
      <c r="QQX50" s="344"/>
      <c r="QQY50" s="1134"/>
      <c r="QQZ50" s="345"/>
      <c r="QRA50" s="346"/>
      <c r="QRB50" s="347"/>
      <c r="QRC50" s="348"/>
      <c r="QRD50" s="349"/>
      <c r="QRE50" s="290"/>
      <c r="QRF50" s="288"/>
      <c r="QRG50" s="343"/>
      <c r="QRH50" s="344"/>
      <c r="QRI50" s="1134"/>
      <c r="QRJ50" s="345"/>
      <c r="QRK50" s="346"/>
      <c r="QRL50" s="347"/>
      <c r="QRM50" s="348"/>
      <c r="QRN50" s="349"/>
      <c r="QRO50" s="290"/>
      <c r="QRP50" s="288"/>
      <c r="QRQ50" s="343"/>
      <c r="QRR50" s="344"/>
      <c r="QRS50" s="1134"/>
      <c r="QRT50" s="345"/>
      <c r="QRU50" s="346"/>
      <c r="QRV50" s="347"/>
      <c r="QRW50" s="348"/>
      <c r="QRX50" s="349"/>
      <c r="QRY50" s="290"/>
      <c r="QRZ50" s="288"/>
      <c r="QSA50" s="343"/>
      <c r="QSB50" s="344"/>
      <c r="QSC50" s="1134"/>
      <c r="QSD50" s="345"/>
      <c r="QSE50" s="346"/>
      <c r="QSF50" s="347"/>
      <c r="QSG50" s="348"/>
      <c r="QSH50" s="349"/>
      <c r="QSI50" s="290"/>
      <c r="QSJ50" s="288"/>
      <c r="QSK50" s="343"/>
      <c r="QSL50" s="344"/>
      <c r="QSM50" s="1134"/>
      <c r="QSN50" s="345"/>
      <c r="QSO50" s="346"/>
      <c r="QSP50" s="347"/>
      <c r="QSQ50" s="348"/>
      <c r="QSR50" s="349"/>
      <c r="QSS50" s="290"/>
      <c r="QST50" s="288"/>
      <c r="QSU50" s="343"/>
      <c r="QSV50" s="344"/>
      <c r="QSW50" s="1134"/>
      <c r="QSX50" s="345"/>
      <c r="QSY50" s="346"/>
      <c r="QSZ50" s="347"/>
      <c r="QTA50" s="348"/>
      <c r="QTB50" s="349"/>
      <c r="QTC50" s="290"/>
      <c r="QTD50" s="288"/>
      <c r="QTE50" s="343"/>
      <c r="QTF50" s="344"/>
      <c r="QTG50" s="1134"/>
      <c r="QTH50" s="345"/>
      <c r="QTI50" s="346"/>
      <c r="QTJ50" s="347"/>
      <c r="QTK50" s="348"/>
      <c r="QTL50" s="349"/>
      <c r="QTM50" s="290"/>
      <c r="QTN50" s="288"/>
      <c r="QTO50" s="343"/>
      <c r="QTP50" s="344"/>
      <c r="QTQ50" s="1134"/>
      <c r="QTR50" s="345"/>
      <c r="QTS50" s="346"/>
      <c r="QTT50" s="347"/>
      <c r="QTU50" s="348"/>
      <c r="QTV50" s="349"/>
      <c r="QTW50" s="290"/>
      <c r="QTX50" s="288"/>
      <c r="QTY50" s="343"/>
      <c r="QTZ50" s="344"/>
      <c r="QUA50" s="1134"/>
      <c r="QUB50" s="345"/>
      <c r="QUC50" s="346"/>
      <c r="QUD50" s="347"/>
      <c r="QUE50" s="348"/>
      <c r="QUF50" s="349"/>
      <c r="QUG50" s="290"/>
      <c r="QUH50" s="288"/>
      <c r="QUI50" s="343"/>
      <c r="QUJ50" s="344"/>
      <c r="QUK50" s="1134"/>
      <c r="QUL50" s="345"/>
      <c r="QUM50" s="346"/>
      <c r="QUN50" s="347"/>
      <c r="QUO50" s="348"/>
      <c r="QUP50" s="349"/>
      <c r="QUQ50" s="290"/>
      <c r="QUR50" s="288"/>
      <c r="QUS50" s="343"/>
      <c r="QUT50" s="344"/>
      <c r="QUU50" s="1134"/>
      <c r="QUV50" s="345"/>
      <c r="QUW50" s="346"/>
      <c r="QUX50" s="347"/>
      <c r="QUY50" s="348"/>
      <c r="QUZ50" s="349"/>
      <c r="QVA50" s="290"/>
      <c r="QVB50" s="288"/>
      <c r="QVC50" s="343"/>
      <c r="QVD50" s="344"/>
      <c r="QVE50" s="1134"/>
      <c r="QVF50" s="345"/>
      <c r="QVG50" s="346"/>
      <c r="QVH50" s="347"/>
      <c r="QVI50" s="348"/>
      <c r="QVJ50" s="349"/>
      <c r="QVK50" s="290"/>
      <c r="QVL50" s="288"/>
      <c r="QVM50" s="343"/>
      <c r="QVN50" s="344"/>
      <c r="QVO50" s="1134"/>
      <c r="QVP50" s="345"/>
      <c r="QVQ50" s="346"/>
      <c r="QVR50" s="347"/>
      <c r="QVS50" s="348"/>
      <c r="QVT50" s="349"/>
      <c r="QVU50" s="290"/>
      <c r="QVV50" s="288"/>
      <c r="QVW50" s="343"/>
      <c r="QVX50" s="344"/>
      <c r="QVY50" s="1134"/>
      <c r="QVZ50" s="345"/>
      <c r="QWA50" s="346"/>
      <c r="QWB50" s="347"/>
      <c r="QWC50" s="348"/>
      <c r="QWD50" s="349"/>
      <c r="QWE50" s="290"/>
      <c r="QWF50" s="288"/>
      <c r="QWG50" s="343"/>
      <c r="QWH50" s="344"/>
      <c r="QWI50" s="1134"/>
      <c r="QWJ50" s="345"/>
      <c r="QWK50" s="346"/>
      <c r="QWL50" s="347"/>
      <c r="QWM50" s="348"/>
      <c r="QWN50" s="349"/>
      <c r="QWO50" s="290"/>
      <c r="QWP50" s="288"/>
      <c r="QWQ50" s="343"/>
      <c r="QWR50" s="344"/>
      <c r="QWS50" s="1134"/>
      <c r="QWT50" s="345"/>
      <c r="QWU50" s="346"/>
      <c r="QWV50" s="347"/>
      <c r="QWW50" s="348"/>
      <c r="QWX50" s="349"/>
      <c r="QWY50" s="290"/>
      <c r="QWZ50" s="288"/>
      <c r="QXA50" s="343"/>
      <c r="QXB50" s="344"/>
      <c r="QXC50" s="1134"/>
      <c r="QXD50" s="345"/>
      <c r="QXE50" s="346"/>
      <c r="QXF50" s="347"/>
      <c r="QXG50" s="348"/>
      <c r="QXH50" s="349"/>
      <c r="QXI50" s="290"/>
      <c r="QXJ50" s="288"/>
      <c r="QXK50" s="343"/>
      <c r="QXL50" s="344"/>
      <c r="QXM50" s="1134"/>
      <c r="QXN50" s="345"/>
      <c r="QXO50" s="346"/>
      <c r="QXP50" s="347"/>
      <c r="QXQ50" s="348"/>
      <c r="QXR50" s="349"/>
      <c r="QXS50" s="290"/>
      <c r="QXT50" s="288"/>
      <c r="QXU50" s="343"/>
      <c r="QXV50" s="344"/>
      <c r="QXW50" s="1134"/>
      <c r="QXX50" s="345"/>
      <c r="QXY50" s="346"/>
      <c r="QXZ50" s="347"/>
      <c r="QYA50" s="348"/>
      <c r="QYB50" s="349"/>
      <c r="QYC50" s="290"/>
      <c r="QYD50" s="288"/>
      <c r="QYE50" s="343"/>
      <c r="QYF50" s="344"/>
      <c r="QYG50" s="1134"/>
      <c r="QYH50" s="345"/>
      <c r="QYI50" s="346"/>
      <c r="QYJ50" s="347"/>
      <c r="QYK50" s="348"/>
      <c r="QYL50" s="349"/>
      <c r="QYM50" s="290"/>
      <c r="QYN50" s="288"/>
      <c r="QYO50" s="343"/>
      <c r="QYP50" s="344"/>
      <c r="QYQ50" s="1134"/>
      <c r="QYR50" s="345"/>
      <c r="QYS50" s="346"/>
      <c r="QYT50" s="347"/>
      <c r="QYU50" s="348"/>
      <c r="QYV50" s="349"/>
      <c r="QYW50" s="290"/>
      <c r="QYX50" s="288"/>
      <c r="QYY50" s="343"/>
      <c r="QYZ50" s="344"/>
      <c r="QZA50" s="1134"/>
      <c r="QZB50" s="345"/>
      <c r="QZC50" s="346"/>
      <c r="QZD50" s="347"/>
      <c r="QZE50" s="348"/>
      <c r="QZF50" s="349"/>
      <c r="QZG50" s="290"/>
      <c r="QZH50" s="288"/>
      <c r="QZI50" s="343"/>
      <c r="QZJ50" s="344"/>
      <c r="QZK50" s="1134"/>
      <c r="QZL50" s="345"/>
      <c r="QZM50" s="346"/>
      <c r="QZN50" s="347"/>
      <c r="QZO50" s="348"/>
      <c r="QZP50" s="349"/>
      <c r="QZQ50" s="290"/>
      <c r="QZR50" s="288"/>
      <c r="QZS50" s="343"/>
      <c r="QZT50" s="344"/>
      <c r="QZU50" s="1134"/>
      <c r="QZV50" s="345"/>
      <c r="QZW50" s="346"/>
      <c r="QZX50" s="347"/>
      <c r="QZY50" s="348"/>
      <c r="QZZ50" s="349"/>
      <c r="RAA50" s="290"/>
      <c r="RAB50" s="288"/>
      <c r="RAC50" s="343"/>
      <c r="RAD50" s="344"/>
      <c r="RAE50" s="1134"/>
      <c r="RAF50" s="345"/>
      <c r="RAG50" s="346"/>
      <c r="RAH50" s="347"/>
      <c r="RAI50" s="348"/>
      <c r="RAJ50" s="349"/>
      <c r="RAK50" s="290"/>
      <c r="RAL50" s="288"/>
      <c r="RAM50" s="343"/>
      <c r="RAN50" s="344"/>
      <c r="RAO50" s="1134"/>
      <c r="RAP50" s="345"/>
      <c r="RAQ50" s="346"/>
      <c r="RAR50" s="347"/>
      <c r="RAS50" s="348"/>
      <c r="RAT50" s="349"/>
      <c r="RAU50" s="290"/>
      <c r="RAV50" s="288"/>
      <c r="RAW50" s="343"/>
      <c r="RAX50" s="344"/>
      <c r="RAY50" s="1134"/>
      <c r="RAZ50" s="345"/>
      <c r="RBA50" s="346"/>
      <c r="RBB50" s="347"/>
      <c r="RBC50" s="348"/>
      <c r="RBD50" s="349"/>
      <c r="RBE50" s="290"/>
      <c r="RBF50" s="288"/>
      <c r="RBG50" s="343"/>
      <c r="RBH50" s="344"/>
      <c r="RBI50" s="1134"/>
      <c r="RBJ50" s="345"/>
      <c r="RBK50" s="346"/>
      <c r="RBL50" s="347"/>
      <c r="RBM50" s="348"/>
      <c r="RBN50" s="349"/>
      <c r="RBO50" s="290"/>
      <c r="RBP50" s="288"/>
      <c r="RBQ50" s="343"/>
      <c r="RBR50" s="344"/>
      <c r="RBS50" s="1134"/>
      <c r="RBT50" s="345"/>
      <c r="RBU50" s="346"/>
      <c r="RBV50" s="347"/>
      <c r="RBW50" s="348"/>
      <c r="RBX50" s="349"/>
      <c r="RBY50" s="290"/>
      <c r="RBZ50" s="288"/>
      <c r="RCA50" s="343"/>
      <c r="RCB50" s="344"/>
      <c r="RCC50" s="1134"/>
      <c r="RCD50" s="345"/>
      <c r="RCE50" s="346"/>
      <c r="RCF50" s="347"/>
      <c r="RCG50" s="348"/>
      <c r="RCH50" s="349"/>
      <c r="RCI50" s="290"/>
      <c r="RCJ50" s="288"/>
      <c r="RCK50" s="343"/>
      <c r="RCL50" s="344"/>
      <c r="RCM50" s="1134"/>
      <c r="RCN50" s="345"/>
      <c r="RCO50" s="346"/>
      <c r="RCP50" s="347"/>
      <c r="RCQ50" s="348"/>
      <c r="RCR50" s="349"/>
      <c r="RCS50" s="290"/>
      <c r="RCT50" s="288"/>
      <c r="RCU50" s="343"/>
      <c r="RCV50" s="344"/>
      <c r="RCW50" s="1134"/>
      <c r="RCX50" s="345"/>
      <c r="RCY50" s="346"/>
      <c r="RCZ50" s="347"/>
      <c r="RDA50" s="348"/>
      <c r="RDB50" s="349"/>
      <c r="RDC50" s="290"/>
      <c r="RDD50" s="288"/>
      <c r="RDE50" s="343"/>
      <c r="RDF50" s="344"/>
      <c r="RDG50" s="1134"/>
      <c r="RDH50" s="345"/>
      <c r="RDI50" s="346"/>
      <c r="RDJ50" s="347"/>
      <c r="RDK50" s="348"/>
      <c r="RDL50" s="349"/>
      <c r="RDM50" s="290"/>
      <c r="RDN50" s="288"/>
      <c r="RDO50" s="343"/>
      <c r="RDP50" s="344"/>
      <c r="RDQ50" s="1134"/>
      <c r="RDR50" s="345"/>
      <c r="RDS50" s="346"/>
      <c r="RDT50" s="347"/>
      <c r="RDU50" s="348"/>
      <c r="RDV50" s="349"/>
      <c r="RDW50" s="290"/>
      <c r="RDX50" s="288"/>
      <c r="RDY50" s="343"/>
      <c r="RDZ50" s="344"/>
      <c r="REA50" s="1134"/>
      <c r="REB50" s="345"/>
      <c r="REC50" s="346"/>
      <c r="RED50" s="347"/>
      <c r="REE50" s="348"/>
      <c r="REF50" s="349"/>
      <c r="REG50" s="290"/>
      <c r="REH50" s="288"/>
      <c r="REI50" s="343"/>
      <c r="REJ50" s="344"/>
      <c r="REK50" s="1134"/>
      <c r="REL50" s="345"/>
      <c r="REM50" s="346"/>
      <c r="REN50" s="347"/>
      <c r="REO50" s="348"/>
      <c r="REP50" s="349"/>
      <c r="REQ50" s="290"/>
      <c r="RER50" s="288"/>
      <c r="RES50" s="343"/>
      <c r="RET50" s="344"/>
      <c r="REU50" s="1134"/>
      <c r="REV50" s="345"/>
      <c r="REW50" s="346"/>
      <c r="REX50" s="347"/>
      <c r="REY50" s="348"/>
      <c r="REZ50" s="349"/>
      <c r="RFA50" s="290"/>
      <c r="RFB50" s="288"/>
      <c r="RFC50" s="343"/>
      <c r="RFD50" s="344"/>
      <c r="RFE50" s="1134"/>
      <c r="RFF50" s="345"/>
      <c r="RFG50" s="346"/>
      <c r="RFH50" s="347"/>
      <c r="RFI50" s="348"/>
      <c r="RFJ50" s="349"/>
      <c r="RFK50" s="290"/>
      <c r="RFL50" s="288"/>
      <c r="RFM50" s="343"/>
      <c r="RFN50" s="344"/>
      <c r="RFO50" s="1134"/>
      <c r="RFP50" s="345"/>
      <c r="RFQ50" s="346"/>
      <c r="RFR50" s="347"/>
      <c r="RFS50" s="348"/>
      <c r="RFT50" s="349"/>
      <c r="RFU50" s="290"/>
      <c r="RFV50" s="288"/>
      <c r="RFW50" s="343"/>
      <c r="RFX50" s="344"/>
      <c r="RFY50" s="1134"/>
      <c r="RFZ50" s="345"/>
      <c r="RGA50" s="346"/>
      <c r="RGB50" s="347"/>
      <c r="RGC50" s="348"/>
      <c r="RGD50" s="349"/>
      <c r="RGE50" s="290"/>
      <c r="RGF50" s="288"/>
      <c r="RGG50" s="343"/>
      <c r="RGH50" s="344"/>
      <c r="RGI50" s="1134"/>
      <c r="RGJ50" s="345"/>
      <c r="RGK50" s="346"/>
      <c r="RGL50" s="347"/>
      <c r="RGM50" s="348"/>
      <c r="RGN50" s="349"/>
      <c r="RGO50" s="290"/>
      <c r="RGP50" s="288"/>
      <c r="RGQ50" s="343"/>
      <c r="RGR50" s="344"/>
      <c r="RGS50" s="1134"/>
      <c r="RGT50" s="345"/>
      <c r="RGU50" s="346"/>
      <c r="RGV50" s="347"/>
      <c r="RGW50" s="348"/>
      <c r="RGX50" s="349"/>
      <c r="RGY50" s="290"/>
      <c r="RGZ50" s="288"/>
      <c r="RHA50" s="343"/>
      <c r="RHB50" s="344"/>
      <c r="RHC50" s="1134"/>
      <c r="RHD50" s="345"/>
      <c r="RHE50" s="346"/>
      <c r="RHF50" s="347"/>
      <c r="RHG50" s="348"/>
      <c r="RHH50" s="349"/>
      <c r="RHI50" s="290"/>
      <c r="RHJ50" s="288"/>
      <c r="RHK50" s="343"/>
      <c r="RHL50" s="344"/>
      <c r="RHM50" s="1134"/>
      <c r="RHN50" s="345"/>
      <c r="RHO50" s="346"/>
      <c r="RHP50" s="347"/>
      <c r="RHQ50" s="348"/>
      <c r="RHR50" s="349"/>
      <c r="RHS50" s="290"/>
      <c r="RHT50" s="288"/>
      <c r="RHU50" s="343"/>
      <c r="RHV50" s="344"/>
      <c r="RHW50" s="1134"/>
      <c r="RHX50" s="345"/>
      <c r="RHY50" s="346"/>
      <c r="RHZ50" s="347"/>
      <c r="RIA50" s="348"/>
      <c r="RIB50" s="349"/>
      <c r="RIC50" s="290"/>
      <c r="RID50" s="288"/>
      <c r="RIE50" s="343"/>
      <c r="RIF50" s="344"/>
      <c r="RIG50" s="1134"/>
      <c r="RIH50" s="345"/>
      <c r="RII50" s="346"/>
      <c r="RIJ50" s="347"/>
      <c r="RIK50" s="348"/>
      <c r="RIL50" s="349"/>
      <c r="RIM50" s="290"/>
      <c r="RIN50" s="288"/>
      <c r="RIO50" s="343"/>
      <c r="RIP50" s="344"/>
      <c r="RIQ50" s="1134"/>
      <c r="RIR50" s="345"/>
      <c r="RIS50" s="346"/>
      <c r="RIT50" s="347"/>
      <c r="RIU50" s="348"/>
      <c r="RIV50" s="349"/>
      <c r="RIW50" s="290"/>
      <c r="RIX50" s="288"/>
      <c r="RIY50" s="343"/>
      <c r="RIZ50" s="344"/>
      <c r="RJA50" s="1134"/>
      <c r="RJB50" s="345"/>
      <c r="RJC50" s="346"/>
      <c r="RJD50" s="347"/>
      <c r="RJE50" s="348"/>
      <c r="RJF50" s="349"/>
      <c r="RJG50" s="290"/>
      <c r="RJH50" s="288"/>
      <c r="RJI50" s="343"/>
      <c r="RJJ50" s="344"/>
      <c r="RJK50" s="1134"/>
      <c r="RJL50" s="345"/>
      <c r="RJM50" s="346"/>
      <c r="RJN50" s="347"/>
      <c r="RJO50" s="348"/>
      <c r="RJP50" s="349"/>
      <c r="RJQ50" s="290"/>
      <c r="RJR50" s="288"/>
      <c r="RJS50" s="343"/>
      <c r="RJT50" s="344"/>
      <c r="RJU50" s="1134"/>
      <c r="RJV50" s="345"/>
      <c r="RJW50" s="346"/>
      <c r="RJX50" s="347"/>
      <c r="RJY50" s="348"/>
      <c r="RJZ50" s="349"/>
      <c r="RKA50" s="290"/>
      <c r="RKB50" s="288"/>
      <c r="RKC50" s="343"/>
      <c r="RKD50" s="344"/>
      <c r="RKE50" s="1134"/>
      <c r="RKF50" s="345"/>
      <c r="RKG50" s="346"/>
      <c r="RKH50" s="347"/>
      <c r="RKI50" s="348"/>
      <c r="RKJ50" s="349"/>
      <c r="RKK50" s="290"/>
      <c r="RKL50" s="288"/>
      <c r="RKM50" s="343"/>
      <c r="RKN50" s="344"/>
      <c r="RKO50" s="1134"/>
      <c r="RKP50" s="345"/>
      <c r="RKQ50" s="346"/>
      <c r="RKR50" s="347"/>
      <c r="RKS50" s="348"/>
      <c r="RKT50" s="349"/>
      <c r="RKU50" s="290"/>
      <c r="RKV50" s="288"/>
      <c r="RKW50" s="343"/>
      <c r="RKX50" s="344"/>
      <c r="RKY50" s="1134"/>
      <c r="RKZ50" s="345"/>
      <c r="RLA50" s="346"/>
      <c r="RLB50" s="347"/>
      <c r="RLC50" s="348"/>
      <c r="RLD50" s="349"/>
      <c r="RLE50" s="290"/>
      <c r="RLF50" s="288"/>
      <c r="RLG50" s="343"/>
      <c r="RLH50" s="344"/>
      <c r="RLI50" s="1134"/>
      <c r="RLJ50" s="345"/>
      <c r="RLK50" s="346"/>
      <c r="RLL50" s="347"/>
      <c r="RLM50" s="348"/>
      <c r="RLN50" s="349"/>
      <c r="RLO50" s="290"/>
      <c r="RLP50" s="288"/>
      <c r="RLQ50" s="343"/>
      <c r="RLR50" s="344"/>
      <c r="RLS50" s="1134"/>
      <c r="RLT50" s="345"/>
      <c r="RLU50" s="346"/>
      <c r="RLV50" s="347"/>
      <c r="RLW50" s="348"/>
      <c r="RLX50" s="349"/>
      <c r="RLY50" s="290"/>
      <c r="RLZ50" s="288"/>
      <c r="RMA50" s="343"/>
      <c r="RMB50" s="344"/>
      <c r="RMC50" s="1134"/>
      <c r="RMD50" s="345"/>
      <c r="RME50" s="346"/>
      <c r="RMF50" s="347"/>
      <c r="RMG50" s="348"/>
      <c r="RMH50" s="349"/>
      <c r="RMI50" s="290"/>
      <c r="RMJ50" s="288"/>
      <c r="RMK50" s="343"/>
      <c r="RML50" s="344"/>
      <c r="RMM50" s="1134"/>
      <c r="RMN50" s="345"/>
      <c r="RMO50" s="346"/>
      <c r="RMP50" s="347"/>
      <c r="RMQ50" s="348"/>
      <c r="RMR50" s="349"/>
      <c r="RMS50" s="290"/>
      <c r="RMT50" s="288"/>
      <c r="RMU50" s="343"/>
      <c r="RMV50" s="344"/>
      <c r="RMW50" s="1134"/>
      <c r="RMX50" s="345"/>
      <c r="RMY50" s="346"/>
      <c r="RMZ50" s="347"/>
      <c r="RNA50" s="348"/>
      <c r="RNB50" s="349"/>
      <c r="RNC50" s="290"/>
      <c r="RND50" s="288"/>
      <c r="RNE50" s="343"/>
      <c r="RNF50" s="344"/>
      <c r="RNG50" s="1134"/>
      <c r="RNH50" s="345"/>
      <c r="RNI50" s="346"/>
      <c r="RNJ50" s="347"/>
      <c r="RNK50" s="348"/>
      <c r="RNL50" s="349"/>
      <c r="RNM50" s="290"/>
      <c r="RNN50" s="288"/>
      <c r="RNO50" s="343"/>
      <c r="RNP50" s="344"/>
      <c r="RNQ50" s="1134"/>
      <c r="RNR50" s="345"/>
      <c r="RNS50" s="346"/>
      <c r="RNT50" s="347"/>
      <c r="RNU50" s="348"/>
      <c r="RNV50" s="349"/>
      <c r="RNW50" s="290"/>
      <c r="RNX50" s="288"/>
      <c r="RNY50" s="343"/>
      <c r="RNZ50" s="344"/>
      <c r="ROA50" s="1134"/>
      <c r="ROB50" s="345"/>
      <c r="ROC50" s="346"/>
      <c r="ROD50" s="347"/>
      <c r="ROE50" s="348"/>
      <c r="ROF50" s="349"/>
      <c r="ROG50" s="290"/>
      <c r="ROH50" s="288"/>
      <c r="ROI50" s="343"/>
      <c r="ROJ50" s="344"/>
      <c r="ROK50" s="1134"/>
      <c r="ROL50" s="345"/>
      <c r="ROM50" s="346"/>
      <c r="RON50" s="347"/>
      <c r="ROO50" s="348"/>
      <c r="ROP50" s="349"/>
      <c r="ROQ50" s="290"/>
      <c r="ROR50" s="288"/>
      <c r="ROS50" s="343"/>
      <c r="ROT50" s="344"/>
      <c r="ROU50" s="1134"/>
      <c r="ROV50" s="345"/>
      <c r="ROW50" s="346"/>
      <c r="ROX50" s="347"/>
      <c r="ROY50" s="348"/>
      <c r="ROZ50" s="349"/>
      <c r="RPA50" s="290"/>
      <c r="RPB50" s="288"/>
      <c r="RPC50" s="343"/>
      <c r="RPD50" s="344"/>
      <c r="RPE50" s="1134"/>
      <c r="RPF50" s="345"/>
      <c r="RPG50" s="346"/>
      <c r="RPH50" s="347"/>
      <c r="RPI50" s="348"/>
      <c r="RPJ50" s="349"/>
      <c r="RPK50" s="290"/>
      <c r="RPL50" s="288"/>
      <c r="RPM50" s="343"/>
      <c r="RPN50" s="344"/>
      <c r="RPO50" s="1134"/>
      <c r="RPP50" s="345"/>
      <c r="RPQ50" s="346"/>
      <c r="RPR50" s="347"/>
      <c r="RPS50" s="348"/>
      <c r="RPT50" s="349"/>
      <c r="RPU50" s="290"/>
      <c r="RPV50" s="288"/>
      <c r="RPW50" s="343"/>
      <c r="RPX50" s="344"/>
      <c r="RPY50" s="1134"/>
      <c r="RPZ50" s="345"/>
      <c r="RQA50" s="346"/>
      <c r="RQB50" s="347"/>
      <c r="RQC50" s="348"/>
      <c r="RQD50" s="349"/>
      <c r="RQE50" s="290"/>
      <c r="RQF50" s="288"/>
      <c r="RQG50" s="343"/>
      <c r="RQH50" s="344"/>
      <c r="RQI50" s="1134"/>
      <c r="RQJ50" s="345"/>
      <c r="RQK50" s="346"/>
      <c r="RQL50" s="347"/>
      <c r="RQM50" s="348"/>
      <c r="RQN50" s="349"/>
      <c r="RQO50" s="290"/>
      <c r="RQP50" s="288"/>
      <c r="RQQ50" s="343"/>
      <c r="RQR50" s="344"/>
      <c r="RQS50" s="1134"/>
      <c r="RQT50" s="345"/>
      <c r="RQU50" s="346"/>
      <c r="RQV50" s="347"/>
      <c r="RQW50" s="348"/>
      <c r="RQX50" s="349"/>
      <c r="RQY50" s="290"/>
      <c r="RQZ50" s="288"/>
      <c r="RRA50" s="343"/>
      <c r="RRB50" s="344"/>
      <c r="RRC50" s="1134"/>
      <c r="RRD50" s="345"/>
      <c r="RRE50" s="346"/>
      <c r="RRF50" s="347"/>
      <c r="RRG50" s="348"/>
      <c r="RRH50" s="349"/>
      <c r="RRI50" s="290"/>
      <c r="RRJ50" s="288"/>
      <c r="RRK50" s="343"/>
      <c r="RRL50" s="344"/>
      <c r="RRM50" s="1134"/>
      <c r="RRN50" s="345"/>
      <c r="RRO50" s="346"/>
      <c r="RRP50" s="347"/>
      <c r="RRQ50" s="348"/>
      <c r="RRR50" s="349"/>
      <c r="RRS50" s="290"/>
      <c r="RRT50" s="288"/>
      <c r="RRU50" s="343"/>
      <c r="RRV50" s="344"/>
      <c r="RRW50" s="1134"/>
      <c r="RRX50" s="345"/>
      <c r="RRY50" s="346"/>
      <c r="RRZ50" s="347"/>
      <c r="RSA50" s="348"/>
      <c r="RSB50" s="349"/>
      <c r="RSC50" s="290"/>
      <c r="RSD50" s="288"/>
      <c r="RSE50" s="343"/>
      <c r="RSF50" s="344"/>
      <c r="RSG50" s="1134"/>
      <c r="RSH50" s="345"/>
      <c r="RSI50" s="346"/>
      <c r="RSJ50" s="347"/>
      <c r="RSK50" s="348"/>
      <c r="RSL50" s="349"/>
      <c r="RSM50" s="290"/>
      <c r="RSN50" s="288"/>
      <c r="RSO50" s="343"/>
      <c r="RSP50" s="344"/>
      <c r="RSQ50" s="1134"/>
      <c r="RSR50" s="345"/>
      <c r="RSS50" s="346"/>
      <c r="RST50" s="347"/>
      <c r="RSU50" s="348"/>
      <c r="RSV50" s="349"/>
      <c r="RSW50" s="290"/>
      <c r="RSX50" s="288"/>
      <c r="RSY50" s="343"/>
      <c r="RSZ50" s="344"/>
      <c r="RTA50" s="1134"/>
      <c r="RTB50" s="345"/>
      <c r="RTC50" s="346"/>
      <c r="RTD50" s="347"/>
      <c r="RTE50" s="348"/>
      <c r="RTF50" s="349"/>
      <c r="RTG50" s="290"/>
      <c r="RTH50" s="288"/>
      <c r="RTI50" s="343"/>
      <c r="RTJ50" s="344"/>
      <c r="RTK50" s="1134"/>
      <c r="RTL50" s="345"/>
      <c r="RTM50" s="346"/>
      <c r="RTN50" s="347"/>
      <c r="RTO50" s="348"/>
      <c r="RTP50" s="349"/>
      <c r="RTQ50" s="290"/>
      <c r="RTR50" s="288"/>
      <c r="RTS50" s="343"/>
      <c r="RTT50" s="344"/>
      <c r="RTU50" s="1134"/>
      <c r="RTV50" s="345"/>
      <c r="RTW50" s="346"/>
      <c r="RTX50" s="347"/>
      <c r="RTY50" s="348"/>
      <c r="RTZ50" s="349"/>
      <c r="RUA50" s="290"/>
      <c r="RUB50" s="288"/>
      <c r="RUC50" s="343"/>
      <c r="RUD50" s="344"/>
      <c r="RUE50" s="1134"/>
      <c r="RUF50" s="345"/>
      <c r="RUG50" s="346"/>
      <c r="RUH50" s="347"/>
      <c r="RUI50" s="348"/>
      <c r="RUJ50" s="349"/>
      <c r="RUK50" s="290"/>
      <c r="RUL50" s="288"/>
      <c r="RUM50" s="343"/>
      <c r="RUN50" s="344"/>
      <c r="RUO50" s="1134"/>
      <c r="RUP50" s="345"/>
      <c r="RUQ50" s="346"/>
      <c r="RUR50" s="347"/>
      <c r="RUS50" s="348"/>
      <c r="RUT50" s="349"/>
      <c r="RUU50" s="290"/>
      <c r="RUV50" s="288"/>
      <c r="RUW50" s="343"/>
      <c r="RUX50" s="344"/>
      <c r="RUY50" s="1134"/>
      <c r="RUZ50" s="345"/>
      <c r="RVA50" s="346"/>
      <c r="RVB50" s="347"/>
      <c r="RVC50" s="348"/>
      <c r="RVD50" s="349"/>
      <c r="RVE50" s="290"/>
      <c r="RVF50" s="288"/>
      <c r="RVG50" s="343"/>
      <c r="RVH50" s="344"/>
      <c r="RVI50" s="1134"/>
      <c r="RVJ50" s="345"/>
      <c r="RVK50" s="346"/>
      <c r="RVL50" s="347"/>
      <c r="RVM50" s="348"/>
      <c r="RVN50" s="349"/>
      <c r="RVO50" s="290"/>
      <c r="RVP50" s="288"/>
      <c r="RVQ50" s="343"/>
      <c r="RVR50" s="344"/>
      <c r="RVS50" s="1134"/>
      <c r="RVT50" s="345"/>
      <c r="RVU50" s="346"/>
      <c r="RVV50" s="347"/>
      <c r="RVW50" s="348"/>
      <c r="RVX50" s="349"/>
      <c r="RVY50" s="290"/>
      <c r="RVZ50" s="288"/>
      <c r="RWA50" s="343"/>
      <c r="RWB50" s="344"/>
      <c r="RWC50" s="1134"/>
      <c r="RWD50" s="345"/>
      <c r="RWE50" s="346"/>
      <c r="RWF50" s="347"/>
      <c r="RWG50" s="348"/>
      <c r="RWH50" s="349"/>
      <c r="RWI50" s="290"/>
      <c r="RWJ50" s="288"/>
      <c r="RWK50" s="343"/>
      <c r="RWL50" s="344"/>
      <c r="RWM50" s="1134"/>
      <c r="RWN50" s="345"/>
      <c r="RWO50" s="346"/>
      <c r="RWP50" s="347"/>
      <c r="RWQ50" s="348"/>
      <c r="RWR50" s="349"/>
      <c r="RWS50" s="290"/>
      <c r="RWT50" s="288"/>
      <c r="RWU50" s="343"/>
      <c r="RWV50" s="344"/>
      <c r="RWW50" s="1134"/>
      <c r="RWX50" s="345"/>
      <c r="RWY50" s="346"/>
      <c r="RWZ50" s="347"/>
      <c r="RXA50" s="348"/>
      <c r="RXB50" s="349"/>
      <c r="RXC50" s="290"/>
      <c r="RXD50" s="288"/>
      <c r="RXE50" s="343"/>
      <c r="RXF50" s="344"/>
      <c r="RXG50" s="1134"/>
      <c r="RXH50" s="345"/>
      <c r="RXI50" s="346"/>
      <c r="RXJ50" s="347"/>
      <c r="RXK50" s="348"/>
      <c r="RXL50" s="349"/>
      <c r="RXM50" s="290"/>
      <c r="RXN50" s="288"/>
      <c r="RXO50" s="343"/>
      <c r="RXP50" s="344"/>
      <c r="RXQ50" s="1134"/>
      <c r="RXR50" s="345"/>
      <c r="RXS50" s="346"/>
      <c r="RXT50" s="347"/>
      <c r="RXU50" s="348"/>
      <c r="RXV50" s="349"/>
      <c r="RXW50" s="290"/>
      <c r="RXX50" s="288"/>
      <c r="RXY50" s="343"/>
      <c r="RXZ50" s="344"/>
      <c r="RYA50" s="1134"/>
      <c r="RYB50" s="345"/>
      <c r="RYC50" s="346"/>
      <c r="RYD50" s="347"/>
      <c r="RYE50" s="348"/>
      <c r="RYF50" s="349"/>
      <c r="RYG50" s="290"/>
      <c r="RYH50" s="288"/>
      <c r="RYI50" s="343"/>
      <c r="RYJ50" s="344"/>
      <c r="RYK50" s="1134"/>
      <c r="RYL50" s="345"/>
      <c r="RYM50" s="346"/>
      <c r="RYN50" s="347"/>
      <c r="RYO50" s="348"/>
      <c r="RYP50" s="349"/>
      <c r="RYQ50" s="290"/>
      <c r="RYR50" s="288"/>
      <c r="RYS50" s="343"/>
      <c r="RYT50" s="344"/>
      <c r="RYU50" s="1134"/>
      <c r="RYV50" s="345"/>
      <c r="RYW50" s="346"/>
      <c r="RYX50" s="347"/>
      <c r="RYY50" s="348"/>
      <c r="RYZ50" s="349"/>
      <c r="RZA50" s="290"/>
      <c r="RZB50" s="288"/>
      <c r="RZC50" s="343"/>
      <c r="RZD50" s="344"/>
      <c r="RZE50" s="1134"/>
      <c r="RZF50" s="345"/>
      <c r="RZG50" s="346"/>
      <c r="RZH50" s="347"/>
      <c r="RZI50" s="348"/>
      <c r="RZJ50" s="349"/>
      <c r="RZK50" s="290"/>
      <c r="RZL50" s="288"/>
      <c r="RZM50" s="343"/>
      <c r="RZN50" s="344"/>
      <c r="RZO50" s="1134"/>
      <c r="RZP50" s="345"/>
      <c r="RZQ50" s="346"/>
      <c r="RZR50" s="347"/>
      <c r="RZS50" s="348"/>
      <c r="RZT50" s="349"/>
      <c r="RZU50" s="290"/>
      <c r="RZV50" s="288"/>
      <c r="RZW50" s="343"/>
      <c r="RZX50" s="344"/>
      <c r="RZY50" s="1134"/>
      <c r="RZZ50" s="345"/>
      <c r="SAA50" s="346"/>
      <c r="SAB50" s="347"/>
      <c r="SAC50" s="348"/>
      <c r="SAD50" s="349"/>
      <c r="SAE50" s="290"/>
      <c r="SAF50" s="288"/>
      <c r="SAG50" s="343"/>
      <c r="SAH50" s="344"/>
      <c r="SAI50" s="1134"/>
      <c r="SAJ50" s="345"/>
      <c r="SAK50" s="346"/>
      <c r="SAL50" s="347"/>
      <c r="SAM50" s="348"/>
      <c r="SAN50" s="349"/>
      <c r="SAO50" s="290"/>
      <c r="SAP50" s="288"/>
      <c r="SAQ50" s="343"/>
      <c r="SAR50" s="344"/>
      <c r="SAS50" s="1134"/>
      <c r="SAT50" s="345"/>
      <c r="SAU50" s="346"/>
      <c r="SAV50" s="347"/>
      <c r="SAW50" s="348"/>
      <c r="SAX50" s="349"/>
      <c r="SAY50" s="290"/>
      <c r="SAZ50" s="288"/>
      <c r="SBA50" s="343"/>
      <c r="SBB50" s="344"/>
      <c r="SBC50" s="1134"/>
      <c r="SBD50" s="345"/>
      <c r="SBE50" s="346"/>
      <c r="SBF50" s="347"/>
      <c r="SBG50" s="348"/>
      <c r="SBH50" s="349"/>
      <c r="SBI50" s="290"/>
      <c r="SBJ50" s="288"/>
      <c r="SBK50" s="343"/>
      <c r="SBL50" s="344"/>
      <c r="SBM50" s="1134"/>
      <c r="SBN50" s="345"/>
      <c r="SBO50" s="346"/>
      <c r="SBP50" s="347"/>
      <c r="SBQ50" s="348"/>
      <c r="SBR50" s="349"/>
      <c r="SBS50" s="290"/>
      <c r="SBT50" s="288"/>
      <c r="SBU50" s="343"/>
      <c r="SBV50" s="344"/>
      <c r="SBW50" s="1134"/>
      <c r="SBX50" s="345"/>
      <c r="SBY50" s="346"/>
      <c r="SBZ50" s="347"/>
      <c r="SCA50" s="348"/>
      <c r="SCB50" s="349"/>
      <c r="SCC50" s="290"/>
      <c r="SCD50" s="288"/>
      <c r="SCE50" s="343"/>
      <c r="SCF50" s="344"/>
      <c r="SCG50" s="1134"/>
      <c r="SCH50" s="345"/>
      <c r="SCI50" s="346"/>
      <c r="SCJ50" s="347"/>
      <c r="SCK50" s="348"/>
      <c r="SCL50" s="349"/>
      <c r="SCM50" s="290"/>
      <c r="SCN50" s="288"/>
      <c r="SCO50" s="343"/>
      <c r="SCP50" s="344"/>
      <c r="SCQ50" s="1134"/>
      <c r="SCR50" s="345"/>
      <c r="SCS50" s="346"/>
      <c r="SCT50" s="347"/>
      <c r="SCU50" s="348"/>
      <c r="SCV50" s="349"/>
      <c r="SCW50" s="290"/>
      <c r="SCX50" s="288"/>
      <c r="SCY50" s="343"/>
      <c r="SCZ50" s="344"/>
      <c r="SDA50" s="1134"/>
      <c r="SDB50" s="345"/>
      <c r="SDC50" s="346"/>
      <c r="SDD50" s="347"/>
      <c r="SDE50" s="348"/>
      <c r="SDF50" s="349"/>
      <c r="SDG50" s="290"/>
      <c r="SDH50" s="288"/>
      <c r="SDI50" s="343"/>
      <c r="SDJ50" s="344"/>
      <c r="SDK50" s="1134"/>
      <c r="SDL50" s="345"/>
      <c r="SDM50" s="346"/>
      <c r="SDN50" s="347"/>
      <c r="SDO50" s="348"/>
      <c r="SDP50" s="349"/>
      <c r="SDQ50" s="290"/>
      <c r="SDR50" s="288"/>
      <c r="SDS50" s="343"/>
      <c r="SDT50" s="344"/>
      <c r="SDU50" s="1134"/>
      <c r="SDV50" s="345"/>
      <c r="SDW50" s="346"/>
      <c r="SDX50" s="347"/>
      <c r="SDY50" s="348"/>
      <c r="SDZ50" s="349"/>
      <c r="SEA50" s="290"/>
      <c r="SEB50" s="288"/>
      <c r="SEC50" s="343"/>
      <c r="SED50" s="344"/>
      <c r="SEE50" s="1134"/>
      <c r="SEF50" s="345"/>
      <c r="SEG50" s="346"/>
      <c r="SEH50" s="347"/>
      <c r="SEI50" s="348"/>
      <c r="SEJ50" s="349"/>
      <c r="SEK50" s="290"/>
      <c r="SEL50" s="288"/>
      <c r="SEM50" s="343"/>
      <c r="SEN50" s="344"/>
      <c r="SEO50" s="1134"/>
      <c r="SEP50" s="345"/>
      <c r="SEQ50" s="346"/>
      <c r="SER50" s="347"/>
      <c r="SES50" s="348"/>
      <c r="SET50" s="349"/>
      <c r="SEU50" s="290"/>
      <c r="SEV50" s="288"/>
      <c r="SEW50" s="343"/>
      <c r="SEX50" s="344"/>
      <c r="SEY50" s="1134"/>
      <c r="SEZ50" s="345"/>
      <c r="SFA50" s="346"/>
      <c r="SFB50" s="347"/>
      <c r="SFC50" s="348"/>
      <c r="SFD50" s="349"/>
      <c r="SFE50" s="290"/>
      <c r="SFF50" s="288"/>
      <c r="SFG50" s="343"/>
      <c r="SFH50" s="344"/>
      <c r="SFI50" s="1134"/>
      <c r="SFJ50" s="345"/>
      <c r="SFK50" s="346"/>
      <c r="SFL50" s="347"/>
      <c r="SFM50" s="348"/>
      <c r="SFN50" s="349"/>
      <c r="SFO50" s="290"/>
      <c r="SFP50" s="288"/>
      <c r="SFQ50" s="343"/>
      <c r="SFR50" s="344"/>
      <c r="SFS50" s="1134"/>
      <c r="SFT50" s="345"/>
      <c r="SFU50" s="346"/>
      <c r="SFV50" s="347"/>
      <c r="SFW50" s="348"/>
      <c r="SFX50" s="349"/>
      <c r="SFY50" s="290"/>
      <c r="SFZ50" s="288"/>
      <c r="SGA50" s="343"/>
      <c r="SGB50" s="344"/>
      <c r="SGC50" s="1134"/>
      <c r="SGD50" s="345"/>
      <c r="SGE50" s="346"/>
      <c r="SGF50" s="347"/>
      <c r="SGG50" s="348"/>
      <c r="SGH50" s="349"/>
      <c r="SGI50" s="290"/>
      <c r="SGJ50" s="288"/>
      <c r="SGK50" s="343"/>
      <c r="SGL50" s="344"/>
      <c r="SGM50" s="1134"/>
      <c r="SGN50" s="345"/>
      <c r="SGO50" s="346"/>
      <c r="SGP50" s="347"/>
      <c r="SGQ50" s="348"/>
      <c r="SGR50" s="349"/>
      <c r="SGS50" s="290"/>
      <c r="SGT50" s="288"/>
      <c r="SGU50" s="343"/>
      <c r="SGV50" s="344"/>
      <c r="SGW50" s="1134"/>
      <c r="SGX50" s="345"/>
      <c r="SGY50" s="346"/>
      <c r="SGZ50" s="347"/>
      <c r="SHA50" s="348"/>
      <c r="SHB50" s="349"/>
      <c r="SHC50" s="290"/>
      <c r="SHD50" s="288"/>
      <c r="SHE50" s="343"/>
      <c r="SHF50" s="344"/>
      <c r="SHG50" s="1134"/>
      <c r="SHH50" s="345"/>
      <c r="SHI50" s="346"/>
      <c r="SHJ50" s="347"/>
      <c r="SHK50" s="348"/>
      <c r="SHL50" s="349"/>
      <c r="SHM50" s="290"/>
      <c r="SHN50" s="288"/>
      <c r="SHO50" s="343"/>
      <c r="SHP50" s="344"/>
      <c r="SHQ50" s="1134"/>
      <c r="SHR50" s="345"/>
      <c r="SHS50" s="346"/>
      <c r="SHT50" s="347"/>
      <c r="SHU50" s="348"/>
      <c r="SHV50" s="349"/>
      <c r="SHW50" s="290"/>
      <c r="SHX50" s="288"/>
      <c r="SHY50" s="343"/>
      <c r="SHZ50" s="344"/>
      <c r="SIA50" s="1134"/>
      <c r="SIB50" s="345"/>
      <c r="SIC50" s="346"/>
      <c r="SID50" s="347"/>
      <c r="SIE50" s="348"/>
      <c r="SIF50" s="349"/>
      <c r="SIG50" s="290"/>
      <c r="SIH50" s="288"/>
      <c r="SII50" s="343"/>
      <c r="SIJ50" s="344"/>
      <c r="SIK50" s="1134"/>
      <c r="SIL50" s="345"/>
      <c r="SIM50" s="346"/>
      <c r="SIN50" s="347"/>
      <c r="SIO50" s="348"/>
      <c r="SIP50" s="349"/>
      <c r="SIQ50" s="290"/>
      <c r="SIR50" s="288"/>
      <c r="SIS50" s="343"/>
      <c r="SIT50" s="344"/>
      <c r="SIU50" s="1134"/>
      <c r="SIV50" s="345"/>
      <c r="SIW50" s="346"/>
      <c r="SIX50" s="347"/>
      <c r="SIY50" s="348"/>
      <c r="SIZ50" s="349"/>
      <c r="SJA50" s="290"/>
      <c r="SJB50" s="288"/>
      <c r="SJC50" s="343"/>
      <c r="SJD50" s="344"/>
      <c r="SJE50" s="1134"/>
      <c r="SJF50" s="345"/>
      <c r="SJG50" s="346"/>
      <c r="SJH50" s="347"/>
      <c r="SJI50" s="348"/>
      <c r="SJJ50" s="349"/>
      <c r="SJK50" s="290"/>
      <c r="SJL50" s="288"/>
      <c r="SJM50" s="343"/>
      <c r="SJN50" s="344"/>
      <c r="SJO50" s="1134"/>
      <c r="SJP50" s="345"/>
      <c r="SJQ50" s="346"/>
      <c r="SJR50" s="347"/>
      <c r="SJS50" s="348"/>
      <c r="SJT50" s="349"/>
      <c r="SJU50" s="290"/>
      <c r="SJV50" s="288"/>
      <c r="SJW50" s="343"/>
      <c r="SJX50" s="344"/>
      <c r="SJY50" s="1134"/>
      <c r="SJZ50" s="345"/>
      <c r="SKA50" s="346"/>
      <c r="SKB50" s="347"/>
      <c r="SKC50" s="348"/>
      <c r="SKD50" s="349"/>
      <c r="SKE50" s="290"/>
      <c r="SKF50" s="288"/>
      <c r="SKG50" s="343"/>
      <c r="SKH50" s="344"/>
      <c r="SKI50" s="1134"/>
      <c r="SKJ50" s="345"/>
      <c r="SKK50" s="346"/>
      <c r="SKL50" s="347"/>
      <c r="SKM50" s="348"/>
      <c r="SKN50" s="349"/>
      <c r="SKO50" s="290"/>
      <c r="SKP50" s="288"/>
      <c r="SKQ50" s="343"/>
      <c r="SKR50" s="344"/>
      <c r="SKS50" s="1134"/>
      <c r="SKT50" s="345"/>
      <c r="SKU50" s="346"/>
      <c r="SKV50" s="347"/>
      <c r="SKW50" s="348"/>
      <c r="SKX50" s="349"/>
      <c r="SKY50" s="290"/>
      <c r="SKZ50" s="288"/>
      <c r="SLA50" s="343"/>
      <c r="SLB50" s="344"/>
      <c r="SLC50" s="1134"/>
      <c r="SLD50" s="345"/>
      <c r="SLE50" s="346"/>
      <c r="SLF50" s="347"/>
      <c r="SLG50" s="348"/>
      <c r="SLH50" s="349"/>
      <c r="SLI50" s="290"/>
      <c r="SLJ50" s="288"/>
      <c r="SLK50" s="343"/>
      <c r="SLL50" s="344"/>
      <c r="SLM50" s="1134"/>
      <c r="SLN50" s="345"/>
      <c r="SLO50" s="346"/>
      <c r="SLP50" s="347"/>
      <c r="SLQ50" s="348"/>
      <c r="SLR50" s="349"/>
      <c r="SLS50" s="290"/>
      <c r="SLT50" s="288"/>
      <c r="SLU50" s="343"/>
      <c r="SLV50" s="344"/>
      <c r="SLW50" s="1134"/>
      <c r="SLX50" s="345"/>
      <c r="SLY50" s="346"/>
      <c r="SLZ50" s="347"/>
      <c r="SMA50" s="348"/>
      <c r="SMB50" s="349"/>
      <c r="SMC50" s="290"/>
      <c r="SMD50" s="288"/>
      <c r="SME50" s="343"/>
      <c r="SMF50" s="344"/>
      <c r="SMG50" s="1134"/>
      <c r="SMH50" s="345"/>
      <c r="SMI50" s="346"/>
      <c r="SMJ50" s="347"/>
      <c r="SMK50" s="348"/>
      <c r="SML50" s="349"/>
      <c r="SMM50" s="290"/>
      <c r="SMN50" s="288"/>
      <c r="SMO50" s="343"/>
      <c r="SMP50" s="344"/>
      <c r="SMQ50" s="1134"/>
      <c r="SMR50" s="345"/>
      <c r="SMS50" s="346"/>
      <c r="SMT50" s="347"/>
      <c r="SMU50" s="348"/>
      <c r="SMV50" s="349"/>
      <c r="SMW50" s="290"/>
      <c r="SMX50" s="288"/>
      <c r="SMY50" s="343"/>
      <c r="SMZ50" s="344"/>
      <c r="SNA50" s="1134"/>
      <c r="SNB50" s="345"/>
      <c r="SNC50" s="346"/>
      <c r="SND50" s="347"/>
      <c r="SNE50" s="348"/>
      <c r="SNF50" s="349"/>
      <c r="SNG50" s="290"/>
      <c r="SNH50" s="288"/>
      <c r="SNI50" s="343"/>
      <c r="SNJ50" s="344"/>
      <c r="SNK50" s="1134"/>
      <c r="SNL50" s="345"/>
      <c r="SNM50" s="346"/>
      <c r="SNN50" s="347"/>
      <c r="SNO50" s="348"/>
      <c r="SNP50" s="349"/>
      <c r="SNQ50" s="290"/>
      <c r="SNR50" s="288"/>
      <c r="SNS50" s="343"/>
      <c r="SNT50" s="344"/>
      <c r="SNU50" s="1134"/>
      <c r="SNV50" s="345"/>
      <c r="SNW50" s="346"/>
      <c r="SNX50" s="347"/>
      <c r="SNY50" s="348"/>
      <c r="SNZ50" s="349"/>
      <c r="SOA50" s="290"/>
      <c r="SOB50" s="288"/>
      <c r="SOC50" s="343"/>
      <c r="SOD50" s="344"/>
      <c r="SOE50" s="1134"/>
      <c r="SOF50" s="345"/>
      <c r="SOG50" s="346"/>
      <c r="SOH50" s="347"/>
      <c r="SOI50" s="348"/>
      <c r="SOJ50" s="349"/>
      <c r="SOK50" s="290"/>
      <c r="SOL50" s="288"/>
      <c r="SOM50" s="343"/>
      <c r="SON50" s="344"/>
      <c r="SOO50" s="1134"/>
      <c r="SOP50" s="345"/>
      <c r="SOQ50" s="346"/>
      <c r="SOR50" s="347"/>
      <c r="SOS50" s="348"/>
      <c r="SOT50" s="349"/>
      <c r="SOU50" s="290"/>
      <c r="SOV50" s="288"/>
      <c r="SOW50" s="343"/>
      <c r="SOX50" s="344"/>
      <c r="SOY50" s="1134"/>
      <c r="SOZ50" s="345"/>
      <c r="SPA50" s="346"/>
      <c r="SPB50" s="347"/>
      <c r="SPC50" s="348"/>
      <c r="SPD50" s="349"/>
      <c r="SPE50" s="290"/>
      <c r="SPF50" s="288"/>
      <c r="SPG50" s="343"/>
      <c r="SPH50" s="344"/>
      <c r="SPI50" s="1134"/>
      <c r="SPJ50" s="345"/>
      <c r="SPK50" s="346"/>
      <c r="SPL50" s="347"/>
      <c r="SPM50" s="348"/>
      <c r="SPN50" s="349"/>
      <c r="SPO50" s="290"/>
      <c r="SPP50" s="288"/>
      <c r="SPQ50" s="343"/>
      <c r="SPR50" s="344"/>
      <c r="SPS50" s="1134"/>
      <c r="SPT50" s="345"/>
      <c r="SPU50" s="346"/>
      <c r="SPV50" s="347"/>
      <c r="SPW50" s="348"/>
      <c r="SPX50" s="349"/>
      <c r="SPY50" s="290"/>
      <c r="SPZ50" s="288"/>
      <c r="SQA50" s="343"/>
      <c r="SQB50" s="344"/>
      <c r="SQC50" s="1134"/>
      <c r="SQD50" s="345"/>
      <c r="SQE50" s="346"/>
      <c r="SQF50" s="347"/>
      <c r="SQG50" s="348"/>
      <c r="SQH50" s="349"/>
      <c r="SQI50" s="290"/>
      <c r="SQJ50" s="288"/>
      <c r="SQK50" s="343"/>
      <c r="SQL50" s="344"/>
      <c r="SQM50" s="1134"/>
      <c r="SQN50" s="345"/>
      <c r="SQO50" s="346"/>
      <c r="SQP50" s="347"/>
      <c r="SQQ50" s="348"/>
      <c r="SQR50" s="349"/>
      <c r="SQS50" s="290"/>
      <c r="SQT50" s="288"/>
      <c r="SQU50" s="343"/>
      <c r="SQV50" s="344"/>
      <c r="SQW50" s="1134"/>
      <c r="SQX50" s="345"/>
      <c r="SQY50" s="346"/>
      <c r="SQZ50" s="347"/>
      <c r="SRA50" s="348"/>
      <c r="SRB50" s="349"/>
      <c r="SRC50" s="290"/>
      <c r="SRD50" s="288"/>
      <c r="SRE50" s="343"/>
      <c r="SRF50" s="344"/>
      <c r="SRG50" s="1134"/>
      <c r="SRH50" s="345"/>
      <c r="SRI50" s="346"/>
      <c r="SRJ50" s="347"/>
      <c r="SRK50" s="348"/>
      <c r="SRL50" s="349"/>
      <c r="SRM50" s="290"/>
      <c r="SRN50" s="288"/>
      <c r="SRO50" s="343"/>
      <c r="SRP50" s="344"/>
      <c r="SRQ50" s="1134"/>
      <c r="SRR50" s="345"/>
      <c r="SRS50" s="346"/>
      <c r="SRT50" s="347"/>
      <c r="SRU50" s="348"/>
      <c r="SRV50" s="349"/>
      <c r="SRW50" s="290"/>
      <c r="SRX50" s="288"/>
      <c r="SRY50" s="343"/>
      <c r="SRZ50" s="344"/>
      <c r="SSA50" s="1134"/>
      <c r="SSB50" s="345"/>
      <c r="SSC50" s="346"/>
      <c r="SSD50" s="347"/>
      <c r="SSE50" s="348"/>
      <c r="SSF50" s="349"/>
      <c r="SSG50" s="290"/>
      <c r="SSH50" s="288"/>
      <c r="SSI50" s="343"/>
      <c r="SSJ50" s="344"/>
      <c r="SSK50" s="1134"/>
      <c r="SSL50" s="345"/>
      <c r="SSM50" s="346"/>
      <c r="SSN50" s="347"/>
      <c r="SSO50" s="348"/>
      <c r="SSP50" s="349"/>
      <c r="SSQ50" s="290"/>
      <c r="SSR50" s="288"/>
      <c r="SSS50" s="343"/>
      <c r="SST50" s="344"/>
      <c r="SSU50" s="1134"/>
      <c r="SSV50" s="345"/>
      <c r="SSW50" s="346"/>
      <c r="SSX50" s="347"/>
      <c r="SSY50" s="348"/>
      <c r="SSZ50" s="349"/>
      <c r="STA50" s="290"/>
      <c r="STB50" s="288"/>
      <c r="STC50" s="343"/>
      <c r="STD50" s="344"/>
      <c r="STE50" s="1134"/>
      <c r="STF50" s="345"/>
      <c r="STG50" s="346"/>
      <c r="STH50" s="347"/>
      <c r="STI50" s="348"/>
      <c r="STJ50" s="349"/>
      <c r="STK50" s="290"/>
      <c r="STL50" s="288"/>
      <c r="STM50" s="343"/>
      <c r="STN50" s="344"/>
      <c r="STO50" s="1134"/>
      <c r="STP50" s="345"/>
      <c r="STQ50" s="346"/>
      <c r="STR50" s="347"/>
      <c r="STS50" s="348"/>
      <c r="STT50" s="349"/>
      <c r="STU50" s="290"/>
      <c r="STV50" s="288"/>
      <c r="STW50" s="343"/>
      <c r="STX50" s="344"/>
      <c r="STY50" s="1134"/>
      <c r="STZ50" s="345"/>
      <c r="SUA50" s="346"/>
      <c r="SUB50" s="347"/>
      <c r="SUC50" s="348"/>
      <c r="SUD50" s="349"/>
      <c r="SUE50" s="290"/>
      <c r="SUF50" s="288"/>
      <c r="SUG50" s="343"/>
      <c r="SUH50" s="344"/>
      <c r="SUI50" s="1134"/>
      <c r="SUJ50" s="345"/>
      <c r="SUK50" s="346"/>
      <c r="SUL50" s="347"/>
      <c r="SUM50" s="348"/>
      <c r="SUN50" s="349"/>
      <c r="SUO50" s="290"/>
      <c r="SUP50" s="288"/>
      <c r="SUQ50" s="343"/>
      <c r="SUR50" s="344"/>
      <c r="SUS50" s="1134"/>
      <c r="SUT50" s="345"/>
      <c r="SUU50" s="346"/>
      <c r="SUV50" s="347"/>
      <c r="SUW50" s="348"/>
      <c r="SUX50" s="349"/>
      <c r="SUY50" s="290"/>
      <c r="SUZ50" s="288"/>
      <c r="SVA50" s="343"/>
      <c r="SVB50" s="344"/>
      <c r="SVC50" s="1134"/>
      <c r="SVD50" s="345"/>
      <c r="SVE50" s="346"/>
      <c r="SVF50" s="347"/>
      <c r="SVG50" s="348"/>
      <c r="SVH50" s="349"/>
      <c r="SVI50" s="290"/>
      <c r="SVJ50" s="288"/>
      <c r="SVK50" s="343"/>
      <c r="SVL50" s="344"/>
      <c r="SVM50" s="1134"/>
      <c r="SVN50" s="345"/>
      <c r="SVO50" s="346"/>
      <c r="SVP50" s="347"/>
      <c r="SVQ50" s="348"/>
      <c r="SVR50" s="349"/>
      <c r="SVS50" s="290"/>
      <c r="SVT50" s="288"/>
      <c r="SVU50" s="343"/>
      <c r="SVV50" s="344"/>
      <c r="SVW50" s="1134"/>
      <c r="SVX50" s="345"/>
      <c r="SVY50" s="346"/>
      <c r="SVZ50" s="347"/>
      <c r="SWA50" s="348"/>
      <c r="SWB50" s="349"/>
      <c r="SWC50" s="290"/>
      <c r="SWD50" s="288"/>
      <c r="SWE50" s="343"/>
      <c r="SWF50" s="344"/>
      <c r="SWG50" s="1134"/>
      <c r="SWH50" s="345"/>
      <c r="SWI50" s="346"/>
      <c r="SWJ50" s="347"/>
      <c r="SWK50" s="348"/>
      <c r="SWL50" s="349"/>
      <c r="SWM50" s="290"/>
      <c r="SWN50" s="288"/>
      <c r="SWO50" s="343"/>
      <c r="SWP50" s="344"/>
      <c r="SWQ50" s="1134"/>
      <c r="SWR50" s="345"/>
      <c r="SWS50" s="346"/>
      <c r="SWT50" s="347"/>
      <c r="SWU50" s="348"/>
      <c r="SWV50" s="349"/>
      <c r="SWW50" s="290"/>
      <c r="SWX50" s="288"/>
      <c r="SWY50" s="343"/>
      <c r="SWZ50" s="344"/>
      <c r="SXA50" s="1134"/>
      <c r="SXB50" s="345"/>
      <c r="SXC50" s="346"/>
      <c r="SXD50" s="347"/>
      <c r="SXE50" s="348"/>
      <c r="SXF50" s="349"/>
      <c r="SXG50" s="290"/>
      <c r="SXH50" s="288"/>
      <c r="SXI50" s="343"/>
      <c r="SXJ50" s="344"/>
      <c r="SXK50" s="1134"/>
      <c r="SXL50" s="345"/>
      <c r="SXM50" s="346"/>
      <c r="SXN50" s="347"/>
      <c r="SXO50" s="348"/>
      <c r="SXP50" s="349"/>
      <c r="SXQ50" s="290"/>
      <c r="SXR50" s="288"/>
      <c r="SXS50" s="343"/>
      <c r="SXT50" s="344"/>
      <c r="SXU50" s="1134"/>
      <c r="SXV50" s="345"/>
      <c r="SXW50" s="346"/>
      <c r="SXX50" s="347"/>
      <c r="SXY50" s="348"/>
      <c r="SXZ50" s="349"/>
      <c r="SYA50" s="290"/>
      <c r="SYB50" s="288"/>
      <c r="SYC50" s="343"/>
      <c r="SYD50" s="344"/>
      <c r="SYE50" s="1134"/>
      <c r="SYF50" s="345"/>
      <c r="SYG50" s="346"/>
      <c r="SYH50" s="347"/>
      <c r="SYI50" s="348"/>
      <c r="SYJ50" s="349"/>
      <c r="SYK50" s="290"/>
      <c r="SYL50" s="288"/>
      <c r="SYM50" s="343"/>
      <c r="SYN50" s="344"/>
      <c r="SYO50" s="1134"/>
      <c r="SYP50" s="345"/>
      <c r="SYQ50" s="346"/>
      <c r="SYR50" s="347"/>
      <c r="SYS50" s="348"/>
      <c r="SYT50" s="349"/>
      <c r="SYU50" s="290"/>
      <c r="SYV50" s="288"/>
      <c r="SYW50" s="343"/>
      <c r="SYX50" s="344"/>
      <c r="SYY50" s="1134"/>
      <c r="SYZ50" s="345"/>
      <c r="SZA50" s="346"/>
      <c r="SZB50" s="347"/>
      <c r="SZC50" s="348"/>
      <c r="SZD50" s="349"/>
      <c r="SZE50" s="290"/>
      <c r="SZF50" s="288"/>
      <c r="SZG50" s="343"/>
      <c r="SZH50" s="344"/>
      <c r="SZI50" s="1134"/>
      <c r="SZJ50" s="345"/>
      <c r="SZK50" s="346"/>
      <c r="SZL50" s="347"/>
      <c r="SZM50" s="348"/>
      <c r="SZN50" s="349"/>
      <c r="SZO50" s="290"/>
      <c r="SZP50" s="288"/>
      <c r="SZQ50" s="343"/>
      <c r="SZR50" s="344"/>
      <c r="SZS50" s="1134"/>
      <c r="SZT50" s="345"/>
      <c r="SZU50" s="346"/>
      <c r="SZV50" s="347"/>
      <c r="SZW50" s="348"/>
      <c r="SZX50" s="349"/>
      <c r="SZY50" s="290"/>
      <c r="SZZ50" s="288"/>
      <c r="TAA50" s="343"/>
      <c r="TAB50" s="344"/>
      <c r="TAC50" s="1134"/>
      <c r="TAD50" s="345"/>
      <c r="TAE50" s="346"/>
      <c r="TAF50" s="347"/>
      <c r="TAG50" s="348"/>
      <c r="TAH50" s="349"/>
      <c r="TAI50" s="290"/>
      <c r="TAJ50" s="288"/>
      <c r="TAK50" s="343"/>
      <c r="TAL50" s="344"/>
      <c r="TAM50" s="1134"/>
      <c r="TAN50" s="345"/>
      <c r="TAO50" s="346"/>
      <c r="TAP50" s="347"/>
      <c r="TAQ50" s="348"/>
      <c r="TAR50" s="349"/>
      <c r="TAS50" s="290"/>
      <c r="TAT50" s="288"/>
      <c r="TAU50" s="343"/>
      <c r="TAV50" s="344"/>
      <c r="TAW50" s="1134"/>
      <c r="TAX50" s="345"/>
      <c r="TAY50" s="346"/>
      <c r="TAZ50" s="347"/>
      <c r="TBA50" s="348"/>
      <c r="TBB50" s="349"/>
      <c r="TBC50" s="290"/>
      <c r="TBD50" s="288"/>
      <c r="TBE50" s="343"/>
      <c r="TBF50" s="344"/>
      <c r="TBG50" s="1134"/>
      <c r="TBH50" s="345"/>
      <c r="TBI50" s="346"/>
      <c r="TBJ50" s="347"/>
      <c r="TBK50" s="348"/>
      <c r="TBL50" s="349"/>
      <c r="TBM50" s="290"/>
      <c r="TBN50" s="288"/>
      <c r="TBO50" s="343"/>
      <c r="TBP50" s="344"/>
      <c r="TBQ50" s="1134"/>
      <c r="TBR50" s="345"/>
      <c r="TBS50" s="346"/>
      <c r="TBT50" s="347"/>
      <c r="TBU50" s="348"/>
      <c r="TBV50" s="349"/>
      <c r="TBW50" s="290"/>
      <c r="TBX50" s="288"/>
      <c r="TBY50" s="343"/>
      <c r="TBZ50" s="344"/>
      <c r="TCA50" s="1134"/>
      <c r="TCB50" s="345"/>
      <c r="TCC50" s="346"/>
      <c r="TCD50" s="347"/>
      <c r="TCE50" s="348"/>
      <c r="TCF50" s="349"/>
      <c r="TCG50" s="290"/>
      <c r="TCH50" s="288"/>
      <c r="TCI50" s="343"/>
      <c r="TCJ50" s="344"/>
      <c r="TCK50" s="1134"/>
      <c r="TCL50" s="345"/>
      <c r="TCM50" s="346"/>
      <c r="TCN50" s="347"/>
      <c r="TCO50" s="348"/>
      <c r="TCP50" s="349"/>
      <c r="TCQ50" s="290"/>
      <c r="TCR50" s="288"/>
      <c r="TCS50" s="343"/>
      <c r="TCT50" s="344"/>
      <c r="TCU50" s="1134"/>
      <c r="TCV50" s="345"/>
      <c r="TCW50" s="346"/>
      <c r="TCX50" s="347"/>
      <c r="TCY50" s="348"/>
      <c r="TCZ50" s="349"/>
      <c r="TDA50" s="290"/>
      <c r="TDB50" s="288"/>
      <c r="TDC50" s="343"/>
      <c r="TDD50" s="344"/>
      <c r="TDE50" s="1134"/>
      <c r="TDF50" s="345"/>
      <c r="TDG50" s="346"/>
      <c r="TDH50" s="347"/>
      <c r="TDI50" s="348"/>
      <c r="TDJ50" s="349"/>
      <c r="TDK50" s="290"/>
      <c r="TDL50" s="288"/>
      <c r="TDM50" s="343"/>
      <c r="TDN50" s="344"/>
      <c r="TDO50" s="1134"/>
      <c r="TDP50" s="345"/>
      <c r="TDQ50" s="346"/>
      <c r="TDR50" s="347"/>
      <c r="TDS50" s="348"/>
      <c r="TDT50" s="349"/>
      <c r="TDU50" s="290"/>
      <c r="TDV50" s="288"/>
      <c r="TDW50" s="343"/>
      <c r="TDX50" s="344"/>
      <c r="TDY50" s="1134"/>
      <c r="TDZ50" s="345"/>
      <c r="TEA50" s="346"/>
      <c r="TEB50" s="347"/>
      <c r="TEC50" s="348"/>
      <c r="TED50" s="349"/>
      <c r="TEE50" s="290"/>
      <c r="TEF50" s="288"/>
      <c r="TEG50" s="343"/>
      <c r="TEH50" s="344"/>
      <c r="TEI50" s="1134"/>
      <c r="TEJ50" s="345"/>
      <c r="TEK50" s="346"/>
      <c r="TEL50" s="347"/>
      <c r="TEM50" s="348"/>
      <c r="TEN50" s="349"/>
      <c r="TEO50" s="290"/>
      <c r="TEP50" s="288"/>
      <c r="TEQ50" s="343"/>
      <c r="TER50" s="344"/>
      <c r="TES50" s="1134"/>
      <c r="TET50" s="345"/>
      <c r="TEU50" s="346"/>
      <c r="TEV50" s="347"/>
      <c r="TEW50" s="348"/>
      <c r="TEX50" s="349"/>
      <c r="TEY50" s="290"/>
      <c r="TEZ50" s="288"/>
      <c r="TFA50" s="343"/>
      <c r="TFB50" s="344"/>
      <c r="TFC50" s="1134"/>
      <c r="TFD50" s="345"/>
      <c r="TFE50" s="346"/>
      <c r="TFF50" s="347"/>
      <c r="TFG50" s="348"/>
      <c r="TFH50" s="349"/>
      <c r="TFI50" s="290"/>
      <c r="TFJ50" s="288"/>
      <c r="TFK50" s="343"/>
      <c r="TFL50" s="344"/>
      <c r="TFM50" s="1134"/>
      <c r="TFN50" s="345"/>
      <c r="TFO50" s="346"/>
      <c r="TFP50" s="347"/>
      <c r="TFQ50" s="348"/>
      <c r="TFR50" s="349"/>
      <c r="TFS50" s="290"/>
      <c r="TFT50" s="288"/>
      <c r="TFU50" s="343"/>
      <c r="TFV50" s="344"/>
      <c r="TFW50" s="1134"/>
      <c r="TFX50" s="345"/>
      <c r="TFY50" s="346"/>
      <c r="TFZ50" s="347"/>
      <c r="TGA50" s="348"/>
      <c r="TGB50" s="349"/>
      <c r="TGC50" s="290"/>
      <c r="TGD50" s="288"/>
      <c r="TGE50" s="343"/>
      <c r="TGF50" s="344"/>
      <c r="TGG50" s="1134"/>
      <c r="TGH50" s="345"/>
      <c r="TGI50" s="346"/>
      <c r="TGJ50" s="347"/>
      <c r="TGK50" s="348"/>
      <c r="TGL50" s="349"/>
      <c r="TGM50" s="290"/>
      <c r="TGN50" s="288"/>
      <c r="TGO50" s="343"/>
      <c r="TGP50" s="344"/>
      <c r="TGQ50" s="1134"/>
      <c r="TGR50" s="345"/>
      <c r="TGS50" s="346"/>
      <c r="TGT50" s="347"/>
      <c r="TGU50" s="348"/>
      <c r="TGV50" s="349"/>
      <c r="TGW50" s="290"/>
      <c r="TGX50" s="288"/>
      <c r="TGY50" s="343"/>
      <c r="TGZ50" s="344"/>
      <c r="THA50" s="1134"/>
      <c r="THB50" s="345"/>
      <c r="THC50" s="346"/>
      <c r="THD50" s="347"/>
      <c r="THE50" s="348"/>
      <c r="THF50" s="349"/>
      <c r="THG50" s="290"/>
      <c r="THH50" s="288"/>
      <c r="THI50" s="343"/>
      <c r="THJ50" s="344"/>
      <c r="THK50" s="1134"/>
      <c r="THL50" s="345"/>
      <c r="THM50" s="346"/>
      <c r="THN50" s="347"/>
      <c r="THO50" s="348"/>
      <c r="THP50" s="349"/>
      <c r="THQ50" s="290"/>
      <c r="THR50" s="288"/>
      <c r="THS50" s="343"/>
      <c r="THT50" s="344"/>
      <c r="THU50" s="1134"/>
      <c r="THV50" s="345"/>
      <c r="THW50" s="346"/>
      <c r="THX50" s="347"/>
      <c r="THY50" s="348"/>
      <c r="THZ50" s="349"/>
      <c r="TIA50" s="290"/>
      <c r="TIB50" s="288"/>
      <c r="TIC50" s="343"/>
      <c r="TID50" s="344"/>
      <c r="TIE50" s="1134"/>
      <c r="TIF50" s="345"/>
      <c r="TIG50" s="346"/>
      <c r="TIH50" s="347"/>
      <c r="TII50" s="348"/>
      <c r="TIJ50" s="349"/>
      <c r="TIK50" s="290"/>
      <c r="TIL50" s="288"/>
      <c r="TIM50" s="343"/>
      <c r="TIN50" s="344"/>
      <c r="TIO50" s="1134"/>
      <c r="TIP50" s="345"/>
      <c r="TIQ50" s="346"/>
      <c r="TIR50" s="347"/>
      <c r="TIS50" s="348"/>
      <c r="TIT50" s="349"/>
      <c r="TIU50" s="290"/>
      <c r="TIV50" s="288"/>
      <c r="TIW50" s="343"/>
      <c r="TIX50" s="344"/>
      <c r="TIY50" s="1134"/>
      <c r="TIZ50" s="345"/>
      <c r="TJA50" s="346"/>
      <c r="TJB50" s="347"/>
      <c r="TJC50" s="348"/>
      <c r="TJD50" s="349"/>
      <c r="TJE50" s="290"/>
      <c r="TJF50" s="288"/>
      <c r="TJG50" s="343"/>
      <c r="TJH50" s="344"/>
      <c r="TJI50" s="1134"/>
      <c r="TJJ50" s="345"/>
      <c r="TJK50" s="346"/>
      <c r="TJL50" s="347"/>
      <c r="TJM50" s="348"/>
      <c r="TJN50" s="349"/>
      <c r="TJO50" s="290"/>
      <c r="TJP50" s="288"/>
      <c r="TJQ50" s="343"/>
      <c r="TJR50" s="344"/>
      <c r="TJS50" s="1134"/>
      <c r="TJT50" s="345"/>
      <c r="TJU50" s="346"/>
      <c r="TJV50" s="347"/>
      <c r="TJW50" s="348"/>
      <c r="TJX50" s="349"/>
      <c r="TJY50" s="290"/>
      <c r="TJZ50" s="288"/>
      <c r="TKA50" s="343"/>
      <c r="TKB50" s="344"/>
      <c r="TKC50" s="1134"/>
      <c r="TKD50" s="345"/>
      <c r="TKE50" s="346"/>
      <c r="TKF50" s="347"/>
      <c r="TKG50" s="348"/>
      <c r="TKH50" s="349"/>
      <c r="TKI50" s="290"/>
      <c r="TKJ50" s="288"/>
      <c r="TKK50" s="343"/>
      <c r="TKL50" s="344"/>
      <c r="TKM50" s="1134"/>
      <c r="TKN50" s="345"/>
      <c r="TKO50" s="346"/>
      <c r="TKP50" s="347"/>
      <c r="TKQ50" s="348"/>
      <c r="TKR50" s="349"/>
      <c r="TKS50" s="290"/>
      <c r="TKT50" s="288"/>
      <c r="TKU50" s="343"/>
      <c r="TKV50" s="344"/>
      <c r="TKW50" s="1134"/>
      <c r="TKX50" s="345"/>
      <c r="TKY50" s="346"/>
      <c r="TKZ50" s="347"/>
      <c r="TLA50" s="348"/>
      <c r="TLB50" s="349"/>
      <c r="TLC50" s="290"/>
      <c r="TLD50" s="288"/>
      <c r="TLE50" s="343"/>
      <c r="TLF50" s="344"/>
      <c r="TLG50" s="1134"/>
      <c r="TLH50" s="345"/>
      <c r="TLI50" s="346"/>
      <c r="TLJ50" s="347"/>
      <c r="TLK50" s="348"/>
      <c r="TLL50" s="349"/>
      <c r="TLM50" s="290"/>
      <c r="TLN50" s="288"/>
      <c r="TLO50" s="343"/>
      <c r="TLP50" s="344"/>
      <c r="TLQ50" s="1134"/>
      <c r="TLR50" s="345"/>
      <c r="TLS50" s="346"/>
      <c r="TLT50" s="347"/>
      <c r="TLU50" s="348"/>
      <c r="TLV50" s="349"/>
      <c r="TLW50" s="290"/>
      <c r="TLX50" s="288"/>
      <c r="TLY50" s="343"/>
      <c r="TLZ50" s="344"/>
      <c r="TMA50" s="1134"/>
      <c r="TMB50" s="345"/>
      <c r="TMC50" s="346"/>
      <c r="TMD50" s="347"/>
      <c r="TME50" s="348"/>
      <c r="TMF50" s="349"/>
      <c r="TMG50" s="290"/>
      <c r="TMH50" s="288"/>
      <c r="TMI50" s="343"/>
      <c r="TMJ50" s="344"/>
      <c r="TMK50" s="1134"/>
      <c r="TML50" s="345"/>
      <c r="TMM50" s="346"/>
      <c r="TMN50" s="347"/>
      <c r="TMO50" s="348"/>
      <c r="TMP50" s="349"/>
      <c r="TMQ50" s="290"/>
      <c r="TMR50" s="288"/>
      <c r="TMS50" s="343"/>
      <c r="TMT50" s="344"/>
      <c r="TMU50" s="1134"/>
      <c r="TMV50" s="345"/>
      <c r="TMW50" s="346"/>
      <c r="TMX50" s="347"/>
      <c r="TMY50" s="348"/>
      <c r="TMZ50" s="349"/>
      <c r="TNA50" s="290"/>
      <c r="TNB50" s="288"/>
      <c r="TNC50" s="343"/>
      <c r="TND50" s="344"/>
      <c r="TNE50" s="1134"/>
      <c r="TNF50" s="345"/>
      <c r="TNG50" s="346"/>
      <c r="TNH50" s="347"/>
      <c r="TNI50" s="348"/>
      <c r="TNJ50" s="349"/>
      <c r="TNK50" s="290"/>
      <c r="TNL50" s="288"/>
      <c r="TNM50" s="343"/>
      <c r="TNN50" s="344"/>
      <c r="TNO50" s="1134"/>
      <c r="TNP50" s="345"/>
      <c r="TNQ50" s="346"/>
      <c r="TNR50" s="347"/>
      <c r="TNS50" s="348"/>
      <c r="TNT50" s="349"/>
      <c r="TNU50" s="290"/>
      <c r="TNV50" s="288"/>
      <c r="TNW50" s="343"/>
      <c r="TNX50" s="344"/>
      <c r="TNY50" s="1134"/>
      <c r="TNZ50" s="345"/>
      <c r="TOA50" s="346"/>
      <c r="TOB50" s="347"/>
      <c r="TOC50" s="348"/>
      <c r="TOD50" s="349"/>
      <c r="TOE50" s="290"/>
      <c r="TOF50" s="288"/>
      <c r="TOG50" s="343"/>
      <c r="TOH50" s="344"/>
      <c r="TOI50" s="1134"/>
      <c r="TOJ50" s="345"/>
      <c r="TOK50" s="346"/>
      <c r="TOL50" s="347"/>
      <c r="TOM50" s="348"/>
      <c r="TON50" s="349"/>
      <c r="TOO50" s="290"/>
      <c r="TOP50" s="288"/>
      <c r="TOQ50" s="343"/>
      <c r="TOR50" s="344"/>
      <c r="TOS50" s="1134"/>
      <c r="TOT50" s="345"/>
      <c r="TOU50" s="346"/>
      <c r="TOV50" s="347"/>
      <c r="TOW50" s="348"/>
      <c r="TOX50" s="349"/>
      <c r="TOY50" s="290"/>
      <c r="TOZ50" s="288"/>
      <c r="TPA50" s="343"/>
      <c r="TPB50" s="344"/>
      <c r="TPC50" s="1134"/>
      <c r="TPD50" s="345"/>
      <c r="TPE50" s="346"/>
      <c r="TPF50" s="347"/>
      <c r="TPG50" s="348"/>
      <c r="TPH50" s="349"/>
      <c r="TPI50" s="290"/>
      <c r="TPJ50" s="288"/>
      <c r="TPK50" s="343"/>
      <c r="TPL50" s="344"/>
      <c r="TPM50" s="1134"/>
      <c r="TPN50" s="345"/>
      <c r="TPO50" s="346"/>
      <c r="TPP50" s="347"/>
      <c r="TPQ50" s="348"/>
      <c r="TPR50" s="349"/>
      <c r="TPS50" s="290"/>
      <c r="TPT50" s="288"/>
      <c r="TPU50" s="343"/>
      <c r="TPV50" s="344"/>
      <c r="TPW50" s="1134"/>
      <c r="TPX50" s="345"/>
      <c r="TPY50" s="346"/>
      <c r="TPZ50" s="347"/>
      <c r="TQA50" s="348"/>
      <c r="TQB50" s="349"/>
      <c r="TQC50" s="290"/>
      <c r="TQD50" s="288"/>
      <c r="TQE50" s="343"/>
      <c r="TQF50" s="344"/>
      <c r="TQG50" s="1134"/>
      <c r="TQH50" s="345"/>
      <c r="TQI50" s="346"/>
      <c r="TQJ50" s="347"/>
      <c r="TQK50" s="348"/>
      <c r="TQL50" s="349"/>
      <c r="TQM50" s="290"/>
      <c r="TQN50" s="288"/>
      <c r="TQO50" s="343"/>
      <c r="TQP50" s="344"/>
      <c r="TQQ50" s="1134"/>
      <c r="TQR50" s="345"/>
      <c r="TQS50" s="346"/>
      <c r="TQT50" s="347"/>
      <c r="TQU50" s="348"/>
      <c r="TQV50" s="349"/>
      <c r="TQW50" s="290"/>
      <c r="TQX50" s="288"/>
      <c r="TQY50" s="343"/>
      <c r="TQZ50" s="344"/>
      <c r="TRA50" s="1134"/>
      <c r="TRB50" s="345"/>
      <c r="TRC50" s="346"/>
      <c r="TRD50" s="347"/>
      <c r="TRE50" s="348"/>
      <c r="TRF50" s="349"/>
      <c r="TRG50" s="290"/>
      <c r="TRH50" s="288"/>
      <c r="TRI50" s="343"/>
      <c r="TRJ50" s="344"/>
      <c r="TRK50" s="1134"/>
      <c r="TRL50" s="345"/>
      <c r="TRM50" s="346"/>
      <c r="TRN50" s="347"/>
      <c r="TRO50" s="348"/>
      <c r="TRP50" s="349"/>
      <c r="TRQ50" s="290"/>
      <c r="TRR50" s="288"/>
      <c r="TRS50" s="343"/>
      <c r="TRT50" s="344"/>
      <c r="TRU50" s="1134"/>
      <c r="TRV50" s="345"/>
      <c r="TRW50" s="346"/>
      <c r="TRX50" s="347"/>
      <c r="TRY50" s="348"/>
      <c r="TRZ50" s="349"/>
      <c r="TSA50" s="290"/>
      <c r="TSB50" s="288"/>
      <c r="TSC50" s="343"/>
      <c r="TSD50" s="344"/>
      <c r="TSE50" s="1134"/>
      <c r="TSF50" s="345"/>
      <c r="TSG50" s="346"/>
      <c r="TSH50" s="347"/>
      <c r="TSI50" s="348"/>
      <c r="TSJ50" s="349"/>
      <c r="TSK50" s="290"/>
      <c r="TSL50" s="288"/>
      <c r="TSM50" s="343"/>
      <c r="TSN50" s="344"/>
      <c r="TSO50" s="1134"/>
      <c r="TSP50" s="345"/>
      <c r="TSQ50" s="346"/>
      <c r="TSR50" s="347"/>
      <c r="TSS50" s="348"/>
      <c r="TST50" s="349"/>
      <c r="TSU50" s="290"/>
      <c r="TSV50" s="288"/>
      <c r="TSW50" s="343"/>
      <c r="TSX50" s="344"/>
      <c r="TSY50" s="1134"/>
      <c r="TSZ50" s="345"/>
      <c r="TTA50" s="346"/>
      <c r="TTB50" s="347"/>
      <c r="TTC50" s="348"/>
      <c r="TTD50" s="349"/>
      <c r="TTE50" s="290"/>
      <c r="TTF50" s="288"/>
      <c r="TTG50" s="343"/>
      <c r="TTH50" s="344"/>
      <c r="TTI50" s="1134"/>
      <c r="TTJ50" s="345"/>
      <c r="TTK50" s="346"/>
      <c r="TTL50" s="347"/>
      <c r="TTM50" s="348"/>
      <c r="TTN50" s="349"/>
      <c r="TTO50" s="290"/>
      <c r="TTP50" s="288"/>
      <c r="TTQ50" s="343"/>
      <c r="TTR50" s="344"/>
      <c r="TTS50" s="1134"/>
      <c r="TTT50" s="345"/>
      <c r="TTU50" s="346"/>
      <c r="TTV50" s="347"/>
      <c r="TTW50" s="348"/>
      <c r="TTX50" s="349"/>
      <c r="TTY50" s="290"/>
      <c r="TTZ50" s="288"/>
      <c r="TUA50" s="343"/>
      <c r="TUB50" s="344"/>
      <c r="TUC50" s="1134"/>
      <c r="TUD50" s="345"/>
      <c r="TUE50" s="346"/>
      <c r="TUF50" s="347"/>
      <c r="TUG50" s="348"/>
      <c r="TUH50" s="349"/>
      <c r="TUI50" s="290"/>
      <c r="TUJ50" s="288"/>
      <c r="TUK50" s="343"/>
      <c r="TUL50" s="344"/>
      <c r="TUM50" s="1134"/>
      <c r="TUN50" s="345"/>
      <c r="TUO50" s="346"/>
      <c r="TUP50" s="347"/>
      <c r="TUQ50" s="348"/>
      <c r="TUR50" s="349"/>
      <c r="TUS50" s="290"/>
      <c r="TUT50" s="288"/>
      <c r="TUU50" s="343"/>
      <c r="TUV50" s="344"/>
      <c r="TUW50" s="1134"/>
      <c r="TUX50" s="345"/>
      <c r="TUY50" s="346"/>
      <c r="TUZ50" s="347"/>
      <c r="TVA50" s="348"/>
      <c r="TVB50" s="349"/>
      <c r="TVC50" s="290"/>
      <c r="TVD50" s="288"/>
      <c r="TVE50" s="343"/>
      <c r="TVF50" s="344"/>
      <c r="TVG50" s="1134"/>
      <c r="TVH50" s="345"/>
      <c r="TVI50" s="346"/>
      <c r="TVJ50" s="347"/>
      <c r="TVK50" s="348"/>
      <c r="TVL50" s="349"/>
      <c r="TVM50" s="290"/>
      <c r="TVN50" s="288"/>
      <c r="TVO50" s="343"/>
      <c r="TVP50" s="344"/>
      <c r="TVQ50" s="1134"/>
      <c r="TVR50" s="345"/>
      <c r="TVS50" s="346"/>
      <c r="TVT50" s="347"/>
      <c r="TVU50" s="348"/>
      <c r="TVV50" s="349"/>
      <c r="TVW50" s="290"/>
      <c r="TVX50" s="288"/>
      <c r="TVY50" s="343"/>
      <c r="TVZ50" s="344"/>
      <c r="TWA50" s="1134"/>
      <c r="TWB50" s="345"/>
      <c r="TWC50" s="346"/>
      <c r="TWD50" s="347"/>
      <c r="TWE50" s="348"/>
      <c r="TWF50" s="349"/>
      <c r="TWG50" s="290"/>
      <c r="TWH50" s="288"/>
      <c r="TWI50" s="343"/>
      <c r="TWJ50" s="344"/>
      <c r="TWK50" s="1134"/>
      <c r="TWL50" s="345"/>
      <c r="TWM50" s="346"/>
      <c r="TWN50" s="347"/>
      <c r="TWO50" s="348"/>
      <c r="TWP50" s="349"/>
      <c r="TWQ50" s="290"/>
      <c r="TWR50" s="288"/>
      <c r="TWS50" s="343"/>
      <c r="TWT50" s="344"/>
      <c r="TWU50" s="1134"/>
      <c r="TWV50" s="345"/>
      <c r="TWW50" s="346"/>
      <c r="TWX50" s="347"/>
      <c r="TWY50" s="348"/>
      <c r="TWZ50" s="349"/>
      <c r="TXA50" s="290"/>
      <c r="TXB50" s="288"/>
      <c r="TXC50" s="343"/>
      <c r="TXD50" s="344"/>
      <c r="TXE50" s="1134"/>
      <c r="TXF50" s="345"/>
      <c r="TXG50" s="346"/>
      <c r="TXH50" s="347"/>
      <c r="TXI50" s="348"/>
      <c r="TXJ50" s="349"/>
      <c r="TXK50" s="290"/>
      <c r="TXL50" s="288"/>
      <c r="TXM50" s="343"/>
      <c r="TXN50" s="344"/>
      <c r="TXO50" s="1134"/>
      <c r="TXP50" s="345"/>
      <c r="TXQ50" s="346"/>
      <c r="TXR50" s="347"/>
      <c r="TXS50" s="348"/>
      <c r="TXT50" s="349"/>
      <c r="TXU50" s="290"/>
      <c r="TXV50" s="288"/>
      <c r="TXW50" s="343"/>
      <c r="TXX50" s="344"/>
      <c r="TXY50" s="1134"/>
      <c r="TXZ50" s="345"/>
      <c r="TYA50" s="346"/>
      <c r="TYB50" s="347"/>
      <c r="TYC50" s="348"/>
      <c r="TYD50" s="349"/>
      <c r="TYE50" s="290"/>
      <c r="TYF50" s="288"/>
      <c r="TYG50" s="343"/>
      <c r="TYH50" s="344"/>
      <c r="TYI50" s="1134"/>
      <c r="TYJ50" s="345"/>
      <c r="TYK50" s="346"/>
      <c r="TYL50" s="347"/>
      <c r="TYM50" s="348"/>
      <c r="TYN50" s="349"/>
      <c r="TYO50" s="290"/>
      <c r="TYP50" s="288"/>
      <c r="TYQ50" s="343"/>
      <c r="TYR50" s="344"/>
      <c r="TYS50" s="1134"/>
      <c r="TYT50" s="345"/>
      <c r="TYU50" s="346"/>
      <c r="TYV50" s="347"/>
      <c r="TYW50" s="348"/>
      <c r="TYX50" s="349"/>
      <c r="TYY50" s="290"/>
      <c r="TYZ50" s="288"/>
      <c r="TZA50" s="343"/>
      <c r="TZB50" s="344"/>
      <c r="TZC50" s="1134"/>
      <c r="TZD50" s="345"/>
      <c r="TZE50" s="346"/>
      <c r="TZF50" s="347"/>
      <c r="TZG50" s="348"/>
      <c r="TZH50" s="349"/>
      <c r="TZI50" s="290"/>
      <c r="TZJ50" s="288"/>
      <c r="TZK50" s="343"/>
      <c r="TZL50" s="344"/>
      <c r="TZM50" s="1134"/>
      <c r="TZN50" s="345"/>
      <c r="TZO50" s="346"/>
      <c r="TZP50" s="347"/>
      <c r="TZQ50" s="348"/>
      <c r="TZR50" s="349"/>
      <c r="TZS50" s="290"/>
      <c r="TZT50" s="288"/>
      <c r="TZU50" s="343"/>
      <c r="TZV50" s="344"/>
      <c r="TZW50" s="1134"/>
      <c r="TZX50" s="345"/>
      <c r="TZY50" s="346"/>
      <c r="TZZ50" s="347"/>
      <c r="UAA50" s="348"/>
      <c r="UAB50" s="349"/>
      <c r="UAC50" s="290"/>
      <c r="UAD50" s="288"/>
      <c r="UAE50" s="343"/>
      <c r="UAF50" s="344"/>
      <c r="UAG50" s="1134"/>
      <c r="UAH50" s="345"/>
      <c r="UAI50" s="346"/>
      <c r="UAJ50" s="347"/>
      <c r="UAK50" s="348"/>
      <c r="UAL50" s="349"/>
      <c r="UAM50" s="290"/>
      <c r="UAN50" s="288"/>
      <c r="UAO50" s="343"/>
      <c r="UAP50" s="344"/>
      <c r="UAQ50" s="1134"/>
      <c r="UAR50" s="345"/>
      <c r="UAS50" s="346"/>
      <c r="UAT50" s="347"/>
      <c r="UAU50" s="348"/>
      <c r="UAV50" s="349"/>
      <c r="UAW50" s="290"/>
      <c r="UAX50" s="288"/>
      <c r="UAY50" s="343"/>
      <c r="UAZ50" s="344"/>
      <c r="UBA50" s="1134"/>
      <c r="UBB50" s="345"/>
      <c r="UBC50" s="346"/>
      <c r="UBD50" s="347"/>
      <c r="UBE50" s="348"/>
      <c r="UBF50" s="349"/>
      <c r="UBG50" s="290"/>
      <c r="UBH50" s="288"/>
      <c r="UBI50" s="343"/>
      <c r="UBJ50" s="344"/>
      <c r="UBK50" s="1134"/>
      <c r="UBL50" s="345"/>
      <c r="UBM50" s="346"/>
      <c r="UBN50" s="347"/>
      <c r="UBO50" s="348"/>
      <c r="UBP50" s="349"/>
      <c r="UBQ50" s="290"/>
      <c r="UBR50" s="288"/>
      <c r="UBS50" s="343"/>
      <c r="UBT50" s="344"/>
      <c r="UBU50" s="1134"/>
      <c r="UBV50" s="345"/>
      <c r="UBW50" s="346"/>
      <c r="UBX50" s="347"/>
      <c r="UBY50" s="348"/>
      <c r="UBZ50" s="349"/>
      <c r="UCA50" s="290"/>
      <c r="UCB50" s="288"/>
      <c r="UCC50" s="343"/>
      <c r="UCD50" s="344"/>
      <c r="UCE50" s="1134"/>
      <c r="UCF50" s="345"/>
      <c r="UCG50" s="346"/>
      <c r="UCH50" s="347"/>
      <c r="UCI50" s="348"/>
      <c r="UCJ50" s="349"/>
      <c r="UCK50" s="290"/>
      <c r="UCL50" s="288"/>
      <c r="UCM50" s="343"/>
      <c r="UCN50" s="344"/>
      <c r="UCO50" s="1134"/>
      <c r="UCP50" s="345"/>
      <c r="UCQ50" s="346"/>
      <c r="UCR50" s="347"/>
      <c r="UCS50" s="348"/>
      <c r="UCT50" s="349"/>
      <c r="UCU50" s="290"/>
      <c r="UCV50" s="288"/>
      <c r="UCW50" s="343"/>
      <c r="UCX50" s="344"/>
      <c r="UCY50" s="1134"/>
      <c r="UCZ50" s="345"/>
      <c r="UDA50" s="346"/>
      <c r="UDB50" s="347"/>
      <c r="UDC50" s="348"/>
      <c r="UDD50" s="349"/>
      <c r="UDE50" s="290"/>
      <c r="UDF50" s="288"/>
      <c r="UDG50" s="343"/>
      <c r="UDH50" s="344"/>
      <c r="UDI50" s="1134"/>
      <c r="UDJ50" s="345"/>
      <c r="UDK50" s="346"/>
      <c r="UDL50" s="347"/>
      <c r="UDM50" s="348"/>
      <c r="UDN50" s="349"/>
      <c r="UDO50" s="290"/>
      <c r="UDP50" s="288"/>
      <c r="UDQ50" s="343"/>
      <c r="UDR50" s="344"/>
      <c r="UDS50" s="1134"/>
      <c r="UDT50" s="345"/>
      <c r="UDU50" s="346"/>
      <c r="UDV50" s="347"/>
      <c r="UDW50" s="348"/>
      <c r="UDX50" s="349"/>
      <c r="UDY50" s="290"/>
      <c r="UDZ50" s="288"/>
      <c r="UEA50" s="343"/>
      <c r="UEB50" s="344"/>
      <c r="UEC50" s="1134"/>
      <c r="UED50" s="345"/>
      <c r="UEE50" s="346"/>
      <c r="UEF50" s="347"/>
      <c r="UEG50" s="348"/>
      <c r="UEH50" s="349"/>
      <c r="UEI50" s="290"/>
      <c r="UEJ50" s="288"/>
      <c r="UEK50" s="343"/>
      <c r="UEL50" s="344"/>
      <c r="UEM50" s="1134"/>
      <c r="UEN50" s="345"/>
      <c r="UEO50" s="346"/>
      <c r="UEP50" s="347"/>
      <c r="UEQ50" s="348"/>
      <c r="UER50" s="349"/>
      <c r="UES50" s="290"/>
      <c r="UET50" s="288"/>
      <c r="UEU50" s="343"/>
      <c r="UEV50" s="344"/>
      <c r="UEW50" s="1134"/>
      <c r="UEX50" s="345"/>
      <c r="UEY50" s="346"/>
      <c r="UEZ50" s="347"/>
      <c r="UFA50" s="348"/>
      <c r="UFB50" s="349"/>
      <c r="UFC50" s="290"/>
      <c r="UFD50" s="288"/>
      <c r="UFE50" s="343"/>
      <c r="UFF50" s="344"/>
      <c r="UFG50" s="1134"/>
      <c r="UFH50" s="345"/>
      <c r="UFI50" s="346"/>
      <c r="UFJ50" s="347"/>
      <c r="UFK50" s="348"/>
      <c r="UFL50" s="349"/>
      <c r="UFM50" s="290"/>
      <c r="UFN50" s="288"/>
      <c r="UFO50" s="343"/>
      <c r="UFP50" s="344"/>
      <c r="UFQ50" s="1134"/>
      <c r="UFR50" s="345"/>
      <c r="UFS50" s="346"/>
      <c r="UFT50" s="347"/>
      <c r="UFU50" s="348"/>
      <c r="UFV50" s="349"/>
      <c r="UFW50" s="290"/>
      <c r="UFX50" s="288"/>
      <c r="UFY50" s="343"/>
      <c r="UFZ50" s="344"/>
      <c r="UGA50" s="1134"/>
      <c r="UGB50" s="345"/>
      <c r="UGC50" s="346"/>
      <c r="UGD50" s="347"/>
      <c r="UGE50" s="348"/>
      <c r="UGF50" s="349"/>
      <c r="UGG50" s="290"/>
      <c r="UGH50" s="288"/>
      <c r="UGI50" s="343"/>
      <c r="UGJ50" s="344"/>
      <c r="UGK50" s="1134"/>
      <c r="UGL50" s="345"/>
      <c r="UGM50" s="346"/>
      <c r="UGN50" s="347"/>
      <c r="UGO50" s="348"/>
      <c r="UGP50" s="349"/>
      <c r="UGQ50" s="290"/>
      <c r="UGR50" s="288"/>
      <c r="UGS50" s="343"/>
      <c r="UGT50" s="344"/>
      <c r="UGU50" s="1134"/>
      <c r="UGV50" s="345"/>
      <c r="UGW50" s="346"/>
      <c r="UGX50" s="347"/>
      <c r="UGY50" s="348"/>
      <c r="UGZ50" s="349"/>
      <c r="UHA50" s="290"/>
      <c r="UHB50" s="288"/>
      <c r="UHC50" s="343"/>
      <c r="UHD50" s="344"/>
      <c r="UHE50" s="1134"/>
      <c r="UHF50" s="345"/>
      <c r="UHG50" s="346"/>
      <c r="UHH50" s="347"/>
      <c r="UHI50" s="348"/>
      <c r="UHJ50" s="349"/>
      <c r="UHK50" s="290"/>
      <c r="UHL50" s="288"/>
      <c r="UHM50" s="343"/>
      <c r="UHN50" s="344"/>
      <c r="UHO50" s="1134"/>
      <c r="UHP50" s="345"/>
      <c r="UHQ50" s="346"/>
      <c r="UHR50" s="347"/>
      <c r="UHS50" s="348"/>
      <c r="UHT50" s="349"/>
      <c r="UHU50" s="290"/>
      <c r="UHV50" s="288"/>
      <c r="UHW50" s="343"/>
      <c r="UHX50" s="344"/>
      <c r="UHY50" s="1134"/>
      <c r="UHZ50" s="345"/>
      <c r="UIA50" s="346"/>
      <c r="UIB50" s="347"/>
      <c r="UIC50" s="348"/>
      <c r="UID50" s="349"/>
      <c r="UIE50" s="290"/>
      <c r="UIF50" s="288"/>
      <c r="UIG50" s="343"/>
      <c r="UIH50" s="344"/>
      <c r="UII50" s="1134"/>
      <c r="UIJ50" s="345"/>
      <c r="UIK50" s="346"/>
      <c r="UIL50" s="347"/>
      <c r="UIM50" s="348"/>
      <c r="UIN50" s="349"/>
      <c r="UIO50" s="290"/>
      <c r="UIP50" s="288"/>
      <c r="UIQ50" s="343"/>
      <c r="UIR50" s="344"/>
      <c r="UIS50" s="1134"/>
      <c r="UIT50" s="345"/>
      <c r="UIU50" s="346"/>
      <c r="UIV50" s="347"/>
      <c r="UIW50" s="348"/>
      <c r="UIX50" s="349"/>
      <c r="UIY50" s="290"/>
      <c r="UIZ50" s="288"/>
      <c r="UJA50" s="343"/>
      <c r="UJB50" s="344"/>
      <c r="UJC50" s="1134"/>
      <c r="UJD50" s="345"/>
      <c r="UJE50" s="346"/>
      <c r="UJF50" s="347"/>
      <c r="UJG50" s="348"/>
      <c r="UJH50" s="349"/>
      <c r="UJI50" s="290"/>
      <c r="UJJ50" s="288"/>
      <c r="UJK50" s="343"/>
      <c r="UJL50" s="344"/>
      <c r="UJM50" s="1134"/>
      <c r="UJN50" s="345"/>
      <c r="UJO50" s="346"/>
      <c r="UJP50" s="347"/>
      <c r="UJQ50" s="348"/>
      <c r="UJR50" s="349"/>
      <c r="UJS50" s="290"/>
      <c r="UJT50" s="288"/>
      <c r="UJU50" s="343"/>
      <c r="UJV50" s="344"/>
      <c r="UJW50" s="1134"/>
      <c r="UJX50" s="345"/>
      <c r="UJY50" s="346"/>
      <c r="UJZ50" s="347"/>
      <c r="UKA50" s="348"/>
      <c r="UKB50" s="349"/>
      <c r="UKC50" s="290"/>
      <c r="UKD50" s="288"/>
      <c r="UKE50" s="343"/>
      <c r="UKF50" s="344"/>
      <c r="UKG50" s="1134"/>
      <c r="UKH50" s="345"/>
      <c r="UKI50" s="346"/>
      <c r="UKJ50" s="347"/>
      <c r="UKK50" s="348"/>
      <c r="UKL50" s="349"/>
      <c r="UKM50" s="290"/>
      <c r="UKN50" s="288"/>
      <c r="UKO50" s="343"/>
      <c r="UKP50" s="344"/>
      <c r="UKQ50" s="1134"/>
      <c r="UKR50" s="345"/>
      <c r="UKS50" s="346"/>
      <c r="UKT50" s="347"/>
      <c r="UKU50" s="348"/>
      <c r="UKV50" s="349"/>
      <c r="UKW50" s="290"/>
      <c r="UKX50" s="288"/>
      <c r="UKY50" s="343"/>
      <c r="UKZ50" s="344"/>
      <c r="ULA50" s="1134"/>
      <c r="ULB50" s="345"/>
      <c r="ULC50" s="346"/>
      <c r="ULD50" s="347"/>
      <c r="ULE50" s="348"/>
      <c r="ULF50" s="349"/>
      <c r="ULG50" s="290"/>
      <c r="ULH50" s="288"/>
      <c r="ULI50" s="343"/>
      <c r="ULJ50" s="344"/>
      <c r="ULK50" s="1134"/>
      <c r="ULL50" s="345"/>
      <c r="ULM50" s="346"/>
      <c r="ULN50" s="347"/>
      <c r="ULO50" s="348"/>
      <c r="ULP50" s="349"/>
      <c r="ULQ50" s="290"/>
      <c r="ULR50" s="288"/>
      <c r="ULS50" s="343"/>
      <c r="ULT50" s="344"/>
      <c r="ULU50" s="1134"/>
      <c r="ULV50" s="345"/>
      <c r="ULW50" s="346"/>
      <c r="ULX50" s="347"/>
      <c r="ULY50" s="348"/>
      <c r="ULZ50" s="349"/>
      <c r="UMA50" s="290"/>
      <c r="UMB50" s="288"/>
      <c r="UMC50" s="343"/>
      <c r="UMD50" s="344"/>
      <c r="UME50" s="1134"/>
      <c r="UMF50" s="345"/>
      <c r="UMG50" s="346"/>
      <c r="UMH50" s="347"/>
      <c r="UMI50" s="348"/>
      <c r="UMJ50" s="349"/>
      <c r="UMK50" s="290"/>
      <c r="UML50" s="288"/>
      <c r="UMM50" s="343"/>
      <c r="UMN50" s="344"/>
      <c r="UMO50" s="1134"/>
      <c r="UMP50" s="345"/>
      <c r="UMQ50" s="346"/>
      <c r="UMR50" s="347"/>
      <c r="UMS50" s="348"/>
      <c r="UMT50" s="349"/>
      <c r="UMU50" s="290"/>
      <c r="UMV50" s="288"/>
      <c r="UMW50" s="343"/>
      <c r="UMX50" s="344"/>
      <c r="UMY50" s="1134"/>
      <c r="UMZ50" s="345"/>
      <c r="UNA50" s="346"/>
      <c r="UNB50" s="347"/>
      <c r="UNC50" s="348"/>
      <c r="UND50" s="349"/>
      <c r="UNE50" s="290"/>
      <c r="UNF50" s="288"/>
      <c r="UNG50" s="343"/>
      <c r="UNH50" s="344"/>
      <c r="UNI50" s="1134"/>
      <c r="UNJ50" s="345"/>
      <c r="UNK50" s="346"/>
      <c r="UNL50" s="347"/>
      <c r="UNM50" s="348"/>
      <c r="UNN50" s="349"/>
      <c r="UNO50" s="290"/>
      <c r="UNP50" s="288"/>
      <c r="UNQ50" s="343"/>
      <c r="UNR50" s="344"/>
      <c r="UNS50" s="1134"/>
      <c r="UNT50" s="345"/>
      <c r="UNU50" s="346"/>
      <c r="UNV50" s="347"/>
      <c r="UNW50" s="348"/>
      <c r="UNX50" s="349"/>
      <c r="UNY50" s="290"/>
      <c r="UNZ50" s="288"/>
      <c r="UOA50" s="343"/>
      <c r="UOB50" s="344"/>
      <c r="UOC50" s="1134"/>
      <c r="UOD50" s="345"/>
      <c r="UOE50" s="346"/>
      <c r="UOF50" s="347"/>
      <c r="UOG50" s="348"/>
      <c r="UOH50" s="349"/>
      <c r="UOI50" s="290"/>
      <c r="UOJ50" s="288"/>
      <c r="UOK50" s="343"/>
      <c r="UOL50" s="344"/>
      <c r="UOM50" s="1134"/>
      <c r="UON50" s="345"/>
      <c r="UOO50" s="346"/>
      <c r="UOP50" s="347"/>
      <c r="UOQ50" s="348"/>
      <c r="UOR50" s="349"/>
      <c r="UOS50" s="290"/>
      <c r="UOT50" s="288"/>
      <c r="UOU50" s="343"/>
      <c r="UOV50" s="344"/>
      <c r="UOW50" s="1134"/>
      <c r="UOX50" s="345"/>
      <c r="UOY50" s="346"/>
      <c r="UOZ50" s="347"/>
      <c r="UPA50" s="348"/>
      <c r="UPB50" s="349"/>
      <c r="UPC50" s="290"/>
      <c r="UPD50" s="288"/>
      <c r="UPE50" s="343"/>
      <c r="UPF50" s="344"/>
      <c r="UPG50" s="1134"/>
      <c r="UPH50" s="345"/>
      <c r="UPI50" s="346"/>
      <c r="UPJ50" s="347"/>
      <c r="UPK50" s="348"/>
      <c r="UPL50" s="349"/>
      <c r="UPM50" s="290"/>
      <c r="UPN50" s="288"/>
      <c r="UPO50" s="343"/>
      <c r="UPP50" s="344"/>
      <c r="UPQ50" s="1134"/>
      <c r="UPR50" s="345"/>
      <c r="UPS50" s="346"/>
      <c r="UPT50" s="347"/>
      <c r="UPU50" s="348"/>
      <c r="UPV50" s="349"/>
      <c r="UPW50" s="290"/>
      <c r="UPX50" s="288"/>
      <c r="UPY50" s="343"/>
      <c r="UPZ50" s="344"/>
      <c r="UQA50" s="1134"/>
      <c r="UQB50" s="345"/>
      <c r="UQC50" s="346"/>
      <c r="UQD50" s="347"/>
      <c r="UQE50" s="348"/>
      <c r="UQF50" s="349"/>
      <c r="UQG50" s="290"/>
      <c r="UQH50" s="288"/>
      <c r="UQI50" s="343"/>
      <c r="UQJ50" s="344"/>
      <c r="UQK50" s="1134"/>
      <c r="UQL50" s="345"/>
      <c r="UQM50" s="346"/>
      <c r="UQN50" s="347"/>
      <c r="UQO50" s="348"/>
      <c r="UQP50" s="349"/>
      <c r="UQQ50" s="290"/>
      <c r="UQR50" s="288"/>
      <c r="UQS50" s="343"/>
      <c r="UQT50" s="344"/>
      <c r="UQU50" s="1134"/>
      <c r="UQV50" s="345"/>
      <c r="UQW50" s="346"/>
      <c r="UQX50" s="347"/>
      <c r="UQY50" s="348"/>
      <c r="UQZ50" s="349"/>
      <c r="URA50" s="290"/>
      <c r="URB50" s="288"/>
      <c r="URC50" s="343"/>
      <c r="URD50" s="344"/>
      <c r="URE50" s="1134"/>
      <c r="URF50" s="345"/>
      <c r="URG50" s="346"/>
      <c r="URH50" s="347"/>
      <c r="URI50" s="348"/>
      <c r="URJ50" s="349"/>
      <c r="URK50" s="290"/>
      <c r="URL50" s="288"/>
      <c r="URM50" s="343"/>
      <c r="URN50" s="344"/>
      <c r="URO50" s="1134"/>
      <c r="URP50" s="345"/>
      <c r="URQ50" s="346"/>
      <c r="URR50" s="347"/>
      <c r="URS50" s="348"/>
      <c r="URT50" s="349"/>
      <c r="URU50" s="290"/>
      <c r="URV50" s="288"/>
      <c r="URW50" s="343"/>
      <c r="URX50" s="344"/>
      <c r="URY50" s="1134"/>
      <c r="URZ50" s="345"/>
      <c r="USA50" s="346"/>
      <c r="USB50" s="347"/>
      <c r="USC50" s="348"/>
      <c r="USD50" s="349"/>
      <c r="USE50" s="290"/>
      <c r="USF50" s="288"/>
      <c r="USG50" s="343"/>
      <c r="USH50" s="344"/>
      <c r="USI50" s="1134"/>
      <c r="USJ50" s="345"/>
      <c r="USK50" s="346"/>
      <c r="USL50" s="347"/>
      <c r="USM50" s="348"/>
      <c r="USN50" s="349"/>
      <c r="USO50" s="290"/>
      <c r="USP50" s="288"/>
      <c r="USQ50" s="343"/>
      <c r="USR50" s="344"/>
      <c r="USS50" s="1134"/>
      <c r="UST50" s="345"/>
      <c r="USU50" s="346"/>
      <c r="USV50" s="347"/>
      <c r="USW50" s="348"/>
      <c r="USX50" s="349"/>
      <c r="USY50" s="290"/>
      <c r="USZ50" s="288"/>
      <c r="UTA50" s="343"/>
      <c r="UTB50" s="344"/>
      <c r="UTC50" s="1134"/>
      <c r="UTD50" s="345"/>
      <c r="UTE50" s="346"/>
      <c r="UTF50" s="347"/>
      <c r="UTG50" s="348"/>
      <c r="UTH50" s="349"/>
      <c r="UTI50" s="290"/>
      <c r="UTJ50" s="288"/>
      <c r="UTK50" s="343"/>
      <c r="UTL50" s="344"/>
      <c r="UTM50" s="1134"/>
      <c r="UTN50" s="345"/>
      <c r="UTO50" s="346"/>
      <c r="UTP50" s="347"/>
      <c r="UTQ50" s="348"/>
      <c r="UTR50" s="349"/>
      <c r="UTS50" s="290"/>
      <c r="UTT50" s="288"/>
      <c r="UTU50" s="343"/>
      <c r="UTV50" s="344"/>
      <c r="UTW50" s="1134"/>
      <c r="UTX50" s="345"/>
      <c r="UTY50" s="346"/>
      <c r="UTZ50" s="347"/>
      <c r="UUA50" s="348"/>
      <c r="UUB50" s="349"/>
      <c r="UUC50" s="290"/>
      <c r="UUD50" s="288"/>
      <c r="UUE50" s="343"/>
      <c r="UUF50" s="344"/>
      <c r="UUG50" s="1134"/>
      <c r="UUH50" s="345"/>
      <c r="UUI50" s="346"/>
      <c r="UUJ50" s="347"/>
      <c r="UUK50" s="348"/>
      <c r="UUL50" s="349"/>
      <c r="UUM50" s="290"/>
      <c r="UUN50" s="288"/>
      <c r="UUO50" s="343"/>
      <c r="UUP50" s="344"/>
      <c r="UUQ50" s="1134"/>
      <c r="UUR50" s="345"/>
      <c r="UUS50" s="346"/>
      <c r="UUT50" s="347"/>
      <c r="UUU50" s="348"/>
      <c r="UUV50" s="349"/>
      <c r="UUW50" s="290"/>
      <c r="UUX50" s="288"/>
      <c r="UUY50" s="343"/>
      <c r="UUZ50" s="344"/>
      <c r="UVA50" s="1134"/>
      <c r="UVB50" s="345"/>
      <c r="UVC50" s="346"/>
      <c r="UVD50" s="347"/>
      <c r="UVE50" s="348"/>
      <c r="UVF50" s="349"/>
      <c r="UVG50" s="290"/>
      <c r="UVH50" s="288"/>
      <c r="UVI50" s="343"/>
      <c r="UVJ50" s="344"/>
      <c r="UVK50" s="1134"/>
      <c r="UVL50" s="345"/>
      <c r="UVM50" s="346"/>
      <c r="UVN50" s="347"/>
      <c r="UVO50" s="348"/>
      <c r="UVP50" s="349"/>
      <c r="UVQ50" s="290"/>
      <c r="UVR50" s="288"/>
      <c r="UVS50" s="343"/>
      <c r="UVT50" s="344"/>
      <c r="UVU50" s="1134"/>
      <c r="UVV50" s="345"/>
      <c r="UVW50" s="346"/>
      <c r="UVX50" s="347"/>
      <c r="UVY50" s="348"/>
      <c r="UVZ50" s="349"/>
      <c r="UWA50" s="290"/>
      <c r="UWB50" s="288"/>
      <c r="UWC50" s="343"/>
      <c r="UWD50" s="344"/>
      <c r="UWE50" s="1134"/>
      <c r="UWF50" s="345"/>
      <c r="UWG50" s="346"/>
      <c r="UWH50" s="347"/>
      <c r="UWI50" s="348"/>
      <c r="UWJ50" s="349"/>
      <c r="UWK50" s="290"/>
      <c r="UWL50" s="288"/>
      <c r="UWM50" s="343"/>
      <c r="UWN50" s="344"/>
      <c r="UWO50" s="1134"/>
      <c r="UWP50" s="345"/>
      <c r="UWQ50" s="346"/>
      <c r="UWR50" s="347"/>
      <c r="UWS50" s="348"/>
      <c r="UWT50" s="349"/>
      <c r="UWU50" s="290"/>
      <c r="UWV50" s="288"/>
      <c r="UWW50" s="343"/>
      <c r="UWX50" s="344"/>
      <c r="UWY50" s="1134"/>
      <c r="UWZ50" s="345"/>
      <c r="UXA50" s="346"/>
      <c r="UXB50" s="347"/>
      <c r="UXC50" s="348"/>
      <c r="UXD50" s="349"/>
      <c r="UXE50" s="290"/>
      <c r="UXF50" s="288"/>
      <c r="UXG50" s="343"/>
      <c r="UXH50" s="344"/>
      <c r="UXI50" s="1134"/>
      <c r="UXJ50" s="345"/>
      <c r="UXK50" s="346"/>
      <c r="UXL50" s="347"/>
      <c r="UXM50" s="348"/>
      <c r="UXN50" s="349"/>
      <c r="UXO50" s="290"/>
      <c r="UXP50" s="288"/>
      <c r="UXQ50" s="343"/>
      <c r="UXR50" s="344"/>
      <c r="UXS50" s="1134"/>
      <c r="UXT50" s="345"/>
      <c r="UXU50" s="346"/>
      <c r="UXV50" s="347"/>
      <c r="UXW50" s="348"/>
      <c r="UXX50" s="349"/>
      <c r="UXY50" s="290"/>
      <c r="UXZ50" s="288"/>
      <c r="UYA50" s="343"/>
      <c r="UYB50" s="344"/>
      <c r="UYC50" s="1134"/>
      <c r="UYD50" s="345"/>
      <c r="UYE50" s="346"/>
      <c r="UYF50" s="347"/>
      <c r="UYG50" s="348"/>
      <c r="UYH50" s="349"/>
      <c r="UYI50" s="290"/>
      <c r="UYJ50" s="288"/>
      <c r="UYK50" s="343"/>
      <c r="UYL50" s="344"/>
      <c r="UYM50" s="1134"/>
      <c r="UYN50" s="345"/>
      <c r="UYO50" s="346"/>
      <c r="UYP50" s="347"/>
      <c r="UYQ50" s="348"/>
      <c r="UYR50" s="349"/>
      <c r="UYS50" s="290"/>
      <c r="UYT50" s="288"/>
      <c r="UYU50" s="343"/>
      <c r="UYV50" s="344"/>
      <c r="UYW50" s="1134"/>
      <c r="UYX50" s="345"/>
      <c r="UYY50" s="346"/>
      <c r="UYZ50" s="347"/>
      <c r="UZA50" s="348"/>
      <c r="UZB50" s="349"/>
      <c r="UZC50" s="290"/>
      <c r="UZD50" s="288"/>
      <c r="UZE50" s="343"/>
      <c r="UZF50" s="344"/>
      <c r="UZG50" s="1134"/>
      <c r="UZH50" s="345"/>
      <c r="UZI50" s="346"/>
      <c r="UZJ50" s="347"/>
      <c r="UZK50" s="348"/>
      <c r="UZL50" s="349"/>
      <c r="UZM50" s="290"/>
      <c r="UZN50" s="288"/>
      <c r="UZO50" s="343"/>
      <c r="UZP50" s="344"/>
      <c r="UZQ50" s="1134"/>
      <c r="UZR50" s="345"/>
      <c r="UZS50" s="346"/>
      <c r="UZT50" s="347"/>
      <c r="UZU50" s="348"/>
      <c r="UZV50" s="349"/>
      <c r="UZW50" s="290"/>
      <c r="UZX50" s="288"/>
      <c r="UZY50" s="343"/>
      <c r="UZZ50" s="344"/>
      <c r="VAA50" s="1134"/>
      <c r="VAB50" s="345"/>
      <c r="VAC50" s="346"/>
      <c r="VAD50" s="347"/>
      <c r="VAE50" s="348"/>
      <c r="VAF50" s="349"/>
      <c r="VAG50" s="290"/>
      <c r="VAH50" s="288"/>
      <c r="VAI50" s="343"/>
      <c r="VAJ50" s="344"/>
      <c r="VAK50" s="1134"/>
      <c r="VAL50" s="345"/>
      <c r="VAM50" s="346"/>
      <c r="VAN50" s="347"/>
      <c r="VAO50" s="348"/>
      <c r="VAP50" s="349"/>
      <c r="VAQ50" s="290"/>
      <c r="VAR50" s="288"/>
      <c r="VAS50" s="343"/>
      <c r="VAT50" s="344"/>
      <c r="VAU50" s="1134"/>
      <c r="VAV50" s="345"/>
      <c r="VAW50" s="346"/>
      <c r="VAX50" s="347"/>
      <c r="VAY50" s="348"/>
      <c r="VAZ50" s="349"/>
      <c r="VBA50" s="290"/>
      <c r="VBB50" s="288"/>
      <c r="VBC50" s="343"/>
      <c r="VBD50" s="344"/>
      <c r="VBE50" s="1134"/>
      <c r="VBF50" s="345"/>
      <c r="VBG50" s="346"/>
      <c r="VBH50" s="347"/>
      <c r="VBI50" s="348"/>
      <c r="VBJ50" s="349"/>
      <c r="VBK50" s="290"/>
      <c r="VBL50" s="288"/>
      <c r="VBM50" s="343"/>
      <c r="VBN50" s="344"/>
      <c r="VBO50" s="1134"/>
      <c r="VBP50" s="345"/>
      <c r="VBQ50" s="346"/>
      <c r="VBR50" s="347"/>
      <c r="VBS50" s="348"/>
      <c r="VBT50" s="349"/>
      <c r="VBU50" s="290"/>
      <c r="VBV50" s="288"/>
      <c r="VBW50" s="343"/>
      <c r="VBX50" s="344"/>
      <c r="VBY50" s="1134"/>
      <c r="VBZ50" s="345"/>
      <c r="VCA50" s="346"/>
      <c r="VCB50" s="347"/>
      <c r="VCC50" s="348"/>
      <c r="VCD50" s="349"/>
      <c r="VCE50" s="290"/>
      <c r="VCF50" s="288"/>
      <c r="VCG50" s="343"/>
      <c r="VCH50" s="344"/>
      <c r="VCI50" s="1134"/>
      <c r="VCJ50" s="345"/>
      <c r="VCK50" s="346"/>
      <c r="VCL50" s="347"/>
      <c r="VCM50" s="348"/>
      <c r="VCN50" s="349"/>
      <c r="VCO50" s="290"/>
      <c r="VCP50" s="288"/>
      <c r="VCQ50" s="343"/>
      <c r="VCR50" s="344"/>
      <c r="VCS50" s="1134"/>
      <c r="VCT50" s="345"/>
      <c r="VCU50" s="346"/>
      <c r="VCV50" s="347"/>
      <c r="VCW50" s="348"/>
      <c r="VCX50" s="349"/>
      <c r="VCY50" s="290"/>
      <c r="VCZ50" s="288"/>
      <c r="VDA50" s="343"/>
      <c r="VDB50" s="344"/>
      <c r="VDC50" s="1134"/>
      <c r="VDD50" s="345"/>
      <c r="VDE50" s="346"/>
      <c r="VDF50" s="347"/>
      <c r="VDG50" s="348"/>
      <c r="VDH50" s="349"/>
      <c r="VDI50" s="290"/>
      <c r="VDJ50" s="288"/>
      <c r="VDK50" s="343"/>
      <c r="VDL50" s="344"/>
      <c r="VDM50" s="1134"/>
      <c r="VDN50" s="345"/>
      <c r="VDO50" s="346"/>
      <c r="VDP50" s="347"/>
      <c r="VDQ50" s="348"/>
      <c r="VDR50" s="349"/>
      <c r="VDS50" s="290"/>
      <c r="VDT50" s="288"/>
      <c r="VDU50" s="343"/>
      <c r="VDV50" s="344"/>
      <c r="VDW50" s="1134"/>
      <c r="VDX50" s="345"/>
      <c r="VDY50" s="346"/>
      <c r="VDZ50" s="347"/>
      <c r="VEA50" s="348"/>
      <c r="VEB50" s="349"/>
      <c r="VEC50" s="290"/>
      <c r="VED50" s="288"/>
      <c r="VEE50" s="343"/>
      <c r="VEF50" s="344"/>
      <c r="VEG50" s="1134"/>
      <c r="VEH50" s="345"/>
      <c r="VEI50" s="346"/>
      <c r="VEJ50" s="347"/>
      <c r="VEK50" s="348"/>
      <c r="VEL50" s="349"/>
      <c r="VEM50" s="290"/>
      <c r="VEN50" s="288"/>
      <c r="VEO50" s="343"/>
      <c r="VEP50" s="344"/>
      <c r="VEQ50" s="1134"/>
      <c r="VER50" s="345"/>
      <c r="VES50" s="346"/>
      <c r="VET50" s="347"/>
      <c r="VEU50" s="348"/>
      <c r="VEV50" s="349"/>
      <c r="VEW50" s="290"/>
      <c r="VEX50" s="288"/>
      <c r="VEY50" s="343"/>
      <c r="VEZ50" s="344"/>
      <c r="VFA50" s="1134"/>
      <c r="VFB50" s="345"/>
      <c r="VFC50" s="346"/>
      <c r="VFD50" s="347"/>
      <c r="VFE50" s="348"/>
      <c r="VFF50" s="349"/>
      <c r="VFG50" s="290"/>
      <c r="VFH50" s="288"/>
      <c r="VFI50" s="343"/>
      <c r="VFJ50" s="344"/>
      <c r="VFK50" s="1134"/>
      <c r="VFL50" s="345"/>
      <c r="VFM50" s="346"/>
      <c r="VFN50" s="347"/>
      <c r="VFO50" s="348"/>
      <c r="VFP50" s="349"/>
      <c r="VFQ50" s="290"/>
      <c r="VFR50" s="288"/>
      <c r="VFS50" s="343"/>
      <c r="VFT50" s="344"/>
      <c r="VFU50" s="1134"/>
      <c r="VFV50" s="345"/>
      <c r="VFW50" s="346"/>
      <c r="VFX50" s="347"/>
      <c r="VFY50" s="348"/>
      <c r="VFZ50" s="349"/>
      <c r="VGA50" s="290"/>
      <c r="VGB50" s="288"/>
      <c r="VGC50" s="343"/>
      <c r="VGD50" s="344"/>
      <c r="VGE50" s="1134"/>
      <c r="VGF50" s="345"/>
      <c r="VGG50" s="346"/>
      <c r="VGH50" s="347"/>
      <c r="VGI50" s="348"/>
      <c r="VGJ50" s="349"/>
      <c r="VGK50" s="290"/>
      <c r="VGL50" s="288"/>
      <c r="VGM50" s="343"/>
      <c r="VGN50" s="344"/>
      <c r="VGO50" s="1134"/>
      <c r="VGP50" s="345"/>
      <c r="VGQ50" s="346"/>
      <c r="VGR50" s="347"/>
      <c r="VGS50" s="348"/>
      <c r="VGT50" s="349"/>
      <c r="VGU50" s="290"/>
      <c r="VGV50" s="288"/>
      <c r="VGW50" s="343"/>
      <c r="VGX50" s="344"/>
      <c r="VGY50" s="1134"/>
      <c r="VGZ50" s="345"/>
      <c r="VHA50" s="346"/>
      <c r="VHB50" s="347"/>
      <c r="VHC50" s="348"/>
      <c r="VHD50" s="349"/>
      <c r="VHE50" s="290"/>
      <c r="VHF50" s="288"/>
      <c r="VHG50" s="343"/>
      <c r="VHH50" s="344"/>
      <c r="VHI50" s="1134"/>
      <c r="VHJ50" s="345"/>
      <c r="VHK50" s="346"/>
      <c r="VHL50" s="347"/>
      <c r="VHM50" s="348"/>
      <c r="VHN50" s="349"/>
      <c r="VHO50" s="290"/>
      <c r="VHP50" s="288"/>
      <c r="VHQ50" s="343"/>
      <c r="VHR50" s="344"/>
      <c r="VHS50" s="1134"/>
      <c r="VHT50" s="345"/>
      <c r="VHU50" s="346"/>
      <c r="VHV50" s="347"/>
      <c r="VHW50" s="348"/>
      <c r="VHX50" s="349"/>
      <c r="VHY50" s="290"/>
      <c r="VHZ50" s="288"/>
      <c r="VIA50" s="343"/>
      <c r="VIB50" s="344"/>
      <c r="VIC50" s="1134"/>
      <c r="VID50" s="345"/>
      <c r="VIE50" s="346"/>
      <c r="VIF50" s="347"/>
      <c r="VIG50" s="348"/>
      <c r="VIH50" s="349"/>
      <c r="VII50" s="290"/>
      <c r="VIJ50" s="288"/>
      <c r="VIK50" s="343"/>
      <c r="VIL50" s="344"/>
      <c r="VIM50" s="1134"/>
      <c r="VIN50" s="345"/>
      <c r="VIO50" s="346"/>
      <c r="VIP50" s="347"/>
      <c r="VIQ50" s="348"/>
      <c r="VIR50" s="349"/>
      <c r="VIS50" s="290"/>
      <c r="VIT50" s="288"/>
      <c r="VIU50" s="343"/>
      <c r="VIV50" s="344"/>
      <c r="VIW50" s="1134"/>
      <c r="VIX50" s="345"/>
      <c r="VIY50" s="346"/>
      <c r="VIZ50" s="347"/>
      <c r="VJA50" s="348"/>
      <c r="VJB50" s="349"/>
      <c r="VJC50" s="290"/>
      <c r="VJD50" s="288"/>
      <c r="VJE50" s="343"/>
      <c r="VJF50" s="344"/>
      <c r="VJG50" s="1134"/>
      <c r="VJH50" s="345"/>
      <c r="VJI50" s="346"/>
      <c r="VJJ50" s="347"/>
      <c r="VJK50" s="348"/>
      <c r="VJL50" s="349"/>
      <c r="VJM50" s="290"/>
      <c r="VJN50" s="288"/>
      <c r="VJO50" s="343"/>
      <c r="VJP50" s="344"/>
      <c r="VJQ50" s="1134"/>
      <c r="VJR50" s="345"/>
      <c r="VJS50" s="346"/>
      <c r="VJT50" s="347"/>
      <c r="VJU50" s="348"/>
      <c r="VJV50" s="349"/>
      <c r="VJW50" s="290"/>
      <c r="VJX50" s="288"/>
      <c r="VJY50" s="343"/>
      <c r="VJZ50" s="344"/>
      <c r="VKA50" s="1134"/>
      <c r="VKB50" s="345"/>
      <c r="VKC50" s="346"/>
      <c r="VKD50" s="347"/>
      <c r="VKE50" s="348"/>
      <c r="VKF50" s="349"/>
      <c r="VKG50" s="290"/>
      <c r="VKH50" s="288"/>
      <c r="VKI50" s="343"/>
      <c r="VKJ50" s="344"/>
      <c r="VKK50" s="1134"/>
      <c r="VKL50" s="345"/>
      <c r="VKM50" s="346"/>
      <c r="VKN50" s="347"/>
      <c r="VKO50" s="348"/>
      <c r="VKP50" s="349"/>
      <c r="VKQ50" s="290"/>
      <c r="VKR50" s="288"/>
      <c r="VKS50" s="343"/>
      <c r="VKT50" s="344"/>
      <c r="VKU50" s="1134"/>
      <c r="VKV50" s="345"/>
      <c r="VKW50" s="346"/>
      <c r="VKX50" s="347"/>
      <c r="VKY50" s="348"/>
      <c r="VKZ50" s="349"/>
      <c r="VLA50" s="290"/>
      <c r="VLB50" s="288"/>
      <c r="VLC50" s="343"/>
      <c r="VLD50" s="344"/>
      <c r="VLE50" s="1134"/>
      <c r="VLF50" s="345"/>
      <c r="VLG50" s="346"/>
      <c r="VLH50" s="347"/>
      <c r="VLI50" s="348"/>
      <c r="VLJ50" s="349"/>
      <c r="VLK50" s="290"/>
      <c r="VLL50" s="288"/>
      <c r="VLM50" s="343"/>
      <c r="VLN50" s="344"/>
      <c r="VLO50" s="1134"/>
      <c r="VLP50" s="345"/>
      <c r="VLQ50" s="346"/>
      <c r="VLR50" s="347"/>
      <c r="VLS50" s="348"/>
      <c r="VLT50" s="349"/>
      <c r="VLU50" s="290"/>
      <c r="VLV50" s="288"/>
      <c r="VLW50" s="343"/>
      <c r="VLX50" s="344"/>
      <c r="VLY50" s="1134"/>
      <c r="VLZ50" s="345"/>
      <c r="VMA50" s="346"/>
      <c r="VMB50" s="347"/>
      <c r="VMC50" s="348"/>
      <c r="VMD50" s="349"/>
      <c r="VME50" s="290"/>
      <c r="VMF50" s="288"/>
      <c r="VMG50" s="343"/>
      <c r="VMH50" s="344"/>
      <c r="VMI50" s="1134"/>
      <c r="VMJ50" s="345"/>
      <c r="VMK50" s="346"/>
      <c r="VML50" s="347"/>
      <c r="VMM50" s="348"/>
      <c r="VMN50" s="349"/>
      <c r="VMO50" s="290"/>
      <c r="VMP50" s="288"/>
      <c r="VMQ50" s="343"/>
      <c r="VMR50" s="344"/>
      <c r="VMS50" s="1134"/>
      <c r="VMT50" s="345"/>
      <c r="VMU50" s="346"/>
      <c r="VMV50" s="347"/>
      <c r="VMW50" s="348"/>
      <c r="VMX50" s="349"/>
      <c r="VMY50" s="290"/>
      <c r="VMZ50" s="288"/>
      <c r="VNA50" s="343"/>
      <c r="VNB50" s="344"/>
      <c r="VNC50" s="1134"/>
      <c r="VND50" s="345"/>
      <c r="VNE50" s="346"/>
      <c r="VNF50" s="347"/>
      <c r="VNG50" s="348"/>
      <c r="VNH50" s="349"/>
      <c r="VNI50" s="290"/>
      <c r="VNJ50" s="288"/>
      <c r="VNK50" s="343"/>
      <c r="VNL50" s="344"/>
      <c r="VNM50" s="1134"/>
      <c r="VNN50" s="345"/>
      <c r="VNO50" s="346"/>
      <c r="VNP50" s="347"/>
      <c r="VNQ50" s="348"/>
      <c r="VNR50" s="349"/>
      <c r="VNS50" s="290"/>
      <c r="VNT50" s="288"/>
      <c r="VNU50" s="343"/>
      <c r="VNV50" s="344"/>
      <c r="VNW50" s="1134"/>
      <c r="VNX50" s="345"/>
      <c r="VNY50" s="346"/>
      <c r="VNZ50" s="347"/>
      <c r="VOA50" s="348"/>
      <c r="VOB50" s="349"/>
      <c r="VOC50" s="290"/>
      <c r="VOD50" s="288"/>
      <c r="VOE50" s="343"/>
      <c r="VOF50" s="344"/>
      <c r="VOG50" s="1134"/>
      <c r="VOH50" s="345"/>
      <c r="VOI50" s="346"/>
      <c r="VOJ50" s="347"/>
      <c r="VOK50" s="348"/>
      <c r="VOL50" s="349"/>
      <c r="VOM50" s="290"/>
      <c r="VON50" s="288"/>
      <c r="VOO50" s="343"/>
      <c r="VOP50" s="344"/>
      <c r="VOQ50" s="1134"/>
      <c r="VOR50" s="345"/>
      <c r="VOS50" s="346"/>
      <c r="VOT50" s="347"/>
      <c r="VOU50" s="348"/>
      <c r="VOV50" s="349"/>
      <c r="VOW50" s="290"/>
      <c r="VOX50" s="288"/>
      <c r="VOY50" s="343"/>
      <c r="VOZ50" s="344"/>
      <c r="VPA50" s="1134"/>
      <c r="VPB50" s="345"/>
      <c r="VPC50" s="346"/>
      <c r="VPD50" s="347"/>
      <c r="VPE50" s="348"/>
      <c r="VPF50" s="349"/>
      <c r="VPG50" s="290"/>
      <c r="VPH50" s="288"/>
      <c r="VPI50" s="343"/>
      <c r="VPJ50" s="344"/>
      <c r="VPK50" s="1134"/>
      <c r="VPL50" s="345"/>
      <c r="VPM50" s="346"/>
      <c r="VPN50" s="347"/>
      <c r="VPO50" s="348"/>
      <c r="VPP50" s="349"/>
      <c r="VPQ50" s="290"/>
      <c r="VPR50" s="288"/>
      <c r="VPS50" s="343"/>
      <c r="VPT50" s="344"/>
      <c r="VPU50" s="1134"/>
      <c r="VPV50" s="345"/>
      <c r="VPW50" s="346"/>
      <c r="VPX50" s="347"/>
      <c r="VPY50" s="348"/>
      <c r="VPZ50" s="349"/>
      <c r="VQA50" s="290"/>
      <c r="VQB50" s="288"/>
      <c r="VQC50" s="343"/>
      <c r="VQD50" s="344"/>
      <c r="VQE50" s="1134"/>
      <c r="VQF50" s="345"/>
      <c r="VQG50" s="346"/>
      <c r="VQH50" s="347"/>
      <c r="VQI50" s="348"/>
      <c r="VQJ50" s="349"/>
      <c r="VQK50" s="290"/>
      <c r="VQL50" s="288"/>
      <c r="VQM50" s="343"/>
      <c r="VQN50" s="344"/>
      <c r="VQO50" s="1134"/>
      <c r="VQP50" s="345"/>
      <c r="VQQ50" s="346"/>
      <c r="VQR50" s="347"/>
      <c r="VQS50" s="348"/>
      <c r="VQT50" s="349"/>
      <c r="VQU50" s="290"/>
      <c r="VQV50" s="288"/>
      <c r="VQW50" s="343"/>
      <c r="VQX50" s="344"/>
      <c r="VQY50" s="1134"/>
      <c r="VQZ50" s="345"/>
      <c r="VRA50" s="346"/>
      <c r="VRB50" s="347"/>
      <c r="VRC50" s="348"/>
      <c r="VRD50" s="349"/>
      <c r="VRE50" s="290"/>
      <c r="VRF50" s="288"/>
      <c r="VRG50" s="343"/>
      <c r="VRH50" s="344"/>
      <c r="VRI50" s="1134"/>
      <c r="VRJ50" s="345"/>
      <c r="VRK50" s="346"/>
      <c r="VRL50" s="347"/>
      <c r="VRM50" s="348"/>
      <c r="VRN50" s="349"/>
      <c r="VRO50" s="290"/>
      <c r="VRP50" s="288"/>
      <c r="VRQ50" s="343"/>
      <c r="VRR50" s="344"/>
      <c r="VRS50" s="1134"/>
      <c r="VRT50" s="345"/>
      <c r="VRU50" s="346"/>
      <c r="VRV50" s="347"/>
      <c r="VRW50" s="348"/>
      <c r="VRX50" s="349"/>
      <c r="VRY50" s="290"/>
      <c r="VRZ50" s="288"/>
      <c r="VSA50" s="343"/>
      <c r="VSB50" s="344"/>
      <c r="VSC50" s="1134"/>
      <c r="VSD50" s="345"/>
      <c r="VSE50" s="346"/>
      <c r="VSF50" s="347"/>
      <c r="VSG50" s="348"/>
      <c r="VSH50" s="349"/>
      <c r="VSI50" s="290"/>
      <c r="VSJ50" s="288"/>
      <c r="VSK50" s="343"/>
      <c r="VSL50" s="344"/>
      <c r="VSM50" s="1134"/>
      <c r="VSN50" s="345"/>
      <c r="VSO50" s="346"/>
      <c r="VSP50" s="347"/>
      <c r="VSQ50" s="348"/>
      <c r="VSR50" s="349"/>
      <c r="VSS50" s="290"/>
      <c r="VST50" s="288"/>
      <c r="VSU50" s="343"/>
      <c r="VSV50" s="344"/>
      <c r="VSW50" s="1134"/>
      <c r="VSX50" s="345"/>
      <c r="VSY50" s="346"/>
      <c r="VSZ50" s="347"/>
      <c r="VTA50" s="348"/>
      <c r="VTB50" s="349"/>
      <c r="VTC50" s="290"/>
      <c r="VTD50" s="288"/>
      <c r="VTE50" s="343"/>
      <c r="VTF50" s="344"/>
      <c r="VTG50" s="1134"/>
      <c r="VTH50" s="345"/>
      <c r="VTI50" s="346"/>
      <c r="VTJ50" s="347"/>
      <c r="VTK50" s="348"/>
      <c r="VTL50" s="349"/>
      <c r="VTM50" s="290"/>
      <c r="VTN50" s="288"/>
      <c r="VTO50" s="343"/>
      <c r="VTP50" s="344"/>
      <c r="VTQ50" s="1134"/>
      <c r="VTR50" s="345"/>
      <c r="VTS50" s="346"/>
      <c r="VTT50" s="347"/>
      <c r="VTU50" s="348"/>
      <c r="VTV50" s="349"/>
      <c r="VTW50" s="290"/>
      <c r="VTX50" s="288"/>
      <c r="VTY50" s="343"/>
      <c r="VTZ50" s="344"/>
      <c r="VUA50" s="1134"/>
      <c r="VUB50" s="345"/>
      <c r="VUC50" s="346"/>
      <c r="VUD50" s="347"/>
      <c r="VUE50" s="348"/>
      <c r="VUF50" s="349"/>
      <c r="VUG50" s="290"/>
      <c r="VUH50" s="288"/>
      <c r="VUI50" s="343"/>
      <c r="VUJ50" s="344"/>
      <c r="VUK50" s="1134"/>
      <c r="VUL50" s="345"/>
      <c r="VUM50" s="346"/>
      <c r="VUN50" s="347"/>
      <c r="VUO50" s="348"/>
      <c r="VUP50" s="349"/>
      <c r="VUQ50" s="290"/>
      <c r="VUR50" s="288"/>
      <c r="VUS50" s="343"/>
      <c r="VUT50" s="344"/>
      <c r="VUU50" s="1134"/>
      <c r="VUV50" s="345"/>
      <c r="VUW50" s="346"/>
      <c r="VUX50" s="347"/>
      <c r="VUY50" s="348"/>
      <c r="VUZ50" s="349"/>
      <c r="VVA50" s="290"/>
      <c r="VVB50" s="288"/>
      <c r="VVC50" s="343"/>
      <c r="VVD50" s="344"/>
      <c r="VVE50" s="1134"/>
      <c r="VVF50" s="345"/>
      <c r="VVG50" s="346"/>
      <c r="VVH50" s="347"/>
      <c r="VVI50" s="348"/>
      <c r="VVJ50" s="349"/>
      <c r="VVK50" s="290"/>
      <c r="VVL50" s="288"/>
      <c r="VVM50" s="343"/>
      <c r="VVN50" s="344"/>
      <c r="VVO50" s="1134"/>
      <c r="VVP50" s="345"/>
      <c r="VVQ50" s="346"/>
      <c r="VVR50" s="347"/>
      <c r="VVS50" s="348"/>
      <c r="VVT50" s="349"/>
      <c r="VVU50" s="290"/>
      <c r="VVV50" s="288"/>
      <c r="VVW50" s="343"/>
      <c r="VVX50" s="344"/>
      <c r="VVY50" s="1134"/>
      <c r="VVZ50" s="345"/>
      <c r="VWA50" s="346"/>
      <c r="VWB50" s="347"/>
      <c r="VWC50" s="348"/>
      <c r="VWD50" s="349"/>
      <c r="VWE50" s="290"/>
      <c r="VWF50" s="288"/>
      <c r="VWG50" s="343"/>
      <c r="VWH50" s="344"/>
      <c r="VWI50" s="1134"/>
      <c r="VWJ50" s="345"/>
      <c r="VWK50" s="346"/>
      <c r="VWL50" s="347"/>
      <c r="VWM50" s="348"/>
      <c r="VWN50" s="349"/>
      <c r="VWO50" s="290"/>
      <c r="VWP50" s="288"/>
      <c r="VWQ50" s="343"/>
      <c r="VWR50" s="344"/>
      <c r="VWS50" s="1134"/>
      <c r="VWT50" s="345"/>
      <c r="VWU50" s="346"/>
      <c r="VWV50" s="347"/>
      <c r="VWW50" s="348"/>
      <c r="VWX50" s="349"/>
      <c r="VWY50" s="290"/>
      <c r="VWZ50" s="288"/>
      <c r="VXA50" s="343"/>
      <c r="VXB50" s="344"/>
      <c r="VXC50" s="1134"/>
      <c r="VXD50" s="345"/>
      <c r="VXE50" s="346"/>
      <c r="VXF50" s="347"/>
      <c r="VXG50" s="348"/>
      <c r="VXH50" s="349"/>
      <c r="VXI50" s="290"/>
      <c r="VXJ50" s="288"/>
      <c r="VXK50" s="343"/>
      <c r="VXL50" s="344"/>
      <c r="VXM50" s="1134"/>
      <c r="VXN50" s="345"/>
      <c r="VXO50" s="346"/>
      <c r="VXP50" s="347"/>
      <c r="VXQ50" s="348"/>
      <c r="VXR50" s="349"/>
      <c r="VXS50" s="290"/>
      <c r="VXT50" s="288"/>
      <c r="VXU50" s="343"/>
      <c r="VXV50" s="344"/>
      <c r="VXW50" s="1134"/>
      <c r="VXX50" s="345"/>
      <c r="VXY50" s="346"/>
      <c r="VXZ50" s="347"/>
      <c r="VYA50" s="348"/>
      <c r="VYB50" s="349"/>
      <c r="VYC50" s="290"/>
      <c r="VYD50" s="288"/>
      <c r="VYE50" s="343"/>
      <c r="VYF50" s="344"/>
      <c r="VYG50" s="1134"/>
      <c r="VYH50" s="345"/>
      <c r="VYI50" s="346"/>
      <c r="VYJ50" s="347"/>
      <c r="VYK50" s="348"/>
      <c r="VYL50" s="349"/>
      <c r="VYM50" s="290"/>
      <c r="VYN50" s="288"/>
      <c r="VYO50" s="343"/>
      <c r="VYP50" s="344"/>
      <c r="VYQ50" s="1134"/>
      <c r="VYR50" s="345"/>
      <c r="VYS50" s="346"/>
      <c r="VYT50" s="347"/>
      <c r="VYU50" s="348"/>
      <c r="VYV50" s="349"/>
      <c r="VYW50" s="290"/>
      <c r="VYX50" s="288"/>
      <c r="VYY50" s="343"/>
      <c r="VYZ50" s="344"/>
      <c r="VZA50" s="1134"/>
      <c r="VZB50" s="345"/>
      <c r="VZC50" s="346"/>
      <c r="VZD50" s="347"/>
      <c r="VZE50" s="348"/>
      <c r="VZF50" s="349"/>
      <c r="VZG50" s="290"/>
      <c r="VZH50" s="288"/>
      <c r="VZI50" s="343"/>
      <c r="VZJ50" s="344"/>
      <c r="VZK50" s="1134"/>
      <c r="VZL50" s="345"/>
      <c r="VZM50" s="346"/>
      <c r="VZN50" s="347"/>
      <c r="VZO50" s="348"/>
      <c r="VZP50" s="349"/>
      <c r="VZQ50" s="290"/>
      <c r="VZR50" s="288"/>
      <c r="VZS50" s="343"/>
      <c r="VZT50" s="344"/>
      <c r="VZU50" s="1134"/>
      <c r="VZV50" s="345"/>
      <c r="VZW50" s="346"/>
      <c r="VZX50" s="347"/>
      <c r="VZY50" s="348"/>
      <c r="VZZ50" s="349"/>
      <c r="WAA50" s="290"/>
      <c r="WAB50" s="288"/>
      <c r="WAC50" s="343"/>
      <c r="WAD50" s="344"/>
      <c r="WAE50" s="1134"/>
      <c r="WAF50" s="345"/>
      <c r="WAG50" s="346"/>
      <c r="WAH50" s="347"/>
      <c r="WAI50" s="348"/>
      <c r="WAJ50" s="349"/>
      <c r="WAK50" s="290"/>
      <c r="WAL50" s="288"/>
      <c r="WAM50" s="343"/>
      <c r="WAN50" s="344"/>
      <c r="WAO50" s="1134"/>
      <c r="WAP50" s="345"/>
      <c r="WAQ50" s="346"/>
      <c r="WAR50" s="347"/>
      <c r="WAS50" s="348"/>
      <c r="WAT50" s="349"/>
      <c r="WAU50" s="290"/>
      <c r="WAV50" s="288"/>
      <c r="WAW50" s="343"/>
      <c r="WAX50" s="344"/>
      <c r="WAY50" s="1134"/>
      <c r="WAZ50" s="345"/>
      <c r="WBA50" s="346"/>
      <c r="WBB50" s="347"/>
      <c r="WBC50" s="348"/>
      <c r="WBD50" s="349"/>
      <c r="WBE50" s="290"/>
      <c r="WBF50" s="288"/>
      <c r="WBG50" s="343"/>
      <c r="WBH50" s="344"/>
      <c r="WBI50" s="1134"/>
      <c r="WBJ50" s="345"/>
      <c r="WBK50" s="346"/>
      <c r="WBL50" s="347"/>
      <c r="WBM50" s="348"/>
      <c r="WBN50" s="349"/>
      <c r="WBO50" s="290"/>
      <c r="WBP50" s="288"/>
      <c r="WBQ50" s="343"/>
      <c r="WBR50" s="344"/>
      <c r="WBS50" s="1134"/>
      <c r="WBT50" s="345"/>
      <c r="WBU50" s="346"/>
      <c r="WBV50" s="347"/>
      <c r="WBW50" s="348"/>
      <c r="WBX50" s="349"/>
      <c r="WBY50" s="290"/>
      <c r="WBZ50" s="288"/>
      <c r="WCA50" s="343"/>
      <c r="WCB50" s="344"/>
      <c r="WCC50" s="1134"/>
      <c r="WCD50" s="345"/>
      <c r="WCE50" s="346"/>
      <c r="WCF50" s="347"/>
      <c r="WCG50" s="348"/>
      <c r="WCH50" s="349"/>
      <c r="WCI50" s="290"/>
      <c r="WCJ50" s="288"/>
      <c r="WCK50" s="343"/>
      <c r="WCL50" s="344"/>
      <c r="WCM50" s="1134"/>
      <c r="WCN50" s="345"/>
      <c r="WCO50" s="346"/>
      <c r="WCP50" s="347"/>
      <c r="WCQ50" s="348"/>
      <c r="WCR50" s="349"/>
      <c r="WCS50" s="290"/>
      <c r="WCT50" s="288"/>
      <c r="WCU50" s="343"/>
      <c r="WCV50" s="344"/>
      <c r="WCW50" s="1134"/>
      <c r="WCX50" s="345"/>
      <c r="WCY50" s="346"/>
      <c r="WCZ50" s="347"/>
      <c r="WDA50" s="348"/>
      <c r="WDB50" s="349"/>
      <c r="WDC50" s="290"/>
      <c r="WDD50" s="288"/>
      <c r="WDE50" s="343"/>
      <c r="WDF50" s="344"/>
      <c r="WDG50" s="1134"/>
      <c r="WDH50" s="345"/>
      <c r="WDI50" s="346"/>
      <c r="WDJ50" s="347"/>
      <c r="WDK50" s="348"/>
      <c r="WDL50" s="349"/>
      <c r="WDM50" s="290"/>
      <c r="WDN50" s="288"/>
      <c r="WDO50" s="343"/>
      <c r="WDP50" s="344"/>
      <c r="WDQ50" s="1134"/>
      <c r="WDR50" s="345"/>
      <c r="WDS50" s="346"/>
      <c r="WDT50" s="347"/>
      <c r="WDU50" s="348"/>
      <c r="WDV50" s="349"/>
      <c r="WDW50" s="290"/>
      <c r="WDX50" s="288"/>
      <c r="WDY50" s="343"/>
      <c r="WDZ50" s="344"/>
      <c r="WEA50" s="1134"/>
      <c r="WEB50" s="345"/>
      <c r="WEC50" s="346"/>
      <c r="WED50" s="347"/>
      <c r="WEE50" s="348"/>
      <c r="WEF50" s="349"/>
      <c r="WEG50" s="290"/>
      <c r="WEH50" s="288"/>
      <c r="WEI50" s="343"/>
      <c r="WEJ50" s="344"/>
      <c r="WEK50" s="1134"/>
      <c r="WEL50" s="345"/>
      <c r="WEM50" s="346"/>
      <c r="WEN50" s="347"/>
      <c r="WEO50" s="348"/>
      <c r="WEP50" s="349"/>
      <c r="WEQ50" s="290"/>
      <c r="WER50" s="288"/>
      <c r="WES50" s="343"/>
      <c r="WET50" s="344"/>
      <c r="WEU50" s="1134"/>
      <c r="WEV50" s="345"/>
      <c r="WEW50" s="346"/>
      <c r="WEX50" s="347"/>
      <c r="WEY50" s="348"/>
      <c r="WEZ50" s="349"/>
      <c r="WFA50" s="290"/>
      <c r="WFB50" s="288"/>
      <c r="WFC50" s="343"/>
      <c r="WFD50" s="344"/>
      <c r="WFE50" s="1134"/>
      <c r="WFF50" s="345"/>
      <c r="WFG50" s="346"/>
      <c r="WFH50" s="347"/>
      <c r="WFI50" s="348"/>
      <c r="WFJ50" s="349"/>
      <c r="WFK50" s="290"/>
      <c r="WFL50" s="288"/>
      <c r="WFM50" s="343"/>
      <c r="WFN50" s="344"/>
      <c r="WFO50" s="1134"/>
      <c r="WFP50" s="345"/>
      <c r="WFQ50" s="346"/>
      <c r="WFR50" s="347"/>
      <c r="WFS50" s="348"/>
      <c r="WFT50" s="349"/>
      <c r="WFU50" s="290"/>
      <c r="WFV50" s="288"/>
      <c r="WFW50" s="343"/>
      <c r="WFX50" s="344"/>
      <c r="WFY50" s="1134"/>
      <c r="WFZ50" s="345"/>
      <c r="WGA50" s="346"/>
      <c r="WGB50" s="347"/>
      <c r="WGC50" s="348"/>
      <c r="WGD50" s="349"/>
      <c r="WGE50" s="290"/>
      <c r="WGF50" s="288"/>
      <c r="WGG50" s="343"/>
      <c r="WGH50" s="344"/>
      <c r="WGI50" s="1134"/>
      <c r="WGJ50" s="345"/>
      <c r="WGK50" s="346"/>
      <c r="WGL50" s="347"/>
      <c r="WGM50" s="348"/>
      <c r="WGN50" s="349"/>
      <c r="WGO50" s="290"/>
      <c r="WGP50" s="288"/>
      <c r="WGQ50" s="343"/>
      <c r="WGR50" s="344"/>
      <c r="WGS50" s="1134"/>
      <c r="WGT50" s="345"/>
      <c r="WGU50" s="346"/>
      <c r="WGV50" s="347"/>
      <c r="WGW50" s="348"/>
      <c r="WGX50" s="349"/>
      <c r="WGY50" s="290"/>
      <c r="WGZ50" s="288"/>
      <c r="WHA50" s="343"/>
      <c r="WHB50" s="344"/>
      <c r="WHC50" s="1134"/>
      <c r="WHD50" s="345"/>
      <c r="WHE50" s="346"/>
      <c r="WHF50" s="347"/>
      <c r="WHG50" s="348"/>
      <c r="WHH50" s="349"/>
      <c r="WHI50" s="290"/>
      <c r="WHJ50" s="288"/>
      <c r="WHK50" s="343"/>
      <c r="WHL50" s="344"/>
      <c r="WHM50" s="1134"/>
      <c r="WHN50" s="345"/>
      <c r="WHO50" s="346"/>
      <c r="WHP50" s="347"/>
      <c r="WHQ50" s="348"/>
      <c r="WHR50" s="349"/>
      <c r="WHS50" s="290"/>
      <c r="WHT50" s="288"/>
      <c r="WHU50" s="343"/>
      <c r="WHV50" s="344"/>
      <c r="WHW50" s="1134"/>
      <c r="WHX50" s="345"/>
      <c r="WHY50" s="346"/>
      <c r="WHZ50" s="347"/>
      <c r="WIA50" s="348"/>
      <c r="WIB50" s="349"/>
      <c r="WIC50" s="290"/>
      <c r="WID50" s="288"/>
      <c r="WIE50" s="343"/>
      <c r="WIF50" s="344"/>
      <c r="WIG50" s="1134"/>
      <c r="WIH50" s="345"/>
      <c r="WII50" s="346"/>
      <c r="WIJ50" s="347"/>
      <c r="WIK50" s="348"/>
      <c r="WIL50" s="349"/>
      <c r="WIM50" s="290"/>
      <c r="WIN50" s="288"/>
      <c r="WIO50" s="343"/>
      <c r="WIP50" s="344"/>
      <c r="WIQ50" s="1134"/>
      <c r="WIR50" s="345"/>
      <c r="WIS50" s="346"/>
      <c r="WIT50" s="347"/>
      <c r="WIU50" s="348"/>
      <c r="WIV50" s="349"/>
      <c r="WIW50" s="290"/>
      <c r="WIX50" s="288"/>
      <c r="WIY50" s="343"/>
      <c r="WIZ50" s="344"/>
      <c r="WJA50" s="1134"/>
      <c r="WJB50" s="345"/>
      <c r="WJC50" s="346"/>
      <c r="WJD50" s="347"/>
      <c r="WJE50" s="348"/>
      <c r="WJF50" s="349"/>
      <c r="WJG50" s="290"/>
      <c r="WJH50" s="288"/>
      <c r="WJI50" s="343"/>
      <c r="WJJ50" s="344"/>
      <c r="WJK50" s="1134"/>
      <c r="WJL50" s="345"/>
      <c r="WJM50" s="346"/>
      <c r="WJN50" s="347"/>
      <c r="WJO50" s="348"/>
      <c r="WJP50" s="349"/>
      <c r="WJQ50" s="290"/>
      <c r="WJR50" s="288"/>
      <c r="WJS50" s="343"/>
      <c r="WJT50" s="344"/>
      <c r="WJU50" s="1134"/>
      <c r="WJV50" s="345"/>
      <c r="WJW50" s="346"/>
      <c r="WJX50" s="347"/>
      <c r="WJY50" s="348"/>
      <c r="WJZ50" s="349"/>
      <c r="WKA50" s="290"/>
      <c r="WKB50" s="288"/>
      <c r="WKC50" s="343"/>
      <c r="WKD50" s="344"/>
      <c r="WKE50" s="1134"/>
      <c r="WKF50" s="345"/>
      <c r="WKG50" s="346"/>
      <c r="WKH50" s="347"/>
      <c r="WKI50" s="348"/>
      <c r="WKJ50" s="349"/>
      <c r="WKK50" s="290"/>
      <c r="WKL50" s="288"/>
      <c r="WKM50" s="343"/>
      <c r="WKN50" s="344"/>
      <c r="WKO50" s="1134"/>
      <c r="WKP50" s="345"/>
      <c r="WKQ50" s="346"/>
      <c r="WKR50" s="347"/>
      <c r="WKS50" s="348"/>
      <c r="WKT50" s="349"/>
      <c r="WKU50" s="290"/>
      <c r="WKV50" s="288"/>
      <c r="WKW50" s="343"/>
      <c r="WKX50" s="344"/>
      <c r="WKY50" s="1134"/>
      <c r="WKZ50" s="345"/>
      <c r="WLA50" s="346"/>
      <c r="WLB50" s="347"/>
      <c r="WLC50" s="348"/>
      <c r="WLD50" s="349"/>
      <c r="WLE50" s="290"/>
      <c r="WLF50" s="288"/>
      <c r="WLG50" s="343"/>
      <c r="WLH50" s="344"/>
      <c r="WLI50" s="1134"/>
      <c r="WLJ50" s="345"/>
      <c r="WLK50" s="346"/>
      <c r="WLL50" s="347"/>
      <c r="WLM50" s="348"/>
      <c r="WLN50" s="349"/>
      <c r="WLO50" s="290"/>
      <c r="WLP50" s="288"/>
      <c r="WLQ50" s="343"/>
      <c r="WLR50" s="344"/>
      <c r="WLS50" s="1134"/>
      <c r="WLT50" s="345"/>
      <c r="WLU50" s="346"/>
      <c r="WLV50" s="347"/>
      <c r="WLW50" s="348"/>
      <c r="WLX50" s="349"/>
      <c r="WLY50" s="290"/>
      <c r="WLZ50" s="288"/>
      <c r="WMA50" s="343"/>
      <c r="WMB50" s="344"/>
      <c r="WMC50" s="1134"/>
      <c r="WMD50" s="345"/>
      <c r="WME50" s="346"/>
      <c r="WMF50" s="347"/>
      <c r="WMG50" s="348"/>
      <c r="WMH50" s="349"/>
      <c r="WMI50" s="290"/>
      <c r="WMJ50" s="288"/>
      <c r="WMK50" s="343"/>
      <c r="WML50" s="344"/>
      <c r="WMM50" s="1134"/>
      <c r="WMN50" s="345"/>
      <c r="WMO50" s="346"/>
      <c r="WMP50" s="347"/>
      <c r="WMQ50" s="348"/>
      <c r="WMR50" s="349"/>
      <c r="WMS50" s="290"/>
      <c r="WMT50" s="288"/>
      <c r="WMU50" s="343"/>
      <c r="WMV50" s="344"/>
      <c r="WMW50" s="1134"/>
      <c r="WMX50" s="345"/>
      <c r="WMY50" s="346"/>
      <c r="WMZ50" s="347"/>
      <c r="WNA50" s="348"/>
      <c r="WNB50" s="349"/>
      <c r="WNC50" s="290"/>
      <c r="WND50" s="288"/>
      <c r="WNE50" s="343"/>
      <c r="WNF50" s="344"/>
      <c r="WNG50" s="1134"/>
      <c r="WNH50" s="345"/>
      <c r="WNI50" s="346"/>
      <c r="WNJ50" s="347"/>
      <c r="WNK50" s="348"/>
      <c r="WNL50" s="349"/>
      <c r="WNM50" s="290"/>
      <c r="WNN50" s="288"/>
      <c r="WNO50" s="343"/>
      <c r="WNP50" s="344"/>
      <c r="WNQ50" s="1134"/>
      <c r="WNR50" s="345"/>
      <c r="WNS50" s="346"/>
      <c r="WNT50" s="347"/>
      <c r="WNU50" s="348"/>
      <c r="WNV50" s="349"/>
      <c r="WNW50" s="290"/>
      <c r="WNX50" s="288"/>
      <c r="WNY50" s="343"/>
      <c r="WNZ50" s="344"/>
      <c r="WOA50" s="1134"/>
      <c r="WOB50" s="345"/>
      <c r="WOC50" s="346"/>
      <c r="WOD50" s="347"/>
      <c r="WOE50" s="348"/>
      <c r="WOF50" s="349"/>
      <c r="WOG50" s="290"/>
      <c r="WOH50" s="288"/>
      <c r="WOI50" s="343"/>
      <c r="WOJ50" s="344"/>
      <c r="WOK50" s="1134"/>
      <c r="WOL50" s="345"/>
      <c r="WOM50" s="346"/>
      <c r="WON50" s="347"/>
      <c r="WOO50" s="348"/>
      <c r="WOP50" s="349"/>
      <c r="WOQ50" s="290"/>
      <c r="WOR50" s="288"/>
      <c r="WOS50" s="343"/>
      <c r="WOT50" s="344"/>
      <c r="WOU50" s="1134"/>
      <c r="WOV50" s="345"/>
      <c r="WOW50" s="346"/>
      <c r="WOX50" s="347"/>
      <c r="WOY50" s="348"/>
      <c r="WOZ50" s="349"/>
      <c r="WPA50" s="290"/>
      <c r="WPB50" s="288"/>
      <c r="WPC50" s="343"/>
      <c r="WPD50" s="344"/>
      <c r="WPE50" s="1134"/>
      <c r="WPF50" s="345"/>
      <c r="WPG50" s="346"/>
      <c r="WPH50" s="347"/>
      <c r="WPI50" s="348"/>
      <c r="WPJ50" s="349"/>
      <c r="WPK50" s="290"/>
      <c r="WPL50" s="288"/>
      <c r="WPM50" s="343"/>
      <c r="WPN50" s="344"/>
      <c r="WPO50" s="1134"/>
      <c r="WPP50" s="345"/>
      <c r="WPQ50" s="346"/>
      <c r="WPR50" s="347"/>
      <c r="WPS50" s="348"/>
      <c r="WPT50" s="349"/>
      <c r="WPU50" s="290"/>
      <c r="WPV50" s="288"/>
      <c r="WPW50" s="343"/>
      <c r="WPX50" s="344"/>
      <c r="WPY50" s="1134"/>
      <c r="WPZ50" s="345"/>
      <c r="WQA50" s="346"/>
      <c r="WQB50" s="347"/>
      <c r="WQC50" s="348"/>
      <c r="WQD50" s="349"/>
      <c r="WQE50" s="290"/>
      <c r="WQF50" s="288"/>
      <c r="WQG50" s="343"/>
      <c r="WQH50" s="344"/>
      <c r="WQI50" s="1134"/>
      <c r="WQJ50" s="345"/>
      <c r="WQK50" s="346"/>
      <c r="WQL50" s="347"/>
      <c r="WQM50" s="348"/>
      <c r="WQN50" s="349"/>
      <c r="WQO50" s="290"/>
      <c r="WQP50" s="288"/>
      <c r="WQQ50" s="343"/>
      <c r="WQR50" s="344"/>
      <c r="WQS50" s="1134"/>
      <c r="WQT50" s="345"/>
      <c r="WQU50" s="346"/>
      <c r="WQV50" s="347"/>
      <c r="WQW50" s="348"/>
      <c r="WQX50" s="349"/>
      <c r="WQY50" s="290"/>
      <c r="WQZ50" s="288"/>
      <c r="WRA50" s="343"/>
      <c r="WRB50" s="344"/>
      <c r="WRC50" s="1134"/>
      <c r="WRD50" s="345"/>
      <c r="WRE50" s="346"/>
      <c r="WRF50" s="347"/>
      <c r="WRG50" s="348"/>
      <c r="WRH50" s="349"/>
      <c r="WRI50" s="290"/>
      <c r="WRJ50" s="288"/>
      <c r="WRK50" s="343"/>
      <c r="WRL50" s="344"/>
      <c r="WRM50" s="1134"/>
      <c r="WRN50" s="345"/>
      <c r="WRO50" s="346"/>
      <c r="WRP50" s="347"/>
      <c r="WRQ50" s="348"/>
      <c r="WRR50" s="349"/>
      <c r="WRS50" s="290"/>
      <c r="WRT50" s="288"/>
      <c r="WRU50" s="343"/>
      <c r="WRV50" s="344"/>
      <c r="WRW50" s="1134"/>
      <c r="WRX50" s="345"/>
      <c r="WRY50" s="346"/>
      <c r="WRZ50" s="347"/>
      <c r="WSA50" s="348"/>
      <c r="WSB50" s="349"/>
      <c r="WSC50" s="290"/>
      <c r="WSD50" s="288"/>
      <c r="WSE50" s="343"/>
      <c r="WSF50" s="344"/>
      <c r="WSG50" s="1134"/>
      <c r="WSH50" s="345"/>
      <c r="WSI50" s="346"/>
      <c r="WSJ50" s="347"/>
      <c r="WSK50" s="348"/>
      <c r="WSL50" s="349"/>
      <c r="WSM50" s="290"/>
      <c r="WSN50" s="288"/>
      <c r="WSO50" s="343"/>
      <c r="WSP50" s="344"/>
      <c r="WSQ50" s="1134"/>
      <c r="WSR50" s="345"/>
      <c r="WSS50" s="346"/>
      <c r="WST50" s="347"/>
      <c r="WSU50" s="348"/>
      <c r="WSV50" s="349"/>
      <c r="WSW50" s="290"/>
      <c r="WSX50" s="288"/>
      <c r="WSY50" s="343"/>
      <c r="WSZ50" s="344"/>
      <c r="WTA50" s="1134"/>
      <c r="WTB50" s="345"/>
      <c r="WTC50" s="346"/>
      <c r="WTD50" s="347"/>
      <c r="WTE50" s="348"/>
      <c r="WTF50" s="349"/>
      <c r="WTG50" s="290"/>
      <c r="WTH50" s="288"/>
      <c r="WTI50" s="343"/>
      <c r="WTJ50" s="344"/>
      <c r="WTK50" s="1134"/>
      <c r="WTL50" s="345"/>
      <c r="WTM50" s="346"/>
      <c r="WTN50" s="347"/>
      <c r="WTO50" s="348"/>
      <c r="WTP50" s="349"/>
      <c r="WTQ50" s="290"/>
      <c r="WTR50" s="288"/>
      <c r="WTS50" s="343"/>
      <c r="WTT50" s="344"/>
      <c r="WTU50" s="1134"/>
      <c r="WTV50" s="345"/>
      <c r="WTW50" s="346"/>
      <c r="WTX50" s="347"/>
      <c r="WTY50" s="348"/>
      <c r="WTZ50" s="349"/>
      <c r="WUA50" s="290"/>
      <c r="WUB50" s="288"/>
      <c r="WUC50" s="343"/>
      <c r="WUD50" s="344"/>
      <c r="WUE50" s="1134"/>
      <c r="WUF50" s="345"/>
      <c r="WUG50" s="346"/>
      <c r="WUH50" s="347"/>
      <c r="WUI50" s="348"/>
      <c r="WUJ50" s="349"/>
      <c r="WUK50" s="290"/>
      <c r="WUL50" s="288"/>
      <c r="WUM50" s="343"/>
      <c r="WUN50" s="344"/>
      <c r="WUO50" s="1134"/>
      <c r="WUP50" s="345"/>
      <c r="WUQ50" s="346"/>
      <c r="WUR50" s="347"/>
      <c r="WUS50" s="348"/>
      <c r="WUT50" s="349"/>
      <c r="WUU50" s="290"/>
      <c r="WUV50" s="288"/>
      <c r="WUW50" s="343"/>
      <c r="WUX50" s="344"/>
      <c r="WUY50" s="1134"/>
      <c r="WUZ50" s="345"/>
      <c r="WVA50" s="346"/>
      <c r="WVB50" s="347"/>
      <c r="WVC50" s="348"/>
      <c r="WVD50" s="349"/>
      <c r="WVE50" s="290"/>
      <c r="WVF50" s="288"/>
      <c r="WVG50" s="343"/>
      <c r="WVH50" s="344"/>
      <c r="WVI50" s="1134"/>
      <c r="WVJ50" s="345"/>
      <c r="WVK50" s="346"/>
      <c r="WVL50" s="347"/>
      <c r="WVM50" s="348"/>
      <c r="WVN50" s="349"/>
      <c r="WVO50" s="290"/>
      <c r="WVP50" s="288"/>
      <c r="WVQ50" s="343"/>
      <c r="WVR50" s="344"/>
      <c r="WVS50" s="1134"/>
      <c r="WVT50" s="345"/>
      <c r="WVU50" s="346"/>
      <c r="WVV50" s="347"/>
      <c r="WVW50" s="348"/>
      <c r="WVX50" s="349"/>
      <c r="WVY50" s="290"/>
      <c r="WVZ50" s="288"/>
      <c r="WWA50" s="343"/>
      <c r="WWB50" s="344"/>
      <c r="WWC50" s="1134"/>
      <c r="WWD50" s="345"/>
      <c r="WWE50" s="346"/>
      <c r="WWF50" s="347"/>
      <c r="WWG50" s="348"/>
      <c r="WWH50" s="349"/>
      <c r="WWI50" s="290"/>
      <c r="WWJ50" s="288"/>
      <c r="WWK50" s="343"/>
      <c r="WWL50" s="344"/>
      <c r="WWM50" s="1134"/>
      <c r="WWN50" s="345"/>
      <c r="WWO50" s="346"/>
      <c r="WWP50" s="347"/>
      <c r="WWQ50" s="348"/>
      <c r="WWR50" s="349"/>
      <c r="WWS50" s="290"/>
      <c r="WWT50" s="288"/>
      <c r="WWU50" s="343"/>
      <c r="WWV50" s="344"/>
      <c r="WWW50" s="1134"/>
      <c r="WWX50" s="345"/>
      <c r="WWY50" s="346"/>
      <c r="WWZ50" s="347"/>
      <c r="WXA50" s="348"/>
      <c r="WXB50" s="349"/>
      <c r="WXC50" s="290"/>
      <c r="WXD50" s="288"/>
      <c r="WXE50" s="343"/>
      <c r="WXF50" s="344"/>
      <c r="WXG50" s="1134"/>
      <c r="WXH50" s="345"/>
      <c r="WXI50" s="346"/>
      <c r="WXJ50" s="347"/>
      <c r="WXK50" s="348"/>
      <c r="WXL50" s="349"/>
      <c r="WXM50" s="290"/>
      <c r="WXN50" s="288"/>
      <c r="WXO50" s="343"/>
      <c r="WXP50" s="344"/>
      <c r="WXQ50" s="1134"/>
      <c r="WXR50" s="345"/>
      <c r="WXS50" s="346"/>
      <c r="WXT50" s="347"/>
      <c r="WXU50" s="348"/>
      <c r="WXV50" s="349"/>
      <c r="WXW50" s="290"/>
      <c r="WXX50" s="288"/>
      <c r="WXY50" s="343"/>
      <c r="WXZ50" s="344"/>
      <c r="WYA50" s="1134"/>
      <c r="WYB50" s="345"/>
      <c r="WYC50" s="346"/>
      <c r="WYD50" s="347"/>
      <c r="WYE50" s="348"/>
      <c r="WYF50" s="349"/>
      <c r="WYG50" s="290"/>
      <c r="WYH50" s="288"/>
      <c r="WYI50" s="343"/>
      <c r="WYJ50" s="344"/>
      <c r="WYK50" s="1134"/>
      <c r="WYL50" s="345"/>
      <c r="WYM50" s="346"/>
      <c r="WYN50" s="347"/>
      <c r="WYO50" s="348"/>
      <c r="WYP50" s="349"/>
      <c r="WYQ50" s="290"/>
      <c r="WYR50" s="288"/>
      <c r="WYS50" s="343"/>
      <c r="WYT50" s="344"/>
      <c r="WYU50" s="1134"/>
      <c r="WYV50" s="345"/>
      <c r="WYW50" s="346"/>
      <c r="WYX50" s="347"/>
      <c r="WYY50" s="348"/>
      <c r="WYZ50" s="349"/>
      <c r="WZA50" s="290"/>
      <c r="WZB50" s="288"/>
      <c r="WZC50" s="343"/>
      <c r="WZD50" s="344"/>
      <c r="WZE50" s="1134"/>
      <c r="WZF50" s="345"/>
      <c r="WZG50" s="346"/>
      <c r="WZH50" s="347"/>
      <c r="WZI50" s="348"/>
      <c r="WZJ50" s="349"/>
      <c r="WZK50" s="290"/>
      <c r="WZL50" s="288"/>
      <c r="WZM50" s="343"/>
      <c r="WZN50" s="344"/>
      <c r="WZO50" s="1134"/>
      <c r="WZP50" s="345"/>
      <c r="WZQ50" s="346"/>
      <c r="WZR50" s="347"/>
      <c r="WZS50" s="348"/>
      <c r="WZT50" s="349"/>
      <c r="WZU50" s="290"/>
      <c r="WZV50" s="288"/>
      <c r="WZW50" s="343"/>
      <c r="WZX50" s="344"/>
      <c r="WZY50" s="1134"/>
      <c r="WZZ50" s="345"/>
      <c r="XAA50" s="346"/>
      <c r="XAB50" s="347"/>
      <c r="XAC50" s="348"/>
      <c r="XAD50" s="349"/>
      <c r="XAE50" s="290"/>
      <c r="XAF50" s="288"/>
      <c r="XAG50" s="343"/>
      <c r="XAH50" s="344"/>
      <c r="XAI50" s="1134"/>
      <c r="XAJ50" s="345"/>
      <c r="XAK50" s="346"/>
      <c r="XAL50" s="347"/>
      <c r="XAM50" s="348"/>
      <c r="XAN50" s="349"/>
      <c r="XAO50" s="290"/>
      <c r="XAP50" s="288"/>
      <c r="XAQ50" s="343"/>
      <c r="XAR50" s="344"/>
      <c r="XAS50" s="1134"/>
      <c r="XAT50" s="345"/>
      <c r="XAU50" s="346"/>
      <c r="XAV50" s="347"/>
      <c r="XAW50" s="348"/>
      <c r="XAX50" s="349"/>
      <c r="XAY50" s="290"/>
      <c r="XAZ50" s="288"/>
      <c r="XBA50" s="343"/>
      <c r="XBB50" s="344"/>
      <c r="XBC50" s="1134"/>
      <c r="XBD50" s="345"/>
      <c r="XBE50" s="346"/>
      <c r="XBF50" s="347"/>
      <c r="XBG50" s="348"/>
      <c r="XBH50" s="349"/>
      <c r="XBI50" s="290"/>
      <c r="XBJ50" s="288"/>
      <c r="XBK50" s="343"/>
      <c r="XBL50" s="344"/>
      <c r="XBM50" s="1134"/>
      <c r="XBN50" s="345"/>
      <c r="XBO50" s="346"/>
      <c r="XBP50" s="347"/>
      <c r="XBQ50" s="348"/>
      <c r="XBR50" s="349"/>
      <c r="XBS50" s="290"/>
      <c r="XBT50" s="288"/>
      <c r="XBU50" s="343"/>
      <c r="XBV50" s="344"/>
      <c r="XBW50" s="1134"/>
      <c r="XBX50" s="345"/>
      <c r="XBY50" s="346"/>
      <c r="XBZ50" s="347"/>
      <c r="XCA50" s="348"/>
      <c r="XCB50" s="349"/>
      <c r="XCC50" s="290"/>
      <c r="XCD50" s="288"/>
      <c r="XCE50" s="343"/>
      <c r="XCF50" s="344"/>
      <c r="XCG50" s="1134"/>
      <c r="XCH50" s="345"/>
      <c r="XCI50" s="346"/>
      <c r="XCJ50" s="347"/>
      <c r="XCK50" s="348"/>
      <c r="XCL50" s="349"/>
      <c r="XCM50" s="290"/>
      <c r="XCN50" s="288"/>
      <c r="XCO50" s="343"/>
      <c r="XCP50" s="344"/>
      <c r="XCQ50" s="1134"/>
      <c r="XCR50" s="345"/>
      <c r="XCS50" s="346"/>
      <c r="XCT50" s="347"/>
      <c r="XCU50" s="348"/>
      <c r="XCV50" s="349"/>
      <c r="XCW50" s="290"/>
      <c r="XCX50" s="288"/>
      <c r="XCY50" s="343"/>
      <c r="XCZ50" s="344"/>
      <c r="XDA50" s="1134"/>
      <c r="XDB50" s="345"/>
      <c r="XDC50" s="346"/>
      <c r="XDD50" s="347"/>
      <c r="XDE50" s="348"/>
      <c r="XDF50" s="349"/>
      <c r="XDG50" s="290"/>
      <c r="XDH50" s="288"/>
      <c r="XDI50" s="343"/>
      <c r="XDJ50" s="344"/>
      <c r="XDK50" s="1134"/>
      <c r="XDL50" s="345"/>
      <c r="XDM50" s="346"/>
      <c r="XDN50" s="347"/>
      <c r="XDO50" s="348"/>
      <c r="XDP50" s="349"/>
      <c r="XDQ50" s="290"/>
      <c r="XDR50" s="288"/>
      <c r="XDS50" s="343"/>
      <c r="XDT50" s="344"/>
      <c r="XDU50" s="1134"/>
      <c r="XDV50" s="345"/>
      <c r="XDW50" s="346"/>
      <c r="XDX50" s="347"/>
      <c r="XDY50" s="348"/>
      <c r="XDZ50" s="349"/>
      <c r="XEA50" s="290"/>
      <c r="XEB50" s="288"/>
      <c r="XEC50" s="343"/>
      <c r="XED50" s="344"/>
      <c r="XEE50" s="1134"/>
      <c r="XEF50" s="345"/>
      <c r="XEG50" s="346"/>
      <c r="XEH50" s="347"/>
      <c r="XEI50" s="348"/>
      <c r="XEJ50" s="349"/>
      <c r="XEK50" s="290"/>
      <c r="XEL50" s="288"/>
      <c r="XEM50" s="343"/>
      <c r="XEN50" s="344"/>
      <c r="XEO50" s="1134"/>
      <c r="XEP50" s="345"/>
      <c r="XEQ50" s="346"/>
      <c r="XER50" s="347"/>
      <c r="XES50" s="348"/>
      <c r="XET50" s="349"/>
      <c r="XEU50" s="290"/>
      <c r="XEV50" s="288"/>
      <c r="XEW50" s="343"/>
      <c r="XEX50" s="344"/>
      <c r="XEY50" s="1134"/>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530</v>
      </c>
      <c r="AL51" s="342"/>
      <c r="AM51" s="350">
        <v>98085236</v>
      </c>
      <c r="AN51" s="351">
        <v>49250</v>
      </c>
      <c r="AO51" s="352">
        <v>2.8</v>
      </c>
      <c r="AP51" s="353">
        <v>38259</v>
      </c>
      <c r="AQ51" s="354">
        <v>4.0999999999999996</v>
      </c>
      <c r="AR51" s="355">
        <v>-1.3</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531</v>
      </c>
      <c r="AM52" s="358">
        <v>34443972</v>
      </c>
      <c r="AN52" s="359">
        <v>17295</v>
      </c>
      <c r="AO52" s="360">
        <v>8.1999999999999993</v>
      </c>
      <c r="AP52" s="361">
        <v>13379</v>
      </c>
      <c r="AQ52" s="362">
        <v>-0.2</v>
      </c>
      <c r="AR52" s="363">
        <v>8.4</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532</v>
      </c>
      <c r="AL53" s="342"/>
      <c r="AM53" s="350">
        <v>105892687</v>
      </c>
      <c r="AN53" s="351">
        <v>53327</v>
      </c>
      <c r="AO53" s="352">
        <v>8.3000000000000007</v>
      </c>
      <c r="AP53" s="353">
        <v>39075</v>
      </c>
      <c r="AQ53" s="354">
        <v>2.1</v>
      </c>
      <c r="AR53" s="355">
        <v>6.2</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531</v>
      </c>
      <c r="AM54" s="358">
        <v>42884879</v>
      </c>
      <c r="AN54" s="359">
        <v>21596</v>
      </c>
      <c r="AO54" s="360">
        <v>24.9</v>
      </c>
      <c r="AP54" s="361">
        <v>13441</v>
      </c>
      <c r="AQ54" s="362">
        <v>0.5</v>
      </c>
      <c r="AR54" s="363">
        <v>24.4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533</v>
      </c>
      <c r="AL55" s="342"/>
      <c r="AM55" s="350">
        <v>120181835</v>
      </c>
      <c r="AN55" s="351">
        <v>60817</v>
      </c>
      <c r="AO55" s="352">
        <v>14</v>
      </c>
      <c r="AP55" s="353">
        <v>39072</v>
      </c>
      <c r="AQ55" s="354">
        <v>0</v>
      </c>
      <c r="AR55" s="355">
        <v>14</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531</v>
      </c>
      <c r="AM56" s="358">
        <v>47685296</v>
      </c>
      <c r="AN56" s="359">
        <v>24131</v>
      </c>
      <c r="AO56" s="360">
        <v>11.7</v>
      </c>
      <c r="AP56" s="361">
        <v>14106</v>
      </c>
      <c r="AQ56" s="362">
        <v>4.9000000000000004</v>
      </c>
      <c r="AR56" s="363">
        <v>6.8</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534</v>
      </c>
      <c r="AL57" s="342"/>
      <c r="AM57" s="350">
        <v>127752243</v>
      </c>
      <c r="AN57" s="351">
        <v>64997</v>
      </c>
      <c r="AO57" s="352">
        <v>6.9</v>
      </c>
      <c r="AP57" s="353">
        <v>42833</v>
      </c>
      <c r="AQ57" s="354">
        <v>9.6</v>
      </c>
      <c r="AR57" s="355">
        <v>-2.7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531</v>
      </c>
      <c r="AM58" s="358">
        <v>55747582</v>
      </c>
      <c r="AN58" s="359">
        <v>28363</v>
      </c>
      <c r="AO58" s="360">
        <v>17.5</v>
      </c>
      <c r="AP58" s="361">
        <v>15211</v>
      </c>
      <c r="AQ58" s="362">
        <v>7.8</v>
      </c>
      <c r="AR58" s="363">
        <v>9.6999999999999993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535</v>
      </c>
      <c r="AL59" s="342"/>
      <c r="AM59" s="350">
        <v>135850068</v>
      </c>
      <c r="AN59" s="351">
        <v>69474</v>
      </c>
      <c r="AO59" s="352">
        <v>6.9</v>
      </c>
      <c r="AP59" s="353">
        <v>46888</v>
      </c>
      <c r="AQ59" s="354">
        <v>9.5</v>
      </c>
      <c r="AR59" s="355">
        <v>-2.6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531</v>
      </c>
      <c r="AM60" s="358">
        <v>43104192</v>
      </c>
      <c r="AN60" s="359">
        <v>22044</v>
      </c>
      <c r="AO60" s="360">
        <v>-22.3</v>
      </c>
      <c r="AP60" s="361">
        <v>14375</v>
      </c>
      <c r="AQ60" s="362">
        <v>-5.5</v>
      </c>
      <c r="AR60" s="363">
        <v>-16.8</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536</v>
      </c>
      <c r="AL61" s="364"/>
      <c r="AM61" s="365">
        <v>117552414</v>
      </c>
      <c r="AN61" s="366">
        <v>59573</v>
      </c>
      <c r="AO61" s="367">
        <v>7.8</v>
      </c>
      <c r="AP61" s="368">
        <v>41225</v>
      </c>
      <c r="AQ61" s="369">
        <v>5.0999999999999996</v>
      </c>
      <c r="AR61" s="355">
        <v>2.7</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531</v>
      </c>
      <c r="AM62" s="358">
        <v>44773184</v>
      </c>
      <c r="AN62" s="359">
        <v>22686</v>
      </c>
      <c r="AO62" s="360">
        <v>8</v>
      </c>
      <c r="AP62" s="361">
        <v>14102</v>
      </c>
      <c r="AQ62" s="362">
        <v>1.5</v>
      </c>
      <c r="AR62" s="363">
        <v>6.5</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5SaEInSjMkS7oVg8X2clZ9oPQ4mzbf5/b++1bSzFEuSYDwns858Pph6z1HTRRjBb0gKXEUD3B7P/A8QnMwdNEQ==" saltValue="FKpT/M6F7A7ZGj0LDYwKcA=="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537</v>
      </c>
    </row>
    <row r="121" spans="125:125" ht="13.5" hidden="1" customHeight="1" x14ac:dyDescent="0.2">
      <c r="DU121" s="279"/>
    </row>
  </sheetData>
  <sheetProtection algorithmName="SHA-512" hashValue="pSvgDLbKLn+mJ7BYcIQW5G5UgDP+XtFxEzsCBiNg+6HMX3Fi75AyrJbpD5JCqdLcpJEWnJXcy49MpgjV0oyUyg==" saltValue="GtlkBmwsiUl9zy2f26f0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8"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0</v>
      </c>
    </row>
  </sheetData>
  <sheetProtection algorithmName="SHA-512" hashValue="4Gl0pagjclferhwNz0CotsFdDy0tV+6VbRvK43HiLYFiRBzi7pDn3AnxY6Oz4naRsRbFa//BGkSknvCOgfPUOg==" saltValue="VCmPmBPHGBGdC0M7ampm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F44"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538</v>
      </c>
      <c r="G46" s="373" t="s">
        <v>539</v>
      </c>
      <c r="H46" s="373" t="s">
        <v>540</v>
      </c>
      <c r="I46" s="373" t="s">
        <v>541</v>
      </c>
      <c r="J46" s="374" t="s">
        <v>542</v>
      </c>
    </row>
    <row r="47" spans="2:10" ht="57.75" customHeight="1" x14ac:dyDescent="0.2">
      <c r="B47" s="7"/>
      <c r="C47" s="1152" t="s">
        <v>4</v>
      </c>
      <c r="D47" s="1152"/>
      <c r="E47" s="1153"/>
      <c r="F47" s="375">
        <v>4.6500000000000004</v>
      </c>
      <c r="G47" s="376">
        <v>3.28</v>
      </c>
      <c r="H47" s="376">
        <v>3.28</v>
      </c>
      <c r="I47" s="376">
        <v>2.11</v>
      </c>
      <c r="J47" s="377">
        <v>1.98</v>
      </c>
    </row>
    <row r="48" spans="2:10" ht="57.75" customHeight="1" x14ac:dyDescent="0.2">
      <c r="B48" s="8"/>
      <c r="C48" s="1154" t="s">
        <v>5</v>
      </c>
      <c r="D48" s="1154"/>
      <c r="E48" s="1155"/>
      <c r="F48" s="378">
        <v>1.1200000000000001</v>
      </c>
      <c r="G48" s="379">
        <v>1.49</v>
      </c>
      <c r="H48" s="379">
        <v>1.05</v>
      </c>
      <c r="I48" s="379">
        <v>1.82</v>
      </c>
      <c r="J48" s="380">
        <v>3.49</v>
      </c>
    </row>
    <row r="49" spans="2:10" ht="57.75" customHeight="1" thickBot="1" x14ac:dyDescent="0.25">
      <c r="B49" s="9"/>
      <c r="C49" s="1156" t="s">
        <v>6</v>
      </c>
      <c r="D49" s="1156"/>
      <c r="E49" s="1157"/>
      <c r="F49" s="381" t="s">
        <v>543</v>
      </c>
      <c r="G49" s="382" t="s">
        <v>544</v>
      </c>
      <c r="H49" s="382" t="s">
        <v>545</v>
      </c>
      <c r="I49" s="382" t="s">
        <v>546</v>
      </c>
      <c r="J49" s="383">
        <v>1.56</v>
      </c>
    </row>
    <row r="50" spans="2:10" ht="13.5" customHeight="1" x14ac:dyDescent="0.2"/>
  </sheetData>
  <sheetProtection algorithmName="SHA-512" hashValue="2cbLWSIhmiBB8tbC9+6elShW8mCKytkobTUy9pBW9PX0KIkzerhAvN9R+y8OJXahFJxKLWaVbMkPIx512xo3GA==" saltValue="ptCtUnjcEa8gz92LloE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G31"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538</v>
      </c>
      <c r="G33" s="17" t="s">
        <v>539</v>
      </c>
      <c r="H33" s="17" t="s">
        <v>540</v>
      </c>
      <c r="I33" s="17" t="s">
        <v>541</v>
      </c>
      <c r="J33" s="18" t="s">
        <v>542</v>
      </c>
      <c r="K33" s="10"/>
      <c r="L33" s="10"/>
      <c r="M33" s="10"/>
      <c r="N33" s="10"/>
      <c r="O33" s="10"/>
      <c r="P33" s="10"/>
    </row>
    <row r="34" spans="1:16" ht="39" customHeight="1" x14ac:dyDescent="0.2">
      <c r="A34" s="10"/>
      <c r="B34" s="19"/>
      <c r="C34" s="1164" t="s">
        <v>547</v>
      </c>
      <c r="D34" s="1164"/>
      <c r="E34" s="1165"/>
      <c r="F34" s="20">
        <v>1.04</v>
      </c>
      <c r="G34" s="21">
        <v>1.34</v>
      </c>
      <c r="H34" s="21">
        <v>1</v>
      </c>
      <c r="I34" s="21">
        <v>1.78</v>
      </c>
      <c r="J34" s="22">
        <v>3.44</v>
      </c>
      <c r="K34" s="10"/>
      <c r="L34" s="10"/>
      <c r="M34" s="10"/>
      <c r="N34" s="10"/>
      <c r="O34" s="10"/>
      <c r="P34" s="10"/>
    </row>
    <row r="35" spans="1:16" ht="39" customHeight="1" x14ac:dyDescent="0.2">
      <c r="A35" s="10"/>
      <c r="B35" s="23"/>
      <c r="C35" s="1158" t="s">
        <v>548</v>
      </c>
      <c r="D35" s="1159"/>
      <c r="E35" s="1160"/>
      <c r="F35" s="24" t="s">
        <v>499</v>
      </c>
      <c r="G35" s="25" t="s">
        <v>499</v>
      </c>
      <c r="H35" s="25">
        <v>0.36</v>
      </c>
      <c r="I35" s="25">
        <v>1.47</v>
      </c>
      <c r="J35" s="26">
        <v>3.41</v>
      </c>
      <c r="K35" s="10"/>
      <c r="L35" s="10"/>
      <c r="M35" s="10"/>
      <c r="N35" s="10"/>
      <c r="O35" s="10"/>
      <c r="P35" s="10"/>
    </row>
    <row r="36" spans="1:16" ht="39" customHeight="1" x14ac:dyDescent="0.2">
      <c r="A36" s="10"/>
      <c r="B36" s="23"/>
      <c r="C36" s="1158" t="s">
        <v>549</v>
      </c>
      <c r="D36" s="1159"/>
      <c r="E36" s="1160"/>
      <c r="F36" s="24">
        <v>1.91</v>
      </c>
      <c r="G36" s="25">
        <v>1.91</v>
      </c>
      <c r="H36" s="25">
        <v>1.84</v>
      </c>
      <c r="I36" s="25">
        <v>1.78</v>
      </c>
      <c r="J36" s="26">
        <v>1.79</v>
      </c>
      <c r="K36" s="10"/>
      <c r="L36" s="10"/>
      <c r="M36" s="10"/>
      <c r="N36" s="10"/>
      <c r="O36" s="10"/>
      <c r="P36" s="10"/>
    </row>
    <row r="37" spans="1:16" ht="39" customHeight="1" x14ac:dyDescent="0.2">
      <c r="A37" s="10"/>
      <c r="B37" s="23"/>
      <c r="C37" s="1158" t="s">
        <v>550</v>
      </c>
      <c r="D37" s="1159"/>
      <c r="E37" s="1160"/>
      <c r="F37" s="24">
        <v>0.89</v>
      </c>
      <c r="G37" s="25">
        <v>0.96</v>
      </c>
      <c r="H37" s="25">
        <v>1.06</v>
      </c>
      <c r="I37" s="25">
        <v>1.03</v>
      </c>
      <c r="J37" s="26">
        <v>1.07</v>
      </c>
      <c r="K37" s="10"/>
      <c r="L37" s="10"/>
      <c r="M37" s="10"/>
      <c r="N37" s="10"/>
      <c r="O37" s="10"/>
      <c r="P37" s="10"/>
    </row>
    <row r="38" spans="1:16" ht="39" customHeight="1" x14ac:dyDescent="0.2">
      <c r="A38" s="10"/>
      <c r="B38" s="23"/>
      <c r="C38" s="1158" t="s">
        <v>551</v>
      </c>
      <c r="D38" s="1159"/>
      <c r="E38" s="1160"/>
      <c r="F38" s="24">
        <v>0.33</v>
      </c>
      <c r="G38" s="25">
        <v>0.3</v>
      </c>
      <c r="H38" s="25">
        <v>0.34</v>
      </c>
      <c r="I38" s="25">
        <v>0.37</v>
      </c>
      <c r="J38" s="26">
        <v>0.4</v>
      </c>
      <c r="K38" s="10"/>
      <c r="L38" s="10"/>
      <c r="M38" s="10"/>
      <c r="N38" s="10"/>
      <c r="O38" s="10"/>
      <c r="P38" s="10"/>
    </row>
    <row r="39" spans="1:16" ht="39" customHeight="1" x14ac:dyDescent="0.2">
      <c r="A39" s="10"/>
      <c r="B39" s="23"/>
      <c r="C39" s="1158" t="s">
        <v>552</v>
      </c>
      <c r="D39" s="1159"/>
      <c r="E39" s="1160"/>
      <c r="F39" s="24" t="s">
        <v>499</v>
      </c>
      <c r="G39" s="25" t="s">
        <v>499</v>
      </c>
      <c r="H39" s="25" t="s">
        <v>499</v>
      </c>
      <c r="I39" s="25" t="s">
        <v>499</v>
      </c>
      <c r="J39" s="26">
        <v>0.39</v>
      </c>
      <c r="K39" s="10"/>
      <c r="L39" s="10"/>
      <c r="M39" s="10"/>
      <c r="N39" s="10"/>
      <c r="O39" s="10"/>
      <c r="P39" s="10"/>
    </row>
    <row r="40" spans="1:16" ht="39" customHeight="1" x14ac:dyDescent="0.2">
      <c r="A40" s="10"/>
      <c r="B40" s="23"/>
      <c r="C40" s="1158" t="s">
        <v>553</v>
      </c>
      <c r="D40" s="1159"/>
      <c r="E40" s="1160"/>
      <c r="F40" s="24">
        <v>0.09</v>
      </c>
      <c r="G40" s="25">
        <v>0.1</v>
      </c>
      <c r="H40" s="25">
        <v>0.11</v>
      </c>
      <c r="I40" s="25">
        <v>0.13</v>
      </c>
      <c r="J40" s="26">
        <v>0.12</v>
      </c>
      <c r="K40" s="10"/>
      <c r="L40" s="10"/>
      <c r="M40" s="10"/>
      <c r="N40" s="10"/>
      <c r="O40" s="10"/>
      <c r="P40" s="10"/>
    </row>
    <row r="41" spans="1:16" ht="39" customHeight="1" x14ac:dyDescent="0.2">
      <c r="A41" s="10"/>
      <c r="B41" s="23"/>
      <c r="C41" s="1158" t="s">
        <v>554</v>
      </c>
      <c r="D41" s="1159"/>
      <c r="E41" s="1160"/>
      <c r="F41" s="24">
        <v>0.27</v>
      </c>
      <c r="G41" s="25">
        <v>0.22</v>
      </c>
      <c r="H41" s="25">
        <v>7.0000000000000007E-2</v>
      </c>
      <c r="I41" s="25">
        <v>0.09</v>
      </c>
      <c r="J41" s="26">
        <v>7.0000000000000007E-2</v>
      </c>
      <c r="K41" s="10"/>
      <c r="L41" s="10"/>
      <c r="M41" s="10"/>
      <c r="N41" s="10"/>
      <c r="O41" s="10"/>
      <c r="P41" s="10"/>
    </row>
    <row r="42" spans="1:16" ht="39" customHeight="1" x14ac:dyDescent="0.2">
      <c r="A42" s="10"/>
      <c r="B42" s="27"/>
      <c r="C42" s="1158" t="s">
        <v>555</v>
      </c>
      <c r="D42" s="1159"/>
      <c r="E42" s="1160"/>
      <c r="F42" s="24" t="s">
        <v>499</v>
      </c>
      <c r="G42" s="25" t="s">
        <v>499</v>
      </c>
      <c r="H42" s="25" t="s">
        <v>499</v>
      </c>
      <c r="I42" s="25" t="s">
        <v>499</v>
      </c>
      <c r="J42" s="26" t="s">
        <v>499</v>
      </c>
      <c r="K42" s="10"/>
      <c r="L42" s="10"/>
      <c r="M42" s="10"/>
      <c r="N42" s="10"/>
      <c r="O42" s="10"/>
      <c r="P42" s="10"/>
    </row>
    <row r="43" spans="1:16" ht="39" customHeight="1" thickBot="1" x14ac:dyDescent="0.25">
      <c r="A43" s="10"/>
      <c r="B43" s="28"/>
      <c r="C43" s="1161" t="s">
        <v>556</v>
      </c>
      <c r="D43" s="1162"/>
      <c r="E43" s="1163"/>
      <c r="F43" s="29">
        <v>0.35</v>
      </c>
      <c r="G43" s="30">
        <v>0.47</v>
      </c>
      <c r="H43" s="30">
        <v>0.4</v>
      </c>
      <c r="I43" s="30">
        <v>0.55000000000000004</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ave+eQ/P/E2JzeG+DIDQYevb6L/d7o7CoD9ZZYnsblDMPIugzU6IUido3LDmcdTDEPwjIDw2Kv02UqGhPpDFw==" saltValue="5I7GoUqyTMCqUcwEjBR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55" zoomScaleNormal="55" zoomScaleSheetLayoutView="55" workbookViewId="0">
      <selection activeCell="L3" sqref="L3"/>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538</v>
      </c>
      <c r="L44" s="44" t="s">
        <v>539</v>
      </c>
      <c r="M44" s="44" t="s">
        <v>540</v>
      </c>
      <c r="N44" s="44" t="s">
        <v>541</v>
      </c>
      <c r="O44" s="45" t="s">
        <v>542</v>
      </c>
      <c r="P44" s="36"/>
      <c r="Q44" s="36"/>
      <c r="R44" s="36"/>
      <c r="S44" s="36"/>
      <c r="T44" s="36"/>
      <c r="U44" s="36"/>
    </row>
    <row r="45" spans="1:21" ht="30.75" customHeight="1" x14ac:dyDescent="0.2">
      <c r="A45" s="36"/>
      <c r="B45" s="1184" t="s">
        <v>10</v>
      </c>
      <c r="C45" s="1185"/>
      <c r="D45" s="46"/>
      <c r="E45" s="1190" t="s">
        <v>11</v>
      </c>
      <c r="F45" s="1190"/>
      <c r="G45" s="1190"/>
      <c r="H45" s="1190"/>
      <c r="I45" s="1190"/>
      <c r="J45" s="1191"/>
      <c r="K45" s="47">
        <v>100995</v>
      </c>
      <c r="L45" s="48">
        <v>99381</v>
      </c>
      <c r="M45" s="48">
        <v>98603</v>
      </c>
      <c r="N45" s="48">
        <v>98964</v>
      </c>
      <c r="O45" s="49">
        <v>96910</v>
      </c>
      <c r="P45" s="36"/>
      <c r="Q45" s="36"/>
      <c r="R45" s="36"/>
      <c r="S45" s="36"/>
      <c r="T45" s="36"/>
      <c r="U45" s="36"/>
    </row>
    <row r="46" spans="1:21" ht="30.75" customHeight="1" x14ac:dyDescent="0.2">
      <c r="A46" s="36"/>
      <c r="B46" s="1186"/>
      <c r="C46" s="1187"/>
      <c r="D46" s="50"/>
      <c r="E46" s="1168" t="s">
        <v>12</v>
      </c>
      <c r="F46" s="1168"/>
      <c r="G46" s="1168"/>
      <c r="H46" s="1168"/>
      <c r="I46" s="1168"/>
      <c r="J46" s="1169"/>
      <c r="K46" s="51" t="s">
        <v>499</v>
      </c>
      <c r="L46" s="52" t="s">
        <v>499</v>
      </c>
      <c r="M46" s="52" t="s">
        <v>499</v>
      </c>
      <c r="N46" s="52" t="s">
        <v>499</v>
      </c>
      <c r="O46" s="53" t="s">
        <v>499</v>
      </c>
      <c r="P46" s="36"/>
      <c r="Q46" s="36"/>
      <c r="R46" s="36"/>
      <c r="S46" s="36"/>
      <c r="T46" s="36"/>
      <c r="U46" s="36"/>
    </row>
    <row r="47" spans="1:21" ht="30.75" customHeight="1" x14ac:dyDescent="0.2">
      <c r="A47" s="36"/>
      <c r="B47" s="1186"/>
      <c r="C47" s="1187"/>
      <c r="D47" s="50"/>
      <c r="E47" s="1168" t="s">
        <v>13</v>
      </c>
      <c r="F47" s="1168"/>
      <c r="G47" s="1168"/>
      <c r="H47" s="1168"/>
      <c r="I47" s="1168"/>
      <c r="J47" s="1169"/>
      <c r="K47" s="51">
        <v>3983</v>
      </c>
      <c r="L47" s="52">
        <v>4206</v>
      </c>
      <c r="M47" s="52">
        <v>4428</v>
      </c>
      <c r="N47" s="52">
        <v>4400</v>
      </c>
      <c r="O47" s="53">
        <v>4372</v>
      </c>
      <c r="P47" s="36"/>
      <c r="Q47" s="36"/>
      <c r="R47" s="36"/>
      <c r="S47" s="36"/>
      <c r="T47" s="36"/>
      <c r="U47" s="36"/>
    </row>
    <row r="48" spans="1:21" ht="30.75" customHeight="1" x14ac:dyDescent="0.2">
      <c r="A48" s="36"/>
      <c r="B48" s="1186"/>
      <c r="C48" s="1187"/>
      <c r="D48" s="50"/>
      <c r="E48" s="1168" t="s">
        <v>14</v>
      </c>
      <c r="F48" s="1168"/>
      <c r="G48" s="1168"/>
      <c r="H48" s="1168"/>
      <c r="I48" s="1168"/>
      <c r="J48" s="1169"/>
      <c r="K48" s="51">
        <v>889</v>
      </c>
      <c r="L48" s="52">
        <v>877</v>
      </c>
      <c r="M48" s="52">
        <v>518</v>
      </c>
      <c r="N48" s="52">
        <v>1154</v>
      </c>
      <c r="O48" s="53">
        <v>1124</v>
      </c>
      <c r="P48" s="36"/>
      <c r="Q48" s="36"/>
      <c r="R48" s="36"/>
      <c r="S48" s="36"/>
      <c r="T48" s="36"/>
      <c r="U48" s="36"/>
    </row>
    <row r="49" spans="1:21" ht="30.75" customHeight="1" x14ac:dyDescent="0.2">
      <c r="A49" s="36"/>
      <c r="B49" s="1186"/>
      <c r="C49" s="1187"/>
      <c r="D49" s="50"/>
      <c r="E49" s="1168" t="s">
        <v>15</v>
      </c>
      <c r="F49" s="1168"/>
      <c r="G49" s="1168"/>
      <c r="H49" s="1168"/>
      <c r="I49" s="1168"/>
      <c r="J49" s="1169"/>
      <c r="K49" s="51" t="s">
        <v>499</v>
      </c>
      <c r="L49" s="52" t="s">
        <v>499</v>
      </c>
      <c r="M49" s="52" t="s">
        <v>499</v>
      </c>
      <c r="N49" s="52" t="s">
        <v>499</v>
      </c>
      <c r="O49" s="53" t="s">
        <v>499</v>
      </c>
      <c r="P49" s="36"/>
      <c r="Q49" s="36"/>
      <c r="R49" s="36"/>
      <c r="S49" s="36"/>
      <c r="T49" s="36"/>
      <c r="U49" s="36"/>
    </row>
    <row r="50" spans="1:21" ht="30.75" customHeight="1" x14ac:dyDescent="0.2">
      <c r="A50" s="36"/>
      <c r="B50" s="1186"/>
      <c r="C50" s="1187"/>
      <c r="D50" s="50"/>
      <c r="E50" s="1168" t="s">
        <v>16</v>
      </c>
      <c r="F50" s="1168"/>
      <c r="G50" s="1168"/>
      <c r="H50" s="1168"/>
      <c r="I50" s="1168"/>
      <c r="J50" s="1169"/>
      <c r="K50" s="51">
        <v>832</v>
      </c>
      <c r="L50" s="52">
        <v>767</v>
      </c>
      <c r="M50" s="52">
        <v>803</v>
      </c>
      <c r="N50" s="52">
        <v>1109</v>
      </c>
      <c r="O50" s="53">
        <v>1122</v>
      </c>
      <c r="P50" s="36"/>
      <c r="Q50" s="36"/>
      <c r="R50" s="36"/>
      <c r="S50" s="36"/>
      <c r="T50" s="36"/>
      <c r="U50" s="36"/>
    </row>
    <row r="51" spans="1:21" ht="30.75" customHeight="1" x14ac:dyDescent="0.2">
      <c r="A51" s="36"/>
      <c r="B51" s="1188"/>
      <c r="C51" s="1189"/>
      <c r="D51" s="54"/>
      <c r="E51" s="1168" t="s">
        <v>17</v>
      </c>
      <c r="F51" s="1168"/>
      <c r="G51" s="1168"/>
      <c r="H51" s="1168"/>
      <c r="I51" s="1168"/>
      <c r="J51" s="1169"/>
      <c r="K51" s="51">
        <v>6</v>
      </c>
      <c r="L51" s="52">
        <v>5</v>
      </c>
      <c r="M51" s="52">
        <v>2</v>
      </c>
      <c r="N51" s="52">
        <v>1</v>
      </c>
      <c r="O51" s="53">
        <v>5</v>
      </c>
      <c r="P51" s="36"/>
      <c r="Q51" s="36"/>
      <c r="R51" s="36"/>
      <c r="S51" s="36"/>
      <c r="T51" s="36"/>
      <c r="U51" s="36"/>
    </row>
    <row r="52" spans="1:21" ht="30.75" customHeight="1" x14ac:dyDescent="0.2">
      <c r="A52" s="36"/>
      <c r="B52" s="1166" t="s">
        <v>18</v>
      </c>
      <c r="C52" s="1167"/>
      <c r="D52" s="54"/>
      <c r="E52" s="1168" t="s">
        <v>19</v>
      </c>
      <c r="F52" s="1168"/>
      <c r="G52" s="1168"/>
      <c r="H52" s="1168"/>
      <c r="I52" s="1168"/>
      <c r="J52" s="1169"/>
      <c r="K52" s="51">
        <v>66275</v>
      </c>
      <c r="L52" s="52">
        <v>67195</v>
      </c>
      <c r="M52" s="52">
        <v>67765</v>
      </c>
      <c r="N52" s="52">
        <v>69070</v>
      </c>
      <c r="O52" s="53">
        <v>66217</v>
      </c>
      <c r="P52" s="36"/>
      <c r="Q52" s="36"/>
      <c r="R52" s="36"/>
      <c r="S52" s="36"/>
      <c r="T52" s="36"/>
      <c r="U52" s="36"/>
    </row>
    <row r="53" spans="1:21" ht="30.75" customHeight="1" thickBot="1" x14ac:dyDescent="0.25">
      <c r="A53" s="36"/>
      <c r="B53" s="1170" t="s">
        <v>20</v>
      </c>
      <c r="C53" s="1171"/>
      <c r="D53" s="55"/>
      <c r="E53" s="1172" t="s">
        <v>21</v>
      </c>
      <c r="F53" s="1172"/>
      <c r="G53" s="1172"/>
      <c r="H53" s="1172"/>
      <c r="I53" s="1172"/>
      <c r="J53" s="1173"/>
      <c r="K53" s="56">
        <v>40430</v>
      </c>
      <c r="L53" s="57">
        <v>38041</v>
      </c>
      <c r="M53" s="57">
        <v>36589</v>
      </c>
      <c r="N53" s="57">
        <v>36558</v>
      </c>
      <c r="O53" s="58">
        <v>37316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557</v>
      </c>
      <c r="P54" s="36"/>
      <c r="Q54" s="36"/>
      <c r="R54" s="36"/>
      <c r="S54" s="36"/>
      <c r="T54" s="36"/>
      <c r="U54" s="36"/>
    </row>
    <row r="55" spans="1:21" ht="30.75" customHeight="1" thickBot="1" x14ac:dyDescent="0.3">
      <c r="A55" s="36"/>
      <c r="B55" s="61"/>
      <c r="C55" s="62"/>
      <c r="D55" s="62"/>
      <c r="E55" s="63"/>
      <c r="F55" s="63"/>
      <c r="G55" s="63"/>
      <c r="H55" s="63"/>
      <c r="I55" s="63"/>
      <c r="J55" s="64" t="s">
        <v>3</v>
      </c>
      <c r="K55" s="65" t="s">
        <v>558</v>
      </c>
      <c r="L55" s="66" t="s">
        <v>559</v>
      </c>
      <c r="M55" s="66" t="s">
        <v>560</v>
      </c>
      <c r="N55" s="66" t="s">
        <v>561</v>
      </c>
      <c r="O55" s="67" t="s">
        <v>562</v>
      </c>
      <c r="P55" s="36"/>
      <c r="Q55" s="36"/>
      <c r="R55" s="36"/>
      <c r="S55" s="36"/>
      <c r="T55" s="36"/>
      <c r="U55" s="36"/>
    </row>
    <row r="56" spans="1:21" ht="30.75" customHeight="1" x14ac:dyDescent="0.2">
      <c r="A56" s="36"/>
      <c r="B56" s="1174" t="s">
        <v>23</v>
      </c>
      <c r="C56" s="1175"/>
      <c r="D56" s="1178" t="s">
        <v>24</v>
      </c>
      <c r="E56" s="1179"/>
      <c r="F56" s="1179"/>
      <c r="G56" s="1179"/>
      <c r="H56" s="1179"/>
      <c r="I56" s="1179"/>
      <c r="J56" s="1180"/>
      <c r="K56" s="68">
        <v>16883</v>
      </c>
      <c r="L56" s="69">
        <v>16834</v>
      </c>
      <c r="M56" s="69">
        <v>20200</v>
      </c>
      <c r="N56" s="69">
        <v>18767</v>
      </c>
      <c r="O56" s="70">
        <v>17450</v>
      </c>
      <c r="P56" s="36"/>
      <c r="Q56" s="36"/>
      <c r="R56" s="36"/>
      <c r="S56" s="36"/>
      <c r="T56" s="36"/>
      <c r="U56" s="36"/>
    </row>
    <row r="57" spans="1:21" ht="30.75" customHeight="1" thickBot="1" x14ac:dyDescent="0.25">
      <c r="A57" s="36"/>
      <c r="B57" s="1176"/>
      <c r="C57" s="1177"/>
      <c r="D57" s="1181" t="s">
        <v>25</v>
      </c>
      <c r="E57" s="1182"/>
      <c r="F57" s="1182"/>
      <c r="G57" s="1182"/>
      <c r="H57" s="1182"/>
      <c r="I57" s="1182"/>
      <c r="J57" s="1183"/>
      <c r="K57" s="71">
        <v>16883</v>
      </c>
      <c r="L57" s="72">
        <v>20311</v>
      </c>
      <c r="M57" s="72">
        <v>23961</v>
      </c>
      <c r="N57" s="72">
        <v>24500</v>
      </c>
      <c r="O57" s="73">
        <v>25011</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9dEMQWjCMV1+uoTd1b3ylL0MMngQaIyDZtMAKiiT+Kn9GhfyQBA1tDRy4LSlLvIf9kovEIyE+JMM/bnZJ2H5Pg==" saltValue="VwdFKeafDS4yQq9/k3pN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I43" zoomScaleSheetLayoutView="100" workbookViewId="0">
      <selection activeCell="M51" sqref="M51"/>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538</v>
      </c>
      <c r="J40" s="385" t="s">
        <v>539</v>
      </c>
      <c r="K40" s="385" t="s">
        <v>540</v>
      </c>
      <c r="L40" s="385" t="s">
        <v>541</v>
      </c>
      <c r="M40" s="386" t="s">
        <v>542</v>
      </c>
    </row>
    <row r="41" spans="2:13" ht="27.75" customHeight="1" x14ac:dyDescent="0.2">
      <c r="B41" s="1204" t="s">
        <v>28</v>
      </c>
      <c r="C41" s="1205"/>
      <c r="D41" s="84"/>
      <c r="E41" s="1206" t="s">
        <v>29</v>
      </c>
      <c r="F41" s="1206"/>
      <c r="G41" s="1206"/>
      <c r="H41" s="1207"/>
      <c r="I41" s="387">
        <v>1128080</v>
      </c>
      <c r="J41" s="388">
        <v>1127370</v>
      </c>
      <c r="K41" s="388">
        <v>1141935</v>
      </c>
      <c r="L41" s="388">
        <v>1157554</v>
      </c>
      <c r="M41" s="389">
        <v>1180423</v>
      </c>
    </row>
    <row r="42" spans="2:13" ht="27.75" customHeight="1" x14ac:dyDescent="0.2">
      <c r="B42" s="1194"/>
      <c r="C42" s="1195"/>
      <c r="D42" s="85"/>
      <c r="E42" s="1198" t="s">
        <v>30</v>
      </c>
      <c r="F42" s="1198"/>
      <c r="G42" s="1198"/>
      <c r="H42" s="1199"/>
      <c r="I42" s="390">
        <v>9048</v>
      </c>
      <c r="J42" s="391">
        <v>9073</v>
      </c>
      <c r="K42" s="391">
        <v>9200</v>
      </c>
      <c r="L42" s="391">
        <v>8605</v>
      </c>
      <c r="M42" s="392">
        <v>7670</v>
      </c>
    </row>
    <row r="43" spans="2:13" ht="27.75" customHeight="1" x14ac:dyDescent="0.2">
      <c r="B43" s="1194"/>
      <c r="C43" s="1195"/>
      <c r="D43" s="85"/>
      <c r="E43" s="1198" t="s">
        <v>31</v>
      </c>
      <c r="F43" s="1198"/>
      <c r="G43" s="1198"/>
      <c r="H43" s="1199"/>
      <c r="I43" s="390">
        <v>8406</v>
      </c>
      <c r="J43" s="391">
        <v>8027</v>
      </c>
      <c r="K43" s="391">
        <v>3634</v>
      </c>
      <c r="L43" s="391">
        <v>5474</v>
      </c>
      <c r="M43" s="392">
        <v>7155</v>
      </c>
    </row>
    <row r="44" spans="2:13" ht="27.75" customHeight="1" x14ac:dyDescent="0.2">
      <c r="B44" s="1194"/>
      <c r="C44" s="1195"/>
      <c r="D44" s="85"/>
      <c r="E44" s="1198" t="s">
        <v>32</v>
      </c>
      <c r="F44" s="1198"/>
      <c r="G44" s="1198"/>
      <c r="H44" s="1199"/>
      <c r="I44" s="390" t="s">
        <v>499</v>
      </c>
      <c r="J44" s="391" t="s">
        <v>499</v>
      </c>
      <c r="K44" s="391" t="s">
        <v>499</v>
      </c>
      <c r="L44" s="391" t="s">
        <v>499</v>
      </c>
      <c r="M44" s="392" t="s">
        <v>499</v>
      </c>
    </row>
    <row r="45" spans="2:13" ht="27.75" customHeight="1" x14ac:dyDescent="0.2">
      <c r="B45" s="1194"/>
      <c r="C45" s="1195"/>
      <c r="D45" s="85"/>
      <c r="E45" s="1198" t="s">
        <v>33</v>
      </c>
      <c r="F45" s="1198"/>
      <c r="G45" s="1198"/>
      <c r="H45" s="1199"/>
      <c r="I45" s="390">
        <v>198825</v>
      </c>
      <c r="J45" s="391">
        <v>187616</v>
      </c>
      <c r="K45" s="391">
        <v>183724</v>
      </c>
      <c r="L45" s="391">
        <v>178191</v>
      </c>
      <c r="M45" s="392">
        <v>171514</v>
      </c>
    </row>
    <row r="46" spans="2:13" ht="27.75" customHeight="1" x14ac:dyDescent="0.2">
      <c r="B46" s="1194"/>
      <c r="C46" s="1195"/>
      <c r="D46" s="86"/>
      <c r="E46" s="1208" t="s">
        <v>34</v>
      </c>
      <c r="F46" s="1208"/>
      <c r="G46" s="1208"/>
      <c r="H46" s="1209"/>
      <c r="I46" s="390">
        <v>1013</v>
      </c>
      <c r="J46" s="391">
        <v>822</v>
      </c>
      <c r="K46" s="391">
        <v>1339</v>
      </c>
      <c r="L46" s="391">
        <v>1658</v>
      </c>
      <c r="M46" s="392">
        <v>8354</v>
      </c>
    </row>
    <row r="47" spans="2:13" ht="27.75" customHeight="1" x14ac:dyDescent="0.2">
      <c r="B47" s="1194"/>
      <c r="C47" s="1195"/>
      <c r="D47" s="87"/>
      <c r="E47" s="1210" t="s">
        <v>35</v>
      </c>
      <c r="F47" s="1211"/>
      <c r="G47" s="1211"/>
      <c r="H47" s="1212"/>
      <c r="I47" s="390" t="s">
        <v>499</v>
      </c>
      <c r="J47" s="391" t="s">
        <v>499</v>
      </c>
      <c r="K47" s="391" t="s">
        <v>499</v>
      </c>
      <c r="L47" s="391" t="s">
        <v>499</v>
      </c>
      <c r="M47" s="392" t="s">
        <v>499</v>
      </c>
    </row>
    <row r="48" spans="2:13" ht="27.75" customHeight="1" x14ac:dyDescent="0.2">
      <c r="B48" s="1194"/>
      <c r="C48" s="1195"/>
      <c r="D48" s="85"/>
      <c r="E48" s="1198" t="s">
        <v>36</v>
      </c>
      <c r="F48" s="1198"/>
      <c r="G48" s="1198"/>
      <c r="H48" s="1199"/>
      <c r="I48" s="390" t="s">
        <v>499</v>
      </c>
      <c r="J48" s="391" t="s">
        <v>499</v>
      </c>
      <c r="K48" s="391" t="s">
        <v>499</v>
      </c>
      <c r="L48" s="391" t="s">
        <v>499</v>
      </c>
      <c r="M48" s="392" t="s">
        <v>499</v>
      </c>
    </row>
    <row r="49" spans="2:13" ht="27.75" customHeight="1" x14ac:dyDescent="0.2">
      <c r="B49" s="1196"/>
      <c r="C49" s="1197"/>
      <c r="D49" s="85"/>
      <c r="E49" s="1198" t="s">
        <v>37</v>
      </c>
      <c r="F49" s="1198"/>
      <c r="G49" s="1198"/>
      <c r="H49" s="1199"/>
      <c r="I49" s="390" t="s">
        <v>499</v>
      </c>
      <c r="J49" s="391" t="s">
        <v>499</v>
      </c>
      <c r="K49" s="391" t="s">
        <v>499</v>
      </c>
      <c r="L49" s="391" t="s">
        <v>499</v>
      </c>
      <c r="M49" s="392" t="s">
        <v>499</v>
      </c>
    </row>
    <row r="50" spans="2:13" ht="27.75" customHeight="1" x14ac:dyDescent="0.2">
      <c r="B50" s="1192" t="s">
        <v>38</v>
      </c>
      <c r="C50" s="1193"/>
      <c r="D50" s="88"/>
      <c r="E50" s="1198" t="s">
        <v>39</v>
      </c>
      <c r="F50" s="1198"/>
      <c r="G50" s="1198"/>
      <c r="H50" s="1199"/>
      <c r="I50" s="390">
        <v>138371</v>
      </c>
      <c r="J50" s="391">
        <v>129538</v>
      </c>
      <c r="K50" s="391">
        <v>133704</v>
      </c>
      <c r="L50" s="391">
        <v>121758</v>
      </c>
      <c r="M50" s="392">
        <v>116372</v>
      </c>
    </row>
    <row r="51" spans="2:13" ht="27.75" customHeight="1" x14ac:dyDescent="0.2">
      <c r="B51" s="1194"/>
      <c r="C51" s="1195"/>
      <c r="D51" s="85"/>
      <c r="E51" s="1198" t="s">
        <v>40</v>
      </c>
      <c r="F51" s="1198"/>
      <c r="G51" s="1198"/>
      <c r="H51" s="1199"/>
      <c r="I51" s="390">
        <v>15553</v>
      </c>
      <c r="J51" s="391">
        <v>14454</v>
      </c>
      <c r="K51" s="391">
        <v>13619</v>
      </c>
      <c r="L51" s="391">
        <v>12487</v>
      </c>
      <c r="M51" s="392">
        <v>13301</v>
      </c>
    </row>
    <row r="52" spans="2:13" ht="27.75" customHeight="1" x14ac:dyDescent="0.2">
      <c r="B52" s="1196"/>
      <c r="C52" s="1197"/>
      <c r="D52" s="85"/>
      <c r="E52" s="1198" t="s">
        <v>41</v>
      </c>
      <c r="F52" s="1198"/>
      <c r="G52" s="1198"/>
      <c r="H52" s="1199"/>
      <c r="I52" s="390">
        <v>810661</v>
      </c>
      <c r="J52" s="391">
        <v>816028</v>
      </c>
      <c r="K52" s="391">
        <v>816774</v>
      </c>
      <c r="L52" s="391">
        <v>826541</v>
      </c>
      <c r="M52" s="392">
        <v>827699</v>
      </c>
    </row>
    <row r="53" spans="2:13" ht="27.75" customHeight="1" thickBot="1" x14ac:dyDescent="0.25">
      <c r="B53" s="1200" t="s">
        <v>42</v>
      </c>
      <c r="C53" s="1201"/>
      <c r="D53" s="89"/>
      <c r="E53" s="1202" t="s">
        <v>43</v>
      </c>
      <c r="F53" s="1202"/>
      <c r="G53" s="1202"/>
      <c r="H53" s="1203"/>
      <c r="I53" s="393">
        <v>380788</v>
      </c>
      <c r="J53" s="394">
        <v>372888</v>
      </c>
      <c r="K53" s="394">
        <v>375734</v>
      </c>
      <c r="L53" s="394">
        <v>390696</v>
      </c>
      <c r="M53" s="395">
        <v>417746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rYtHMUGoOYi+hUxYpFo5iZUpytojU+3XqY+ehzOF57SP5oCT9zqFvczGA/usCxIE+DoNHvRJ071jkr2wr5kAA==" saltValue="Oj0UqzH1XoN1XtW6BtUX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38" zoomScale="70" zoomScaleNormal="70" zoomScaleSheetLayoutView="100" workbookViewId="0">
      <selection activeCell="H62" sqref="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540</v>
      </c>
      <c r="G54" s="97" t="s">
        <v>541</v>
      </c>
      <c r="H54" s="98" t="s">
        <v>542</v>
      </c>
    </row>
    <row r="55" spans="2:8" ht="52.5" customHeight="1" x14ac:dyDescent="0.2">
      <c r="B55" s="99"/>
      <c r="C55" s="1221" t="s">
        <v>45</v>
      </c>
      <c r="D55" s="1221"/>
      <c r="E55" s="1222"/>
      <c r="F55" s="100">
        <v>14498</v>
      </c>
      <c r="G55" s="100">
        <v>9354</v>
      </c>
      <c r="H55" s="101">
        <v>8835</v>
      </c>
    </row>
    <row r="56" spans="2:8" ht="52.5" customHeight="1" x14ac:dyDescent="0.2">
      <c r="B56" s="102"/>
      <c r="C56" s="1223" t="s">
        <v>46</v>
      </c>
      <c r="D56" s="1223"/>
      <c r="E56" s="1224"/>
      <c r="F56" s="103">
        <v>36541</v>
      </c>
      <c r="G56" s="103">
        <v>36561</v>
      </c>
      <c r="H56" s="104">
        <v>36082</v>
      </c>
    </row>
    <row r="57" spans="2:8" ht="53.25" customHeight="1" x14ac:dyDescent="0.2">
      <c r="B57" s="102"/>
      <c r="C57" s="1225" t="s">
        <v>47</v>
      </c>
      <c r="D57" s="1225"/>
      <c r="E57" s="1226"/>
      <c r="F57" s="105">
        <v>53802</v>
      </c>
      <c r="G57" s="105">
        <v>48195</v>
      </c>
      <c r="H57" s="106">
        <v>51698</v>
      </c>
    </row>
    <row r="58" spans="2:8" ht="45.75" customHeight="1" x14ac:dyDescent="0.2">
      <c r="B58" s="107"/>
      <c r="C58" s="1213" t="s">
        <v>563</v>
      </c>
      <c r="D58" s="1214"/>
      <c r="E58" s="1215"/>
      <c r="F58" s="108">
        <v>13167</v>
      </c>
      <c r="G58" s="108">
        <v>7770</v>
      </c>
      <c r="H58" s="109">
        <v>7860</v>
      </c>
    </row>
    <row r="59" spans="2:8" ht="45.75" customHeight="1" x14ac:dyDescent="0.2">
      <c r="B59" s="107"/>
      <c r="C59" s="1213" t="s">
        <v>564</v>
      </c>
      <c r="D59" s="1214"/>
      <c r="E59" s="1215"/>
      <c r="F59" s="108">
        <v>6265</v>
      </c>
      <c r="G59" s="108">
        <v>6495</v>
      </c>
      <c r="H59" s="109">
        <v>7401</v>
      </c>
    </row>
    <row r="60" spans="2:8" ht="45.75" customHeight="1" x14ac:dyDescent="0.2">
      <c r="B60" s="107"/>
      <c r="C60" s="1213" t="s">
        <v>566</v>
      </c>
      <c r="D60" s="1214"/>
      <c r="E60" s="1215"/>
      <c r="F60" s="108">
        <v>3000</v>
      </c>
      <c r="G60" s="108">
        <v>4128</v>
      </c>
      <c r="H60" s="109">
        <v>6220</v>
      </c>
    </row>
    <row r="61" spans="2:8" ht="45.75" customHeight="1" x14ac:dyDescent="0.2">
      <c r="B61" s="107"/>
      <c r="C61" s="1213" t="s">
        <v>567</v>
      </c>
      <c r="D61" s="1214"/>
      <c r="E61" s="1215"/>
      <c r="F61" s="108">
        <v>5726</v>
      </c>
      <c r="G61" s="108">
        <v>5655</v>
      </c>
      <c r="H61" s="109">
        <v>5672</v>
      </c>
    </row>
    <row r="62" spans="2:8" ht="45.75" customHeight="1" thickBot="1" x14ac:dyDescent="0.25">
      <c r="B62" s="110"/>
      <c r="C62" s="1216" t="s">
        <v>565</v>
      </c>
      <c r="D62" s="1217"/>
      <c r="E62" s="1218"/>
      <c r="F62" s="111">
        <v>5788</v>
      </c>
      <c r="G62" s="111">
        <v>5297</v>
      </c>
      <c r="H62" s="112">
        <v>4534</v>
      </c>
    </row>
    <row r="63" spans="2:8" ht="52.5" customHeight="1" thickBot="1" x14ac:dyDescent="0.25">
      <c r="B63" s="113"/>
      <c r="C63" s="1219" t="s">
        <v>48</v>
      </c>
      <c r="D63" s="1219"/>
      <c r="E63" s="1220"/>
      <c r="F63" s="114">
        <v>104841</v>
      </c>
      <c r="G63" s="114">
        <v>94110</v>
      </c>
      <c r="H63" s="115">
        <v>96615</v>
      </c>
    </row>
    <row r="64" spans="2:8" ht="15" customHeight="1" x14ac:dyDescent="0.2"/>
  </sheetData>
  <sheetProtection algorithmName="SHA-512" hashValue="McnEROdiBcFciDerAZijD+4jNp+NcwrPHnZRanbcBEumSfKP6ziQER6YDavPK+VnzHrQcOb8A8NgPhRdXDL0qA==" saltValue="UaBY0p0L6xpk5vpLqTyd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E1D0-6616-49C2-B413-6DC0663FD76C}">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94"/>
      <c r="B1" s="1293"/>
      <c r="DD1" s="1227"/>
      <c r="DE1" s="1227"/>
    </row>
    <row r="2" spans="1:143" ht="25.5" customHeight="1" x14ac:dyDescent="0.2">
      <c r="A2" s="1292"/>
      <c r="C2" s="1292"/>
      <c r="O2" s="1292"/>
      <c r="P2" s="1292"/>
      <c r="Q2" s="1292"/>
      <c r="R2" s="1292"/>
      <c r="S2" s="1292"/>
      <c r="T2" s="1292"/>
      <c r="U2" s="1292"/>
      <c r="V2" s="1292"/>
      <c r="W2" s="1292"/>
      <c r="X2" s="1292"/>
      <c r="Y2" s="1292"/>
      <c r="Z2" s="1292"/>
      <c r="AA2" s="1292"/>
      <c r="AB2" s="1292"/>
      <c r="AC2" s="1292"/>
      <c r="AD2" s="1292"/>
      <c r="AE2" s="1292"/>
      <c r="AF2" s="1292"/>
      <c r="AG2" s="1292"/>
      <c r="AH2" s="1292"/>
      <c r="AI2" s="1292"/>
      <c r="AU2" s="1292"/>
      <c r="BG2" s="1292"/>
      <c r="BS2" s="1292"/>
      <c r="CE2" s="1292"/>
      <c r="CQ2" s="1292"/>
      <c r="DD2" s="1227"/>
      <c r="DE2" s="1227"/>
    </row>
    <row r="3" spans="1:143" ht="25.5" customHeight="1" x14ac:dyDescent="0.2">
      <c r="A3" s="1292"/>
      <c r="C3" s="1292"/>
      <c r="O3" s="1292"/>
      <c r="P3" s="1292"/>
      <c r="Q3" s="1292"/>
      <c r="R3" s="1292"/>
      <c r="S3" s="1292"/>
      <c r="T3" s="1292"/>
      <c r="U3" s="1292"/>
      <c r="V3" s="1292"/>
      <c r="W3" s="1292"/>
      <c r="X3" s="1292"/>
      <c r="Y3" s="1292"/>
      <c r="Z3" s="1292"/>
      <c r="AA3" s="1292"/>
      <c r="AB3" s="1292"/>
      <c r="AC3" s="1292"/>
      <c r="AD3" s="1292"/>
      <c r="AE3" s="1292"/>
      <c r="AF3" s="1292"/>
      <c r="AG3" s="1292"/>
      <c r="AH3" s="1292"/>
      <c r="AI3" s="1292"/>
      <c r="AU3" s="1292"/>
      <c r="BG3" s="1292"/>
      <c r="BS3" s="1292"/>
      <c r="CE3" s="1292"/>
      <c r="CQ3" s="1292"/>
      <c r="DD3" s="1227"/>
      <c r="DE3" s="1227"/>
    </row>
    <row r="4" spans="1:143" s="279" customFormat="1" ht="13" x14ac:dyDescent="0.2">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2"/>
      <c r="BC4" s="1292"/>
      <c r="BD4" s="1292"/>
      <c r="BE4" s="1292"/>
      <c r="BF4" s="1292"/>
      <c r="BG4" s="1292"/>
      <c r="BH4" s="1292"/>
      <c r="BI4" s="1292"/>
      <c r="BJ4" s="1292"/>
      <c r="BK4" s="1292"/>
      <c r="BL4" s="1292"/>
      <c r="BM4" s="1292"/>
      <c r="BN4" s="1292"/>
      <c r="BO4" s="1292"/>
      <c r="BP4" s="1292"/>
      <c r="BQ4" s="1292"/>
      <c r="BR4" s="1292"/>
      <c r="BS4" s="1292"/>
      <c r="BT4" s="1292"/>
      <c r="BU4" s="1292"/>
      <c r="BV4" s="1292"/>
      <c r="BW4" s="1292"/>
      <c r="BX4" s="1292"/>
      <c r="BY4" s="1292"/>
      <c r="BZ4" s="1292"/>
      <c r="CA4" s="1292"/>
      <c r="CB4" s="1292"/>
      <c r="CC4" s="1292"/>
      <c r="CD4" s="1292"/>
      <c r="CE4" s="1292"/>
      <c r="CF4" s="1292"/>
      <c r="CG4" s="1292"/>
      <c r="CH4" s="1292"/>
      <c r="CI4" s="1292"/>
      <c r="CJ4" s="1292"/>
      <c r="CK4" s="1292"/>
      <c r="CL4" s="1292"/>
      <c r="CM4" s="1292"/>
      <c r="CN4" s="1292"/>
      <c r="CO4" s="1292"/>
      <c r="CP4" s="1292"/>
      <c r="CQ4" s="1292"/>
      <c r="CR4" s="1292"/>
      <c r="CS4" s="1292"/>
      <c r="CT4" s="1292"/>
      <c r="CU4" s="1292"/>
      <c r="CV4" s="1292"/>
      <c r="CW4" s="1292"/>
      <c r="CX4" s="1292"/>
      <c r="CY4" s="1292"/>
      <c r="CZ4" s="1292"/>
      <c r="DA4" s="1292"/>
      <c r="DB4" s="1292"/>
      <c r="DC4" s="1292"/>
      <c r="DD4" s="1292"/>
      <c r="DE4" s="1292"/>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2"/>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2"/>
      <c r="BE5" s="1292"/>
      <c r="BF5" s="1292"/>
      <c r="BG5" s="1292"/>
      <c r="BH5" s="1292"/>
      <c r="BI5" s="1292"/>
      <c r="BJ5" s="1292"/>
      <c r="BK5" s="1292"/>
      <c r="BL5" s="1292"/>
      <c r="BM5" s="1292"/>
      <c r="BN5" s="1292"/>
      <c r="BO5" s="1292"/>
      <c r="BP5" s="1292"/>
      <c r="BQ5" s="1292"/>
      <c r="BR5" s="1292"/>
      <c r="BS5" s="1292"/>
      <c r="BT5" s="1292"/>
      <c r="BU5" s="1292"/>
      <c r="BV5" s="1292"/>
      <c r="BW5" s="1292"/>
      <c r="BX5" s="1292"/>
      <c r="BY5" s="1292"/>
      <c r="BZ5" s="1292"/>
      <c r="CA5" s="1292"/>
      <c r="CB5" s="1292"/>
      <c r="CC5" s="1292"/>
      <c r="CD5" s="1292"/>
      <c r="CE5" s="1292"/>
      <c r="CF5" s="1292"/>
      <c r="CG5" s="1292"/>
      <c r="CH5" s="1292"/>
      <c r="CI5" s="1292"/>
      <c r="CJ5" s="1292"/>
      <c r="CK5" s="1292"/>
      <c r="CL5" s="1292"/>
      <c r="CM5" s="1292"/>
      <c r="CN5" s="1292"/>
      <c r="CO5" s="1292"/>
      <c r="CP5" s="1292"/>
      <c r="CQ5" s="1292"/>
      <c r="CR5" s="1292"/>
      <c r="CS5" s="1292"/>
      <c r="CT5" s="1292"/>
      <c r="CU5" s="1292"/>
      <c r="CV5" s="1292"/>
      <c r="CW5" s="1292"/>
      <c r="CX5" s="1292"/>
      <c r="CY5" s="1292"/>
      <c r="CZ5" s="1292"/>
      <c r="DA5" s="1292"/>
      <c r="DB5" s="1292"/>
      <c r="DC5" s="1292"/>
      <c r="DD5" s="1292"/>
      <c r="DE5" s="1292"/>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2"/>
      <c r="B6" s="1292"/>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2"/>
      <c r="AI6" s="1292"/>
      <c r="AJ6" s="1292"/>
      <c r="AK6" s="1292"/>
      <c r="AL6" s="1292"/>
      <c r="AM6" s="1292"/>
      <c r="AN6" s="1292"/>
      <c r="AO6" s="1292"/>
      <c r="AP6" s="1292"/>
      <c r="AQ6" s="1292"/>
      <c r="AR6" s="1292"/>
      <c r="AS6" s="1292"/>
      <c r="AT6" s="1292"/>
      <c r="AU6" s="1292"/>
      <c r="AV6" s="1292"/>
      <c r="AW6" s="1292"/>
      <c r="AX6" s="1292"/>
      <c r="AY6" s="1292"/>
      <c r="AZ6" s="1292"/>
      <c r="BA6" s="1292"/>
      <c r="BB6" s="1292"/>
      <c r="BC6" s="1292"/>
      <c r="BD6" s="1292"/>
      <c r="BE6" s="1292"/>
      <c r="BF6" s="1292"/>
      <c r="BG6" s="1292"/>
      <c r="BH6" s="1292"/>
      <c r="BI6" s="1292"/>
      <c r="BJ6" s="1292"/>
      <c r="BK6" s="1292"/>
      <c r="BL6" s="1292"/>
      <c r="BM6" s="1292"/>
      <c r="BN6" s="1292"/>
      <c r="BO6" s="1292"/>
      <c r="BP6" s="1292"/>
      <c r="BQ6" s="1292"/>
      <c r="BR6" s="1292"/>
      <c r="BS6" s="1292"/>
      <c r="BT6" s="1292"/>
      <c r="BU6" s="1292"/>
      <c r="BV6" s="1292"/>
      <c r="BW6" s="1292"/>
      <c r="BX6" s="1292"/>
      <c r="BY6" s="1292"/>
      <c r="BZ6" s="1292"/>
      <c r="CA6" s="1292"/>
      <c r="CB6" s="1292"/>
      <c r="CC6" s="1292"/>
      <c r="CD6" s="1292"/>
      <c r="CE6" s="1292"/>
      <c r="CF6" s="1292"/>
      <c r="CG6" s="1292"/>
      <c r="CH6" s="1292"/>
      <c r="CI6" s="1292"/>
      <c r="CJ6" s="1292"/>
      <c r="CK6" s="1292"/>
      <c r="CL6" s="1292"/>
      <c r="CM6" s="1292"/>
      <c r="CN6" s="1292"/>
      <c r="CO6" s="1292"/>
      <c r="CP6" s="1292"/>
      <c r="CQ6" s="1292"/>
      <c r="CR6" s="1292"/>
      <c r="CS6" s="1292"/>
      <c r="CT6" s="1292"/>
      <c r="CU6" s="1292"/>
      <c r="CV6" s="1292"/>
      <c r="CW6" s="1292"/>
      <c r="CX6" s="1292"/>
      <c r="CY6" s="1292"/>
      <c r="CZ6" s="1292"/>
      <c r="DA6" s="1292"/>
      <c r="DB6" s="1292"/>
      <c r="DC6" s="1292"/>
      <c r="DD6" s="1292"/>
      <c r="DE6" s="1292"/>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2"/>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292"/>
      <c r="AU7" s="1292"/>
      <c r="AV7" s="1292"/>
      <c r="AW7" s="1292"/>
      <c r="AX7" s="1292"/>
      <c r="AY7" s="1292"/>
      <c r="AZ7" s="1292"/>
      <c r="BA7" s="1292"/>
      <c r="BB7" s="1292"/>
      <c r="BC7" s="1292"/>
      <c r="BD7" s="1292"/>
      <c r="BE7" s="1292"/>
      <c r="BF7" s="1292"/>
      <c r="BG7" s="1292"/>
      <c r="BH7" s="1292"/>
      <c r="BI7" s="1292"/>
      <c r="BJ7" s="1292"/>
      <c r="BK7" s="1292"/>
      <c r="BL7" s="1292"/>
      <c r="BM7" s="1292"/>
      <c r="BN7" s="1292"/>
      <c r="BO7" s="1292"/>
      <c r="BP7" s="1292"/>
      <c r="BQ7" s="1292"/>
      <c r="BR7" s="1292"/>
      <c r="BS7" s="1292"/>
      <c r="BT7" s="1292"/>
      <c r="BU7" s="1292"/>
      <c r="BV7" s="1292"/>
      <c r="BW7" s="1292"/>
      <c r="BX7" s="1292"/>
      <c r="BY7" s="1292"/>
      <c r="BZ7" s="1292"/>
      <c r="CA7" s="1292"/>
      <c r="CB7" s="1292"/>
      <c r="CC7" s="1292"/>
      <c r="CD7" s="1292"/>
      <c r="CE7" s="1292"/>
      <c r="CF7" s="1292"/>
      <c r="CG7" s="1292"/>
      <c r="CH7" s="1292"/>
      <c r="CI7" s="1292"/>
      <c r="CJ7" s="1292"/>
      <c r="CK7" s="1292"/>
      <c r="CL7" s="1292"/>
      <c r="CM7" s="1292"/>
      <c r="CN7" s="1292"/>
      <c r="CO7" s="1292"/>
      <c r="CP7" s="1292"/>
      <c r="CQ7" s="1292"/>
      <c r="CR7" s="1292"/>
      <c r="CS7" s="1292"/>
      <c r="CT7" s="1292"/>
      <c r="CU7" s="1292"/>
      <c r="CV7" s="1292"/>
      <c r="CW7" s="1292"/>
      <c r="CX7" s="1292"/>
      <c r="CY7" s="1292"/>
      <c r="CZ7" s="1292"/>
      <c r="DA7" s="1292"/>
      <c r="DB7" s="1292"/>
      <c r="DC7" s="1292"/>
      <c r="DD7" s="1292"/>
      <c r="DE7" s="1292"/>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2"/>
      <c r="B8" s="1292"/>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2"/>
      <c r="BA8" s="1292"/>
      <c r="BB8" s="1292"/>
      <c r="BC8" s="1292"/>
      <c r="BD8" s="1292"/>
      <c r="BE8" s="1292"/>
      <c r="BF8" s="1292"/>
      <c r="BG8" s="1292"/>
      <c r="BH8" s="1292"/>
      <c r="BI8" s="1292"/>
      <c r="BJ8" s="1292"/>
      <c r="BK8" s="1292"/>
      <c r="BL8" s="1292"/>
      <c r="BM8" s="1292"/>
      <c r="BN8" s="1292"/>
      <c r="BO8" s="1292"/>
      <c r="BP8" s="1292"/>
      <c r="BQ8" s="1292"/>
      <c r="BR8" s="1292"/>
      <c r="BS8" s="1292"/>
      <c r="BT8" s="1292"/>
      <c r="BU8" s="1292"/>
      <c r="BV8" s="1292"/>
      <c r="BW8" s="1292"/>
      <c r="BX8" s="1292"/>
      <c r="BY8" s="1292"/>
      <c r="BZ8" s="1292"/>
      <c r="CA8" s="1292"/>
      <c r="CB8" s="1292"/>
      <c r="CC8" s="1292"/>
      <c r="CD8" s="1292"/>
      <c r="CE8" s="1292"/>
      <c r="CF8" s="1292"/>
      <c r="CG8" s="1292"/>
      <c r="CH8" s="1292"/>
      <c r="CI8" s="1292"/>
      <c r="CJ8" s="1292"/>
      <c r="CK8" s="1292"/>
      <c r="CL8" s="1292"/>
      <c r="CM8" s="1292"/>
      <c r="CN8" s="1292"/>
      <c r="CO8" s="1292"/>
      <c r="CP8" s="1292"/>
      <c r="CQ8" s="1292"/>
      <c r="CR8" s="1292"/>
      <c r="CS8" s="1292"/>
      <c r="CT8" s="1292"/>
      <c r="CU8" s="1292"/>
      <c r="CV8" s="1292"/>
      <c r="CW8" s="1292"/>
      <c r="CX8" s="1292"/>
      <c r="CY8" s="1292"/>
      <c r="CZ8" s="1292"/>
      <c r="DA8" s="1292"/>
      <c r="DB8" s="1292"/>
      <c r="DC8" s="1292"/>
      <c r="DD8" s="1292"/>
      <c r="DE8" s="1292"/>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2"/>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2"/>
      <c r="BT9" s="1292"/>
      <c r="BU9" s="1292"/>
      <c r="BV9" s="1292"/>
      <c r="BW9" s="1292"/>
      <c r="BX9" s="1292"/>
      <c r="BY9" s="1292"/>
      <c r="BZ9" s="1292"/>
      <c r="CA9" s="1292"/>
      <c r="CB9" s="1292"/>
      <c r="CC9" s="1292"/>
      <c r="CD9" s="1292"/>
      <c r="CE9" s="1292"/>
      <c r="CF9" s="1292"/>
      <c r="CG9" s="1292"/>
      <c r="CH9" s="1292"/>
      <c r="CI9" s="1292"/>
      <c r="CJ9" s="1292"/>
      <c r="CK9" s="1292"/>
      <c r="CL9" s="1292"/>
      <c r="CM9" s="1292"/>
      <c r="CN9" s="1292"/>
      <c r="CO9" s="1292"/>
      <c r="CP9" s="1292"/>
      <c r="CQ9" s="1292"/>
      <c r="CR9" s="1292"/>
      <c r="CS9" s="1292"/>
      <c r="CT9" s="1292"/>
      <c r="CU9" s="1292"/>
      <c r="CV9" s="1292"/>
      <c r="CW9" s="1292"/>
      <c r="CX9" s="1292"/>
      <c r="CY9" s="1292"/>
      <c r="CZ9" s="1292"/>
      <c r="DA9" s="1292"/>
      <c r="DB9" s="1292"/>
      <c r="DC9" s="1292"/>
      <c r="DD9" s="1292"/>
      <c r="DE9" s="1292"/>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2"/>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c r="AX10" s="1292"/>
      <c r="AY10" s="1292"/>
      <c r="AZ10" s="1292"/>
      <c r="BA10" s="1292"/>
      <c r="BB10" s="1292"/>
      <c r="BC10" s="1292"/>
      <c r="BD10" s="1292"/>
      <c r="BE10" s="1292"/>
      <c r="BF10" s="1292"/>
      <c r="BG10" s="1292"/>
      <c r="BH10" s="1292"/>
      <c r="BI10" s="1292"/>
      <c r="BJ10" s="1292"/>
      <c r="BK10" s="1292"/>
      <c r="BL10" s="1292"/>
      <c r="BM10" s="1292"/>
      <c r="BN10" s="1292"/>
      <c r="BO10" s="1292"/>
      <c r="BP10" s="1292"/>
      <c r="BQ10" s="1292"/>
      <c r="BR10" s="1292"/>
      <c r="BS10" s="1292"/>
      <c r="BT10" s="1292"/>
      <c r="BU10" s="1292"/>
      <c r="BV10" s="1292"/>
      <c r="BW10" s="1292"/>
      <c r="BX10" s="1292"/>
      <c r="BY10" s="1292"/>
      <c r="BZ10" s="1292"/>
      <c r="CA10" s="1292"/>
      <c r="CB10" s="1292"/>
      <c r="CC10" s="1292"/>
      <c r="CD10" s="1292"/>
      <c r="CE10" s="1292"/>
      <c r="CF10" s="1292"/>
      <c r="CG10" s="1292"/>
      <c r="CH10" s="1292"/>
      <c r="CI10" s="1292"/>
      <c r="CJ10" s="1292"/>
      <c r="CK10" s="1292"/>
      <c r="CL10" s="1292"/>
      <c r="CM10" s="1292"/>
      <c r="CN10" s="1292"/>
      <c r="CO10" s="1292"/>
      <c r="CP10" s="1292"/>
      <c r="CQ10" s="1292"/>
      <c r="CR10" s="1292"/>
      <c r="CS10" s="1292"/>
      <c r="CT10" s="1292"/>
      <c r="CU10" s="1292"/>
      <c r="CV10" s="1292"/>
      <c r="CW10" s="1292"/>
      <c r="CX10" s="1292"/>
      <c r="CY10" s="1292"/>
      <c r="CZ10" s="1292"/>
      <c r="DA10" s="1292"/>
      <c r="DB10" s="1292"/>
      <c r="DC10" s="1292"/>
      <c r="DD10" s="1292"/>
      <c r="DE10" s="1292"/>
      <c r="DF10" s="280"/>
      <c r="DG10" s="280"/>
      <c r="DH10" s="280"/>
      <c r="DI10" s="280"/>
      <c r="DJ10" s="280"/>
      <c r="DK10" s="280"/>
      <c r="DL10" s="280"/>
      <c r="DM10" s="280"/>
      <c r="DN10" s="280"/>
      <c r="DO10" s="280"/>
      <c r="DP10" s="280"/>
      <c r="DQ10" s="280"/>
      <c r="DR10" s="280"/>
      <c r="DS10" s="280"/>
      <c r="DT10" s="280"/>
      <c r="DU10" s="280"/>
      <c r="DV10" s="280"/>
      <c r="DW10" s="280"/>
      <c r="EM10" s="279" t="s">
        <v>579</v>
      </c>
    </row>
    <row r="11" spans="1:143" s="279" customFormat="1" ht="13" x14ac:dyDescent="0.2">
      <c r="A11" s="1292"/>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2"/>
      <c r="BY11" s="1292"/>
      <c r="BZ11" s="1292"/>
      <c r="CA11" s="1292"/>
      <c r="CB11" s="1292"/>
      <c r="CC11" s="1292"/>
      <c r="CD11" s="1292"/>
      <c r="CE11" s="1292"/>
      <c r="CF11" s="1292"/>
      <c r="CG11" s="1292"/>
      <c r="CH11" s="1292"/>
      <c r="CI11" s="1292"/>
      <c r="CJ11" s="1292"/>
      <c r="CK11" s="1292"/>
      <c r="CL11" s="1292"/>
      <c r="CM11" s="1292"/>
      <c r="CN11" s="1292"/>
      <c r="CO11" s="1292"/>
      <c r="CP11" s="1292"/>
      <c r="CQ11" s="1292"/>
      <c r="CR11" s="1292"/>
      <c r="CS11" s="1292"/>
      <c r="CT11" s="1292"/>
      <c r="CU11" s="1292"/>
      <c r="CV11" s="1292"/>
      <c r="CW11" s="1292"/>
      <c r="CX11" s="1292"/>
      <c r="CY11" s="1292"/>
      <c r="CZ11" s="1292"/>
      <c r="DA11" s="1292"/>
      <c r="DB11" s="1292"/>
      <c r="DC11" s="1292"/>
      <c r="DD11" s="1292"/>
      <c r="DE11" s="1292"/>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2"/>
      <c r="B12" s="1292"/>
      <c r="C12" s="1292"/>
      <c r="D12" s="1292"/>
      <c r="E12" s="1292"/>
      <c r="F12" s="1292"/>
      <c r="G12" s="1292"/>
      <c r="H12" s="1292"/>
      <c r="I12" s="1292"/>
      <c r="J12" s="1292"/>
      <c r="K12" s="1292"/>
      <c r="L12" s="1292"/>
      <c r="M12" s="1292"/>
      <c r="N12" s="1292"/>
      <c r="O12" s="1292"/>
      <c r="P12" s="1292"/>
      <c r="Q12" s="1292"/>
      <c r="R12" s="1292"/>
      <c r="S12" s="1292"/>
      <c r="T12" s="1292"/>
      <c r="U12" s="1292"/>
      <c r="V12" s="1292"/>
      <c r="W12" s="1292"/>
      <c r="X12" s="1292"/>
      <c r="Y12" s="1292"/>
      <c r="Z12" s="1292"/>
      <c r="AA12" s="1292"/>
      <c r="AB12" s="1292"/>
      <c r="AC12" s="1292"/>
      <c r="AD12" s="1292"/>
      <c r="AE12" s="1292"/>
      <c r="AF12" s="1292"/>
      <c r="AG12" s="1292"/>
      <c r="AH12" s="1292"/>
      <c r="AI12" s="1292"/>
      <c r="AJ12" s="1292"/>
      <c r="AK12" s="1292"/>
      <c r="AL12" s="1292"/>
      <c r="AM12" s="1292"/>
      <c r="AN12" s="1292"/>
      <c r="AO12" s="1292"/>
      <c r="AP12" s="1292"/>
      <c r="AQ12" s="1292"/>
      <c r="AR12" s="1292"/>
      <c r="AS12" s="1292"/>
      <c r="AT12" s="1292"/>
      <c r="AU12" s="1292"/>
      <c r="AV12" s="1292"/>
      <c r="AW12" s="1292"/>
      <c r="AX12" s="1292"/>
      <c r="AY12" s="1292"/>
      <c r="AZ12" s="1292"/>
      <c r="BA12" s="1292"/>
      <c r="BB12" s="1292"/>
      <c r="BC12" s="1292"/>
      <c r="BD12" s="1292"/>
      <c r="BE12" s="1292"/>
      <c r="BF12" s="1292"/>
      <c r="BG12" s="1292"/>
      <c r="BH12" s="1292"/>
      <c r="BI12" s="1292"/>
      <c r="BJ12" s="1292"/>
      <c r="BK12" s="1292"/>
      <c r="BL12" s="1292"/>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1292"/>
      <c r="CJ12" s="1292"/>
      <c r="CK12" s="1292"/>
      <c r="CL12" s="1292"/>
      <c r="CM12" s="1292"/>
      <c r="CN12" s="1292"/>
      <c r="CO12" s="1292"/>
      <c r="CP12" s="1292"/>
      <c r="CQ12" s="1292"/>
      <c r="CR12" s="1292"/>
      <c r="CS12" s="1292"/>
      <c r="CT12" s="1292"/>
      <c r="CU12" s="1292"/>
      <c r="CV12" s="1292"/>
      <c r="CW12" s="1292"/>
      <c r="CX12" s="1292"/>
      <c r="CY12" s="1292"/>
      <c r="CZ12" s="1292"/>
      <c r="DA12" s="1292"/>
      <c r="DB12" s="1292"/>
      <c r="DC12" s="1292"/>
      <c r="DD12" s="1292"/>
      <c r="DE12" s="1292"/>
      <c r="DF12" s="280"/>
      <c r="DG12" s="280"/>
      <c r="DH12" s="280"/>
      <c r="DI12" s="280"/>
      <c r="DJ12" s="280"/>
      <c r="DK12" s="280"/>
      <c r="DL12" s="280"/>
      <c r="DM12" s="280"/>
      <c r="DN12" s="280"/>
      <c r="DO12" s="280"/>
      <c r="DP12" s="280"/>
      <c r="DQ12" s="280"/>
      <c r="DR12" s="280"/>
      <c r="DS12" s="280"/>
      <c r="DT12" s="280"/>
      <c r="DU12" s="280"/>
      <c r="DV12" s="280"/>
      <c r="DW12" s="280"/>
      <c r="EM12" s="279" t="s">
        <v>579</v>
      </c>
    </row>
    <row r="13" spans="1:143" s="279" customFormat="1" ht="13" x14ac:dyDescent="0.2">
      <c r="A13" s="1292"/>
      <c r="B13" s="1292"/>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c r="AI13" s="1292"/>
      <c r="AJ13" s="1292"/>
      <c r="AK13" s="1292"/>
      <c r="AL13" s="1292"/>
      <c r="AM13" s="1292"/>
      <c r="AN13" s="1292"/>
      <c r="AO13" s="1292"/>
      <c r="AP13" s="1292"/>
      <c r="AQ13" s="1292"/>
      <c r="AR13" s="1292"/>
      <c r="AS13" s="1292"/>
      <c r="AT13" s="1292"/>
      <c r="AU13" s="1292"/>
      <c r="AV13" s="1292"/>
      <c r="AW13" s="1292"/>
      <c r="AX13" s="1292"/>
      <c r="AY13" s="1292"/>
      <c r="AZ13" s="1292"/>
      <c r="BA13" s="1292"/>
      <c r="BB13" s="1292"/>
      <c r="BC13" s="1292"/>
      <c r="BD13" s="1292"/>
      <c r="BE13" s="1292"/>
      <c r="BF13" s="1292"/>
      <c r="BG13" s="1292"/>
      <c r="BH13" s="1292"/>
      <c r="BI13" s="1292"/>
      <c r="BJ13" s="1292"/>
      <c r="BK13" s="1292"/>
      <c r="BL13" s="1292"/>
      <c r="BM13" s="1292"/>
      <c r="BN13" s="1292"/>
      <c r="BO13" s="1292"/>
      <c r="BP13" s="1292"/>
      <c r="BQ13" s="1292"/>
      <c r="BR13" s="1292"/>
      <c r="BS13" s="1292"/>
      <c r="BT13" s="1292"/>
      <c r="BU13" s="1292"/>
      <c r="BV13" s="1292"/>
      <c r="BW13" s="1292"/>
      <c r="BX13" s="1292"/>
      <c r="BY13" s="1292"/>
      <c r="BZ13" s="1292"/>
      <c r="CA13" s="1292"/>
      <c r="CB13" s="1292"/>
      <c r="CC13" s="1292"/>
      <c r="CD13" s="1292"/>
      <c r="CE13" s="1292"/>
      <c r="CF13" s="1292"/>
      <c r="CG13" s="1292"/>
      <c r="CH13" s="1292"/>
      <c r="CI13" s="1292"/>
      <c r="CJ13" s="1292"/>
      <c r="CK13" s="1292"/>
      <c r="CL13" s="1292"/>
      <c r="CM13" s="1292"/>
      <c r="CN13" s="1292"/>
      <c r="CO13" s="1292"/>
      <c r="CP13" s="1292"/>
      <c r="CQ13" s="1292"/>
      <c r="CR13" s="1292"/>
      <c r="CS13" s="1292"/>
      <c r="CT13" s="1292"/>
      <c r="CU13" s="1292"/>
      <c r="CV13" s="1292"/>
      <c r="CW13" s="1292"/>
      <c r="CX13" s="1292"/>
      <c r="CY13" s="1292"/>
      <c r="CZ13" s="1292"/>
      <c r="DA13" s="1292"/>
      <c r="DB13" s="1292"/>
      <c r="DC13" s="1292"/>
      <c r="DD13" s="1292"/>
      <c r="DE13" s="1292"/>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2"/>
      <c r="B14" s="1292"/>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2"/>
      <c r="BD14" s="1292"/>
      <c r="BE14" s="1292"/>
      <c r="BF14" s="1292"/>
      <c r="BG14" s="1292"/>
      <c r="BH14" s="1292"/>
      <c r="BI14" s="1292"/>
      <c r="BJ14" s="1292"/>
      <c r="BK14" s="1292"/>
      <c r="BL14" s="1292"/>
      <c r="BM14" s="1292"/>
      <c r="BN14" s="1292"/>
      <c r="BO14" s="1292"/>
      <c r="BP14" s="1292"/>
      <c r="BQ14" s="1292"/>
      <c r="BR14" s="1292"/>
      <c r="BS14" s="1292"/>
      <c r="BT14" s="1292"/>
      <c r="BU14" s="1292"/>
      <c r="BV14" s="1292"/>
      <c r="BW14" s="1292"/>
      <c r="BX14" s="1292"/>
      <c r="BY14" s="1292"/>
      <c r="BZ14" s="1292"/>
      <c r="CA14" s="1292"/>
      <c r="CB14" s="1292"/>
      <c r="CC14" s="1292"/>
      <c r="CD14" s="1292"/>
      <c r="CE14" s="1292"/>
      <c r="CF14" s="1292"/>
      <c r="CG14" s="1292"/>
      <c r="CH14" s="1292"/>
      <c r="CI14" s="1292"/>
      <c r="CJ14" s="1292"/>
      <c r="CK14" s="1292"/>
      <c r="CL14" s="1292"/>
      <c r="CM14" s="1292"/>
      <c r="CN14" s="1292"/>
      <c r="CO14" s="1292"/>
      <c r="CP14" s="1292"/>
      <c r="CQ14" s="1292"/>
      <c r="CR14" s="1292"/>
      <c r="CS14" s="1292"/>
      <c r="CT14" s="1292"/>
      <c r="CU14" s="1292"/>
      <c r="CV14" s="1292"/>
      <c r="CW14" s="1292"/>
      <c r="CX14" s="1292"/>
      <c r="CY14" s="1292"/>
      <c r="CZ14" s="1292"/>
      <c r="DA14" s="1292"/>
      <c r="DB14" s="1292"/>
      <c r="DC14" s="1292"/>
      <c r="DD14" s="1292"/>
      <c r="DE14" s="1292"/>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92"/>
      <c r="C15" s="1292"/>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2"/>
      <c r="BD15" s="1292"/>
      <c r="BE15" s="1292"/>
      <c r="BF15" s="1292"/>
      <c r="BG15" s="1292"/>
      <c r="BH15" s="1292"/>
      <c r="BI15" s="1292"/>
      <c r="BJ15" s="1292"/>
      <c r="BK15" s="1292"/>
      <c r="BL15" s="1292"/>
      <c r="BM15" s="1292"/>
      <c r="BN15" s="1292"/>
      <c r="BO15" s="1292"/>
      <c r="BP15" s="1292"/>
      <c r="BQ15" s="1292"/>
      <c r="BR15" s="1292"/>
      <c r="BS15" s="1292"/>
      <c r="BT15" s="1292"/>
      <c r="BU15" s="1292"/>
      <c r="BV15" s="1292"/>
      <c r="BW15" s="1292"/>
      <c r="BX15" s="1292"/>
      <c r="BY15" s="1292"/>
      <c r="BZ15" s="1292"/>
      <c r="CA15" s="1292"/>
      <c r="CB15" s="1292"/>
      <c r="CC15" s="1292"/>
      <c r="CD15" s="1292"/>
      <c r="CE15" s="1292"/>
      <c r="CF15" s="1292"/>
      <c r="CG15" s="1292"/>
      <c r="CH15" s="1292"/>
      <c r="CI15" s="1292"/>
      <c r="CJ15" s="1292"/>
      <c r="CK15" s="1292"/>
      <c r="CL15" s="1292"/>
      <c r="CM15" s="1292"/>
      <c r="CN15" s="1292"/>
      <c r="CO15" s="1292"/>
      <c r="CP15" s="1292"/>
      <c r="CQ15" s="1292"/>
      <c r="CR15" s="1292"/>
      <c r="CS15" s="1292"/>
      <c r="CT15" s="1292"/>
      <c r="CU15" s="1292"/>
      <c r="CV15" s="1292"/>
      <c r="CW15" s="1292"/>
      <c r="CX15" s="1292"/>
      <c r="CY15" s="1292"/>
      <c r="CZ15" s="1292"/>
      <c r="DA15" s="1292"/>
      <c r="DB15" s="1292"/>
      <c r="DC15" s="1292"/>
      <c r="DD15" s="1292"/>
      <c r="DE15" s="1292"/>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92"/>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2"/>
      <c r="AL16" s="1292"/>
      <c r="AM16" s="1292"/>
      <c r="AN16" s="1292"/>
      <c r="AO16" s="1292"/>
      <c r="AP16" s="1292"/>
      <c r="AQ16" s="1292"/>
      <c r="AR16" s="1292"/>
      <c r="AS16" s="1292"/>
      <c r="AT16" s="1292"/>
      <c r="AU16" s="1292"/>
      <c r="AV16" s="1292"/>
      <c r="AW16" s="1292"/>
      <c r="AX16" s="1292"/>
      <c r="AY16" s="1292"/>
      <c r="AZ16" s="1292"/>
      <c r="BA16" s="1292"/>
      <c r="BB16" s="1292"/>
      <c r="BC16" s="1292"/>
      <c r="BD16" s="1292"/>
      <c r="BE16" s="1292"/>
      <c r="BF16" s="1292"/>
      <c r="BG16" s="1292"/>
      <c r="BH16" s="1292"/>
      <c r="BI16" s="1292"/>
      <c r="BJ16" s="1292"/>
      <c r="BK16" s="1292"/>
      <c r="BL16" s="1292"/>
      <c r="BM16" s="1292"/>
      <c r="BN16" s="1292"/>
      <c r="BO16" s="1292"/>
      <c r="BP16" s="1292"/>
      <c r="BQ16" s="1292"/>
      <c r="BR16" s="1292"/>
      <c r="BS16" s="1292"/>
      <c r="BT16" s="1292"/>
      <c r="BU16" s="1292"/>
      <c r="BV16" s="1292"/>
      <c r="BW16" s="1292"/>
      <c r="BX16" s="1292"/>
      <c r="BY16" s="1292"/>
      <c r="BZ16" s="1292"/>
      <c r="CA16" s="1292"/>
      <c r="CB16" s="1292"/>
      <c r="CC16" s="1292"/>
      <c r="CD16" s="1292"/>
      <c r="CE16" s="1292"/>
      <c r="CF16" s="1292"/>
      <c r="CG16" s="1292"/>
      <c r="CH16" s="1292"/>
      <c r="CI16" s="1292"/>
      <c r="CJ16" s="1292"/>
      <c r="CK16" s="1292"/>
      <c r="CL16" s="1292"/>
      <c r="CM16" s="1292"/>
      <c r="CN16" s="1292"/>
      <c r="CO16" s="1292"/>
      <c r="CP16" s="1292"/>
      <c r="CQ16" s="1292"/>
      <c r="CR16" s="1292"/>
      <c r="CS16" s="1292"/>
      <c r="CT16" s="1292"/>
      <c r="CU16" s="1292"/>
      <c r="CV16" s="1292"/>
      <c r="CW16" s="1292"/>
      <c r="CX16" s="1292"/>
      <c r="CY16" s="1292"/>
      <c r="CZ16" s="1292"/>
      <c r="DA16" s="1292"/>
      <c r="DB16" s="1292"/>
      <c r="DC16" s="1292"/>
      <c r="DD16" s="1292"/>
      <c r="DE16" s="1292"/>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92"/>
      <c r="C17" s="1292"/>
      <c r="D17" s="1292"/>
      <c r="E17" s="1292"/>
      <c r="F17" s="1292"/>
      <c r="G17" s="1292"/>
      <c r="H17" s="1292"/>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c r="AL17" s="1292"/>
      <c r="AM17" s="1292"/>
      <c r="AN17" s="1292"/>
      <c r="AO17" s="1292"/>
      <c r="AP17" s="1292"/>
      <c r="AQ17" s="1292"/>
      <c r="AR17" s="1292"/>
      <c r="AS17" s="1292"/>
      <c r="AT17" s="1292"/>
      <c r="AU17" s="1292"/>
      <c r="AV17" s="1292"/>
      <c r="AW17" s="1292"/>
      <c r="AX17" s="1292"/>
      <c r="AY17" s="1292"/>
      <c r="AZ17" s="1292"/>
      <c r="BA17" s="1292"/>
      <c r="BB17" s="1292"/>
      <c r="BC17" s="1292"/>
      <c r="BD17" s="1292"/>
      <c r="BE17" s="1292"/>
      <c r="BF17" s="1292"/>
      <c r="BG17" s="1292"/>
      <c r="BH17" s="1292"/>
      <c r="BI17" s="1292"/>
      <c r="BJ17" s="1292"/>
      <c r="BK17" s="1292"/>
      <c r="BL17" s="1292"/>
      <c r="BM17" s="1292"/>
      <c r="BN17" s="1292"/>
      <c r="BO17" s="1292"/>
      <c r="BP17" s="1292"/>
      <c r="BQ17" s="1292"/>
      <c r="BR17" s="1292"/>
      <c r="BS17" s="1292"/>
      <c r="BT17" s="1292"/>
      <c r="BU17" s="1292"/>
      <c r="BV17" s="1292"/>
      <c r="BW17" s="1292"/>
      <c r="BX17" s="1292"/>
      <c r="BY17" s="1292"/>
      <c r="BZ17" s="1292"/>
      <c r="CA17" s="1292"/>
      <c r="CB17" s="1292"/>
      <c r="CC17" s="1292"/>
      <c r="CD17" s="1292"/>
      <c r="CE17" s="1292"/>
      <c r="CF17" s="1292"/>
      <c r="CG17" s="1292"/>
      <c r="CH17" s="1292"/>
      <c r="CI17" s="1292"/>
      <c r="CJ17" s="1292"/>
      <c r="CK17" s="1292"/>
      <c r="CL17" s="1292"/>
      <c r="CM17" s="1292"/>
      <c r="CN17" s="1292"/>
      <c r="CO17" s="1292"/>
      <c r="CP17" s="1292"/>
      <c r="CQ17" s="1292"/>
      <c r="CR17" s="1292"/>
      <c r="CS17" s="1292"/>
      <c r="CT17" s="1292"/>
      <c r="CU17" s="1292"/>
      <c r="CV17" s="1292"/>
      <c r="CW17" s="1292"/>
      <c r="CX17" s="1292"/>
      <c r="CY17" s="1292"/>
      <c r="CZ17" s="1292"/>
      <c r="DA17" s="1292"/>
      <c r="DB17" s="1292"/>
      <c r="DC17" s="1292"/>
      <c r="DD17" s="1292"/>
      <c r="DE17" s="1292"/>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c r="AL18" s="1292"/>
      <c r="AM18" s="1292"/>
      <c r="AN18" s="1292"/>
      <c r="AO18" s="1292"/>
      <c r="AP18" s="1292"/>
      <c r="AQ18" s="1292"/>
      <c r="AR18" s="1292"/>
      <c r="AS18" s="1292"/>
      <c r="AT18" s="1292"/>
      <c r="AU18" s="1292"/>
      <c r="AV18" s="1292"/>
      <c r="AW18" s="1292"/>
      <c r="AX18" s="1292"/>
      <c r="AY18" s="1292"/>
      <c r="AZ18" s="1292"/>
      <c r="BA18" s="1292"/>
      <c r="BB18" s="1292"/>
      <c r="BC18" s="1292"/>
      <c r="BD18" s="1292"/>
      <c r="BE18" s="1292"/>
      <c r="BF18" s="1292"/>
      <c r="BG18" s="1292"/>
      <c r="BH18" s="1292"/>
      <c r="BI18" s="1292"/>
      <c r="BJ18" s="1292"/>
      <c r="BK18" s="1292"/>
      <c r="BL18" s="1292"/>
      <c r="BM18" s="1292"/>
      <c r="BN18" s="1292"/>
      <c r="BO18" s="1292"/>
      <c r="BP18" s="1292"/>
      <c r="BQ18" s="1292"/>
      <c r="BR18" s="1292"/>
      <c r="BS18" s="1292"/>
      <c r="BT18" s="1292"/>
      <c r="BU18" s="1292"/>
      <c r="BV18" s="1292"/>
      <c r="BW18" s="1292"/>
      <c r="BX18" s="1292"/>
      <c r="BY18" s="1292"/>
      <c r="BZ18" s="1292"/>
      <c r="CA18" s="1292"/>
      <c r="CB18" s="1292"/>
      <c r="CC18" s="1292"/>
      <c r="CD18" s="1292"/>
      <c r="CE18" s="1292"/>
      <c r="CF18" s="1292"/>
      <c r="CG18" s="1292"/>
      <c r="CH18" s="1292"/>
      <c r="CI18" s="1292"/>
      <c r="CJ18" s="1292"/>
      <c r="CK18" s="1292"/>
      <c r="CL18" s="1292"/>
      <c r="CM18" s="1292"/>
      <c r="CN18" s="1292"/>
      <c r="CO18" s="1292"/>
      <c r="CP18" s="1292"/>
      <c r="CQ18" s="1292"/>
      <c r="CR18" s="1292"/>
      <c r="CS18" s="1292"/>
      <c r="CT18" s="1292"/>
      <c r="CU18" s="1292"/>
      <c r="CV18" s="1292"/>
      <c r="CW18" s="1292"/>
      <c r="CX18" s="1292"/>
      <c r="CY18" s="1292"/>
      <c r="CZ18" s="1292"/>
      <c r="DA18" s="1292"/>
      <c r="DB18" s="1292"/>
      <c r="DC18" s="1292"/>
      <c r="DD18" s="1292"/>
      <c r="DE18" s="1292"/>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91"/>
      <c r="C21" s="1287"/>
      <c r="D21" s="1287"/>
      <c r="E21" s="1287"/>
      <c r="F21" s="1287"/>
      <c r="G21" s="1287"/>
      <c r="H21" s="1287"/>
      <c r="I21" s="1287"/>
      <c r="J21" s="1287"/>
      <c r="K21" s="1287"/>
      <c r="L21" s="1287"/>
      <c r="M21" s="1287"/>
      <c r="N21" s="1290"/>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7"/>
      <c r="AJ21" s="1287"/>
      <c r="AK21" s="1287"/>
      <c r="AL21" s="1287"/>
      <c r="AM21" s="1287"/>
      <c r="AN21" s="1287"/>
      <c r="AO21" s="1287"/>
      <c r="AP21" s="1287"/>
      <c r="AQ21" s="1287"/>
      <c r="AR21" s="1287"/>
      <c r="AS21" s="1287"/>
      <c r="AT21" s="1290"/>
      <c r="AU21" s="1287"/>
      <c r="AV21" s="1287"/>
      <c r="AW21" s="1287"/>
      <c r="AX21" s="1287"/>
      <c r="AY21" s="1287"/>
      <c r="AZ21" s="1287"/>
      <c r="BA21" s="1287"/>
      <c r="BB21" s="1287"/>
      <c r="BC21" s="1287"/>
      <c r="BD21" s="1287"/>
      <c r="BE21" s="1287"/>
      <c r="BF21" s="1290"/>
      <c r="BG21" s="1287"/>
      <c r="BH21" s="1287"/>
      <c r="BI21" s="1287"/>
      <c r="BJ21" s="1287"/>
      <c r="BK21" s="1287"/>
      <c r="BL21" s="1287"/>
      <c r="BM21" s="1287"/>
      <c r="BN21" s="1287"/>
      <c r="BO21" s="1287"/>
      <c r="BP21" s="1287"/>
      <c r="BQ21" s="1287"/>
      <c r="BR21" s="1290"/>
      <c r="BS21" s="1287"/>
      <c r="BT21" s="1287"/>
      <c r="BU21" s="1287"/>
      <c r="BV21" s="1287"/>
      <c r="BW21" s="1287"/>
      <c r="BX21" s="1287"/>
      <c r="BY21" s="1287"/>
      <c r="BZ21" s="1287"/>
      <c r="CA21" s="1287"/>
      <c r="CB21" s="1287"/>
      <c r="CC21" s="1287"/>
      <c r="CD21" s="1290"/>
      <c r="CE21" s="1287"/>
      <c r="CF21" s="1287"/>
      <c r="CG21" s="1287"/>
      <c r="CH21" s="1287"/>
      <c r="CI21" s="1287"/>
      <c r="CJ21" s="1287"/>
      <c r="CK21" s="1287"/>
      <c r="CL21" s="1287"/>
      <c r="CM21" s="1287"/>
      <c r="CN21" s="1287"/>
      <c r="CO21" s="1287"/>
      <c r="CP21" s="1290"/>
      <c r="CQ21" s="1287"/>
      <c r="CR21" s="1287"/>
      <c r="CS21" s="1287"/>
      <c r="CT21" s="1287"/>
      <c r="CU21" s="1287"/>
      <c r="CV21" s="1287"/>
      <c r="CW21" s="1287"/>
      <c r="CX21" s="1287"/>
      <c r="CY21" s="1287"/>
      <c r="CZ21" s="1287"/>
      <c r="DA21" s="1287"/>
      <c r="DB21" s="1290"/>
      <c r="DC21" s="1287"/>
      <c r="DD21" s="1286"/>
      <c r="DE21" s="1227"/>
      <c r="MM21" s="1289"/>
    </row>
    <row r="22" spans="1:351" ht="16.5" x14ac:dyDescent="0.2">
      <c r="B22" s="1228"/>
      <c r="MM22" s="1289"/>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8" t="s">
        <v>578</v>
      </c>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87"/>
      <c r="BC41" s="1287"/>
      <c r="BD41" s="1287"/>
      <c r="BE41" s="1287"/>
      <c r="BF41" s="1287"/>
      <c r="BG41" s="1287"/>
      <c r="BH41" s="1287"/>
      <c r="BI41" s="1287"/>
      <c r="BJ41" s="1287"/>
      <c r="BK41" s="1287"/>
      <c r="BL41" s="1287"/>
      <c r="BM41" s="1287"/>
      <c r="BN41" s="1287"/>
      <c r="BO41" s="1287"/>
      <c r="BP41" s="1287"/>
      <c r="BQ41" s="1287"/>
      <c r="BR41" s="1287"/>
      <c r="BS41" s="1287"/>
      <c r="BT41" s="1287"/>
      <c r="BU41" s="1287"/>
      <c r="BV41" s="1287"/>
      <c r="BW41" s="1287"/>
      <c r="BX41" s="1287"/>
      <c r="BY41" s="1287"/>
      <c r="BZ41" s="1287"/>
      <c r="CA41" s="1287"/>
      <c r="CB41" s="1287"/>
      <c r="CC41" s="1287"/>
      <c r="CD41" s="1287"/>
      <c r="CE41" s="1287"/>
      <c r="CF41" s="1287"/>
      <c r="CG41" s="1287"/>
      <c r="CH41" s="1287"/>
      <c r="CI41" s="1287"/>
      <c r="CJ41" s="1287"/>
      <c r="CK41" s="1287"/>
      <c r="CL41" s="1287"/>
      <c r="CM41" s="1287"/>
      <c r="CN41" s="1287"/>
      <c r="CO41" s="1287"/>
      <c r="CP41" s="1287"/>
      <c r="CQ41" s="1287"/>
      <c r="CR41" s="1287"/>
      <c r="CS41" s="1287"/>
      <c r="CT41" s="1287"/>
      <c r="CU41" s="1287"/>
      <c r="CV41" s="1287"/>
      <c r="CW41" s="1287"/>
      <c r="CX41" s="1287"/>
      <c r="CY41" s="1287"/>
      <c r="CZ41" s="1287"/>
      <c r="DA41" s="1287"/>
      <c r="DB41" s="1287"/>
      <c r="DC41" s="1287"/>
      <c r="DD41" s="1286"/>
    </row>
    <row r="42" spans="2:109" ht="13" x14ac:dyDescent="0.2">
      <c r="B42" s="1228"/>
      <c r="G42" s="1265"/>
      <c r="I42" s="1264"/>
      <c r="J42" s="1264"/>
      <c r="K42" s="1264"/>
      <c r="AM42" s="1265"/>
      <c r="AN42" s="1265" t="s">
        <v>574</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577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4"/>
    </row>
    <row r="44" spans="2:109" ht="13" x14ac:dyDescent="0.2">
      <c r="B44" s="1228"/>
      <c r="AN44" s="1283"/>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1"/>
    </row>
    <row r="45" spans="2:109" ht="13" x14ac:dyDescent="0.2">
      <c r="B45" s="1228"/>
      <c r="AN45" s="1283"/>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1"/>
    </row>
    <row r="46" spans="2:109" ht="13" x14ac:dyDescent="0.2">
      <c r="B46" s="1228"/>
      <c r="AN46" s="1283"/>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1"/>
    </row>
    <row r="47" spans="2:109" ht="13" x14ac:dyDescent="0.2">
      <c r="B47" s="1228"/>
      <c r="AN47" s="1280"/>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8"/>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572</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538</v>
      </c>
      <c r="BQ50" s="1237"/>
      <c r="BR50" s="1237"/>
      <c r="BS50" s="1237"/>
      <c r="BT50" s="1237"/>
      <c r="BU50" s="1237"/>
      <c r="BV50" s="1237"/>
      <c r="BW50" s="1237"/>
      <c r="BX50" s="1237" t="s">
        <v>539</v>
      </c>
      <c r="BY50" s="1237"/>
      <c r="BZ50" s="1237"/>
      <c r="CA50" s="1237"/>
      <c r="CB50" s="1237"/>
      <c r="CC50" s="1237"/>
      <c r="CD50" s="1237"/>
      <c r="CE50" s="1237"/>
      <c r="CF50" s="1237" t="s">
        <v>540</v>
      </c>
      <c r="CG50" s="1237"/>
      <c r="CH50" s="1237"/>
      <c r="CI50" s="1237"/>
      <c r="CJ50" s="1237"/>
      <c r="CK50" s="1237"/>
      <c r="CL50" s="1237"/>
      <c r="CM50" s="1237"/>
      <c r="CN50" s="1237" t="s">
        <v>541</v>
      </c>
      <c r="CO50" s="1237"/>
      <c r="CP50" s="1237"/>
      <c r="CQ50" s="1237"/>
      <c r="CR50" s="1237"/>
      <c r="CS50" s="1237"/>
      <c r="CT50" s="1237"/>
      <c r="CU50" s="1237"/>
      <c r="CV50" s="1237" t="s">
        <v>542</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571</v>
      </c>
      <c r="AO51" s="1236"/>
      <c r="AP51" s="1236"/>
      <c r="AQ51" s="1236"/>
      <c r="AR51" s="1236"/>
      <c r="AS51" s="1236"/>
      <c r="AT51" s="1236"/>
      <c r="AU51" s="1236"/>
      <c r="AV51" s="1236"/>
      <c r="AW51" s="1236"/>
      <c r="AX51" s="1236"/>
      <c r="AY51" s="1236"/>
      <c r="AZ51" s="1236"/>
      <c r="BA51" s="1236"/>
      <c r="BB51" s="1236" t="s">
        <v>569</v>
      </c>
      <c r="BC51" s="1236"/>
      <c r="BD51" s="1236"/>
      <c r="BE51" s="1236"/>
      <c r="BF51" s="1236"/>
      <c r="BG51" s="1236"/>
      <c r="BH51" s="1236"/>
      <c r="BI51" s="1236"/>
      <c r="BJ51" s="1236"/>
      <c r="BK51" s="1236"/>
      <c r="BL51" s="1236"/>
      <c r="BM51" s="1236"/>
      <c r="BN51" s="1236"/>
      <c r="BO51" s="1236"/>
      <c r="BP51" s="1235">
        <v>100.5</v>
      </c>
      <c r="BQ51" s="1235"/>
      <c r="BR51" s="1235"/>
      <c r="BS51" s="1235"/>
      <c r="BT51" s="1235"/>
      <c r="BU51" s="1235"/>
      <c r="BV51" s="1235"/>
      <c r="BW51" s="1235"/>
      <c r="BX51" s="1235">
        <v>98.4</v>
      </c>
      <c r="BY51" s="1235"/>
      <c r="BZ51" s="1235"/>
      <c r="CA51" s="1235"/>
      <c r="CB51" s="1235"/>
      <c r="CC51" s="1235"/>
      <c r="CD51" s="1235"/>
      <c r="CE51" s="1235"/>
      <c r="CF51" s="1235">
        <v>99.6</v>
      </c>
      <c r="CG51" s="1235"/>
      <c r="CH51" s="1235"/>
      <c r="CI51" s="1235"/>
      <c r="CJ51" s="1235"/>
      <c r="CK51" s="1235"/>
      <c r="CL51" s="1235"/>
      <c r="CM51" s="1235"/>
      <c r="CN51" s="1235">
        <v>103.4</v>
      </c>
      <c r="CO51" s="1235"/>
      <c r="CP51" s="1235"/>
      <c r="CQ51" s="1235"/>
      <c r="CR51" s="1235"/>
      <c r="CS51" s="1235"/>
      <c r="CT51" s="1235"/>
      <c r="CU51" s="1235"/>
      <c r="CV51" s="1235">
        <v>109.1</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576</v>
      </c>
      <c r="BC53" s="1236"/>
      <c r="BD53" s="1236"/>
      <c r="BE53" s="1236"/>
      <c r="BF53" s="1236"/>
      <c r="BG53" s="1236"/>
      <c r="BH53" s="1236"/>
      <c r="BI53" s="1236"/>
      <c r="BJ53" s="1236"/>
      <c r="BK53" s="1236"/>
      <c r="BL53" s="1236"/>
      <c r="BM53" s="1236"/>
      <c r="BN53" s="1236"/>
      <c r="BO53" s="1236"/>
      <c r="BP53" s="1235">
        <v>65.3</v>
      </c>
      <c r="BQ53" s="1235"/>
      <c r="BR53" s="1235"/>
      <c r="BS53" s="1235"/>
      <c r="BT53" s="1235"/>
      <c r="BU53" s="1235"/>
      <c r="BV53" s="1235"/>
      <c r="BW53" s="1235"/>
      <c r="BX53" s="1235">
        <v>65.400000000000006</v>
      </c>
      <c r="BY53" s="1235"/>
      <c r="BZ53" s="1235"/>
      <c r="CA53" s="1235"/>
      <c r="CB53" s="1235"/>
      <c r="CC53" s="1235"/>
      <c r="CD53" s="1235"/>
      <c r="CE53" s="1235"/>
      <c r="CF53" s="1235">
        <v>65.599999999999994</v>
      </c>
      <c r="CG53" s="1235"/>
      <c r="CH53" s="1235"/>
      <c r="CI53" s="1235"/>
      <c r="CJ53" s="1235"/>
      <c r="CK53" s="1235"/>
      <c r="CL53" s="1235"/>
      <c r="CM53" s="1235"/>
      <c r="CN53" s="1235">
        <v>64.7</v>
      </c>
      <c r="CO53" s="1235"/>
      <c r="CP53" s="1235"/>
      <c r="CQ53" s="1235"/>
      <c r="CR53" s="1235"/>
      <c r="CS53" s="1235"/>
      <c r="CT53" s="1235"/>
      <c r="CU53" s="1235"/>
      <c r="CV53" s="1235">
        <v>64.599999999999994</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570</v>
      </c>
      <c r="AO55" s="1237"/>
      <c r="AP55" s="1237"/>
      <c r="AQ55" s="1237"/>
      <c r="AR55" s="1237"/>
      <c r="AS55" s="1237"/>
      <c r="AT55" s="1237"/>
      <c r="AU55" s="1237"/>
      <c r="AV55" s="1237"/>
      <c r="AW55" s="1237"/>
      <c r="AX55" s="1237"/>
      <c r="AY55" s="1237"/>
      <c r="AZ55" s="1237"/>
      <c r="BA55" s="1237"/>
      <c r="BB55" s="1236" t="s">
        <v>569</v>
      </c>
      <c r="BC55" s="1236"/>
      <c r="BD55" s="1236"/>
      <c r="BE55" s="1236"/>
      <c r="BF55" s="1236"/>
      <c r="BG55" s="1236"/>
      <c r="BH55" s="1236"/>
      <c r="BI55" s="1236"/>
      <c r="BJ55" s="1236"/>
      <c r="BK55" s="1236"/>
      <c r="BL55" s="1236"/>
      <c r="BM55" s="1236"/>
      <c r="BN55" s="1236"/>
      <c r="BO55" s="1236"/>
      <c r="BP55" s="1235">
        <v>196.2</v>
      </c>
      <c r="BQ55" s="1235"/>
      <c r="BR55" s="1235"/>
      <c r="BS55" s="1235"/>
      <c r="BT55" s="1235"/>
      <c r="BU55" s="1235"/>
      <c r="BV55" s="1235"/>
      <c r="BW55" s="1235"/>
      <c r="BX55" s="1235">
        <v>198</v>
      </c>
      <c r="BY55" s="1235"/>
      <c r="BZ55" s="1235"/>
      <c r="CA55" s="1235"/>
      <c r="CB55" s="1235"/>
      <c r="CC55" s="1235"/>
      <c r="CD55" s="1235"/>
      <c r="CE55" s="1235"/>
      <c r="CF55" s="1235">
        <v>195.2</v>
      </c>
      <c r="CG55" s="1235"/>
      <c r="CH55" s="1235"/>
      <c r="CI55" s="1235"/>
      <c r="CJ55" s="1235"/>
      <c r="CK55" s="1235"/>
      <c r="CL55" s="1235"/>
      <c r="CM55" s="1235"/>
      <c r="CN55" s="1235">
        <v>193.6</v>
      </c>
      <c r="CO55" s="1235"/>
      <c r="CP55" s="1235"/>
      <c r="CQ55" s="1235"/>
      <c r="CR55" s="1235"/>
      <c r="CS55" s="1235"/>
      <c r="CT55" s="1235"/>
      <c r="CU55" s="1235"/>
      <c r="CV55" s="1235">
        <v>190.5</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576</v>
      </c>
      <c r="BC57" s="1236"/>
      <c r="BD57" s="1236"/>
      <c r="BE57" s="1236"/>
      <c r="BF57" s="1236"/>
      <c r="BG57" s="1236"/>
      <c r="BH57" s="1236"/>
      <c r="BI57" s="1236"/>
      <c r="BJ57" s="1236"/>
      <c r="BK57" s="1236"/>
      <c r="BL57" s="1236"/>
      <c r="BM57" s="1236"/>
      <c r="BN57" s="1236"/>
      <c r="BO57" s="1236"/>
      <c r="BP57" s="1235">
        <v>57.3</v>
      </c>
      <c r="BQ57" s="1235"/>
      <c r="BR57" s="1235"/>
      <c r="BS57" s="1235"/>
      <c r="BT57" s="1235"/>
      <c r="BU57" s="1235"/>
      <c r="BV57" s="1235"/>
      <c r="BW57" s="1235"/>
      <c r="BX57" s="1235">
        <v>60.1</v>
      </c>
      <c r="BY57" s="1235"/>
      <c r="BZ57" s="1235"/>
      <c r="CA57" s="1235"/>
      <c r="CB57" s="1235"/>
      <c r="CC57" s="1235"/>
      <c r="CD57" s="1235"/>
      <c r="CE57" s="1235"/>
      <c r="CF57" s="1235">
        <v>60.7</v>
      </c>
      <c r="CG57" s="1235"/>
      <c r="CH57" s="1235"/>
      <c r="CI57" s="1235"/>
      <c r="CJ57" s="1235"/>
      <c r="CK57" s="1235"/>
      <c r="CL57" s="1235"/>
      <c r="CM57" s="1235"/>
      <c r="CN57" s="1235">
        <v>62.1</v>
      </c>
      <c r="CO57" s="1235"/>
      <c r="CP57" s="1235"/>
      <c r="CQ57" s="1235"/>
      <c r="CR57" s="1235"/>
      <c r="CS57" s="1235"/>
      <c r="CT57" s="1235"/>
      <c r="CU57" s="1235"/>
      <c r="CV57" s="1235">
        <v>63.6</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575</v>
      </c>
    </row>
    <row r="64" spans="1:109" ht="13" x14ac:dyDescent="0.2">
      <c r="B64" s="1228"/>
      <c r="G64" s="1265"/>
      <c r="I64" s="1267"/>
      <c r="J64" s="1267"/>
      <c r="K64" s="1267"/>
      <c r="L64" s="1267"/>
      <c r="M64" s="1267"/>
      <c r="N64" s="1266"/>
      <c r="AM64" s="1265"/>
      <c r="AN64" s="1265" t="s">
        <v>574</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5" customHeight="1" x14ac:dyDescent="0.2">
      <c r="B65" s="1228"/>
      <c r="AN65" s="1263" t="s">
        <v>573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572</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538</v>
      </c>
      <c r="BQ72" s="1237"/>
      <c r="BR72" s="1237"/>
      <c r="BS72" s="1237"/>
      <c r="BT72" s="1237"/>
      <c r="BU72" s="1237"/>
      <c r="BV72" s="1237"/>
      <c r="BW72" s="1237"/>
      <c r="BX72" s="1237" t="s">
        <v>539</v>
      </c>
      <c r="BY72" s="1237"/>
      <c r="BZ72" s="1237"/>
      <c r="CA72" s="1237"/>
      <c r="CB72" s="1237"/>
      <c r="CC72" s="1237"/>
      <c r="CD72" s="1237"/>
      <c r="CE72" s="1237"/>
      <c r="CF72" s="1237" t="s">
        <v>540</v>
      </c>
      <c r="CG72" s="1237"/>
      <c r="CH72" s="1237"/>
      <c r="CI72" s="1237"/>
      <c r="CJ72" s="1237"/>
      <c r="CK72" s="1237"/>
      <c r="CL72" s="1237"/>
      <c r="CM72" s="1237"/>
      <c r="CN72" s="1237" t="s">
        <v>541</v>
      </c>
      <c r="CO72" s="1237"/>
      <c r="CP72" s="1237"/>
      <c r="CQ72" s="1237"/>
      <c r="CR72" s="1237"/>
      <c r="CS72" s="1237"/>
      <c r="CT72" s="1237"/>
      <c r="CU72" s="1237"/>
      <c r="CV72" s="1237" t="s">
        <v>542</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571</v>
      </c>
      <c r="AO73" s="1236"/>
      <c r="AP73" s="1236"/>
      <c r="AQ73" s="1236"/>
      <c r="AR73" s="1236"/>
      <c r="AS73" s="1236"/>
      <c r="AT73" s="1236"/>
      <c r="AU73" s="1236"/>
      <c r="AV73" s="1236"/>
      <c r="AW73" s="1236"/>
      <c r="AX73" s="1236"/>
      <c r="AY73" s="1236"/>
      <c r="AZ73" s="1236"/>
      <c r="BA73" s="1236"/>
      <c r="BB73" s="1236" t="s">
        <v>569</v>
      </c>
      <c r="BC73" s="1236"/>
      <c r="BD73" s="1236"/>
      <c r="BE73" s="1236"/>
      <c r="BF73" s="1236"/>
      <c r="BG73" s="1236"/>
      <c r="BH73" s="1236"/>
      <c r="BI73" s="1236"/>
      <c r="BJ73" s="1236"/>
      <c r="BK73" s="1236"/>
      <c r="BL73" s="1236"/>
      <c r="BM73" s="1236"/>
      <c r="BN73" s="1236"/>
      <c r="BO73" s="1236"/>
      <c r="BP73" s="1235">
        <v>100.5</v>
      </c>
      <c r="BQ73" s="1235"/>
      <c r="BR73" s="1235"/>
      <c r="BS73" s="1235"/>
      <c r="BT73" s="1235"/>
      <c r="BU73" s="1235"/>
      <c r="BV73" s="1235"/>
      <c r="BW73" s="1235"/>
      <c r="BX73" s="1235">
        <v>98.4</v>
      </c>
      <c r="BY73" s="1235"/>
      <c r="BZ73" s="1235"/>
      <c r="CA73" s="1235"/>
      <c r="CB73" s="1235"/>
      <c r="CC73" s="1235"/>
      <c r="CD73" s="1235"/>
      <c r="CE73" s="1235"/>
      <c r="CF73" s="1235">
        <v>99.6</v>
      </c>
      <c r="CG73" s="1235"/>
      <c r="CH73" s="1235"/>
      <c r="CI73" s="1235"/>
      <c r="CJ73" s="1235"/>
      <c r="CK73" s="1235"/>
      <c r="CL73" s="1235"/>
      <c r="CM73" s="1235"/>
      <c r="CN73" s="1235">
        <v>103.4</v>
      </c>
      <c r="CO73" s="1235"/>
      <c r="CP73" s="1235"/>
      <c r="CQ73" s="1235"/>
      <c r="CR73" s="1235"/>
      <c r="CS73" s="1235"/>
      <c r="CT73" s="1235"/>
      <c r="CU73" s="1235"/>
      <c r="CV73" s="1235">
        <v>109.1</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568</v>
      </c>
      <c r="BC75" s="1236"/>
      <c r="BD75" s="1236"/>
      <c r="BE75" s="1236"/>
      <c r="BF75" s="1236"/>
      <c r="BG75" s="1236"/>
      <c r="BH75" s="1236"/>
      <c r="BI75" s="1236"/>
      <c r="BJ75" s="1236"/>
      <c r="BK75" s="1236"/>
      <c r="BL75" s="1236"/>
      <c r="BM75" s="1236"/>
      <c r="BN75" s="1236"/>
      <c r="BO75" s="1236"/>
      <c r="BP75" s="1235">
        <v>11.1</v>
      </c>
      <c r="BQ75" s="1235"/>
      <c r="BR75" s="1235"/>
      <c r="BS75" s="1235"/>
      <c r="BT75" s="1235"/>
      <c r="BU75" s="1235"/>
      <c r="BV75" s="1235"/>
      <c r="BW75" s="1235"/>
      <c r="BX75" s="1235">
        <v>10.6</v>
      </c>
      <c r="BY75" s="1235"/>
      <c r="BZ75" s="1235"/>
      <c r="CA75" s="1235"/>
      <c r="CB75" s="1235"/>
      <c r="CC75" s="1235"/>
      <c r="CD75" s="1235"/>
      <c r="CE75" s="1235"/>
      <c r="CF75" s="1235">
        <v>10.1</v>
      </c>
      <c r="CG75" s="1235"/>
      <c r="CH75" s="1235"/>
      <c r="CI75" s="1235"/>
      <c r="CJ75" s="1235"/>
      <c r="CK75" s="1235"/>
      <c r="CL75" s="1235"/>
      <c r="CM75" s="1235"/>
      <c r="CN75" s="1235">
        <v>9.8000000000000007</v>
      </c>
      <c r="CO75" s="1235"/>
      <c r="CP75" s="1235"/>
      <c r="CQ75" s="1235"/>
      <c r="CR75" s="1235"/>
      <c r="CS75" s="1235"/>
      <c r="CT75" s="1235"/>
      <c r="CU75" s="1235"/>
      <c r="CV75" s="1235">
        <v>9.6999999999999993</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570</v>
      </c>
      <c r="AO77" s="1237"/>
      <c r="AP77" s="1237"/>
      <c r="AQ77" s="1237"/>
      <c r="AR77" s="1237"/>
      <c r="AS77" s="1237"/>
      <c r="AT77" s="1237"/>
      <c r="AU77" s="1237"/>
      <c r="AV77" s="1237"/>
      <c r="AW77" s="1237"/>
      <c r="AX77" s="1237"/>
      <c r="AY77" s="1237"/>
      <c r="AZ77" s="1237"/>
      <c r="BA77" s="1237"/>
      <c r="BB77" s="1236" t="s">
        <v>569</v>
      </c>
      <c r="BC77" s="1236"/>
      <c r="BD77" s="1236"/>
      <c r="BE77" s="1236"/>
      <c r="BF77" s="1236"/>
      <c r="BG77" s="1236"/>
      <c r="BH77" s="1236"/>
      <c r="BI77" s="1236"/>
      <c r="BJ77" s="1236"/>
      <c r="BK77" s="1236"/>
      <c r="BL77" s="1236"/>
      <c r="BM77" s="1236"/>
      <c r="BN77" s="1236"/>
      <c r="BO77" s="1236"/>
      <c r="BP77" s="1235">
        <v>196.2</v>
      </c>
      <c r="BQ77" s="1235"/>
      <c r="BR77" s="1235"/>
      <c r="BS77" s="1235"/>
      <c r="BT77" s="1235"/>
      <c r="BU77" s="1235"/>
      <c r="BV77" s="1235"/>
      <c r="BW77" s="1235"/>
      <c r="BX77" s="1235">
        <v>198</v>
      </c>
      <c r="BY77" s="1235"/>
      <c r="BZ77" s="1235"/>
      <c r="CA77" s="1235"/>
      <c r="CB77" s="1235"/>
      <c r="CC77" s="1235"/>
      <c r="CD77" s="1235"/>
      <c r="CE77" s="1235"/>
      <c r="CF77" s="1235">
        <v>195.2</v>
      </c>
      <c r="CG77" s="1235"/>
      <c r="CH77" s="1235"/>
      <c r="CI77" s="1235"/>
      <c r="CJ77" s="1235"/>
      <c r="CK77" s="1235"/>
      <c r="CL77" s="1235"/>
      <c r="CM77" s="1235"/>
      <c r="CN77" s="1235">
        <v>193.6</v>
      </c>
      <c r="CO77" s="1235"/>
      <c r="CP77" s="1235"/>
      <c r="CQ77" s="1235"/>
      <c r="CR77" s="1235"/>
      <c r="CS77" s="1235"/>
      <c r="CT77" s="1235"/>
      <c r="CU77" s="1235"/>
      <c r="CV77" s="1235">
        <v>190.5</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568</v>
      </c>
      <c r="BC79" s="1236"/>
      <c r="BD79" s="1236"/>
      <c r="BE79" s="1236"/>
      <c r="BF79" s="1236"/>
      <c r="BG79" s="1236"/>
      <c r="BH79" s="1236"/>
      <c r="BI79" s="1236"/>
      <c r="BJ79" s="1236"/>
      <c r="BK79" s="1236"/>
      <c r="BL79" s="1236"/>
      <c r="BM79" s="1236"/>
      <c r="BN79" s="1236"/>
      <c r="BO79" s="1236"/>
      <c r="BP79" s="1235">
        <v>13.3</v>
      </c>
      <c r="BQ79" s="1235"/>
      <c r="BR79" s="1235"/>
      <c r="BS79" s="1235"/>
      <c r="BT79" s="1235"/>
      <c r="BU79" s="1235"/>
      <c r="BV79" s="1235"/>
      <c r="BW79" s="1235"/>
      <c r="BX79" s="1235">
        <v>12.7</v>
      </c>
      <c r="BY79" s="1235"/>
      <c r="BZ79" s="1235"/>
      <c r="CA79" s="1235"/>
      <c r="CB79" s="1235"/>
      <c r="CC79" s="1235"/>
      <c r="CD79" s="1235"/>
      <c r="CE79" s="1235"/>
      <c r="CF79" s="1235">
        <v>12.3</v>
      </c>
      <c r="CG79" s="1235"/>
      <c r="CH79" s="1235"/>
      <c r="CI79" s="1235"/>
      <c r="CJ79" s="1235"/>
      <c r="CK79" s="1235"/>
      <c r="CL79" s="1235"/>
      <c r="CM79" s="1235"/>
      <c r="CN79" s="1235">
        <v>11.9</v>
      </c>
      <c r="CO79" s="1235"/>
      <c r="CP79" s="1235"/>
      <c r="CQ79" s="1235"/>
      <c r="CR79" s="1235"/>
      <c r="CS79" s="1235"/>
      <c r="CT79" s="1235"/>
      <c r="CU79" s="1235"/>
      <c r="CV79" s="1235">
        <v>11.5</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4FvoXstwSAcarXiEg0mfqWR+W7mQQ/NKU3Oo2ah7RN+/G32hYfpJt5MMQBrC3lT+ABF3/gVjBE0Bix0oMHnuuQ==" saltValue="vg/BmKWH+zkoopItSiBFW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0C3C-23D0-4203-A5B2-1D59497BCE3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jAHsb3yd/xZsMprNu6b9rM8QWMFELwX3nLr9bJPRcl/f6YfT0Ls+aifyJCjwPmwnJosvJINMpd6OXLXIoOjalQ==" saltValue="kEoMNzQzOdLfQEbiHhn0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5E0C-0D0C-4C24-8877-78017B7ECB8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3ge0q1hZCNoB+DkLpBpXT6pNGwc+HgxNsmIZvMvuS5QXelnjy/XuRi3tij2sQhyXPuFufQLMNlf6s5L8mKQplw==" saltValue="qZEgkwF0nEpxuUFZw+jp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530</v>
      </c>
      <c r="B3" s="131"/>
      <c r="C3" s="132"/>
      <c r="D3" s="133">
        <v>49250</v>
      </c>
      <c r="E3" s="134"/>
      <c r="F3" s="135">
        <v>38259</v>
      </c>
      <c r="G3" s="136"/>
      <c r="H3" s="137"/>
    </row>
    <row r="4" spans="1:8" x14ac:dyDescent="0.2">
      <c r="A4" s="138"/>
      <c r="B4" s="139"/>
      <c r="C4" s="140"/>
      <c r="D4" s="141">
        <v>17295</v>
      </c>
      <c r="E4" s="142"/>
      <c r="F4" s="143">
        <v>13379</v>
      </c>
      <c r="G4" s="144"/>
      <c r="H4" s="145"/>
    </row>
    <row r="5" spans="1:8" x14ac:dyDescent="0.2">
      <c r="A5" s="126" t="s">
        <v>532</v>
      </c>
      <c r="B5" s="131"/>
      <c r="C5" s="132"/>
      <c r="D5" s="133">
        <v>53327</v>
      </c>
      <c r="E5" s="134"/>
      <c r="F5" s="135">
        <v>39075</v>
      </c>
      <c r="G5" s="136"/>
      <c r="H5" s="137"/>
    </row>
    <row r="6" spans="1:8" x14ac:dyDescent="0.2">
      <c r="A6" s="138"/>
      <c r="B6" s="139"/>
      <c r="C6" s="140"/>
      <c r="D6" s="141">
        <v>21596</v>
      </c>
      <c r="E6" s="142"/>
      <c r="F6" s="143">
        <v>13441</v>
      </c>
      <c r="G6" s="144"/>
      <c r="H6" s="145"/>
    </row>
    <row r="7" spans="1:8" x14ac:dyDescent="0.2">
      <c r="A7" s="126" t="s">
        <v>533</v>
      </c>
      <c r="B7" s="131"/>
      <c r="C7" s="132"/>
      <c r="D7" s="133">
        <v>60817</v>
      </c>
      <c r="E7" s="134"/>
      <c r="F7" s="135">
        <v>39072</v>
      </c>
      <c r="G7" s="136"/>
      <c r="H7" s="137"/>
    </row>
    <row r="8" spans="1:8" x14ac:dyDescent="0.2">
      <c r="A8" s="138"/>
      <c r="B8" s="139"/>
      <c r="C8" s="140"/>
      <c r="D8" s="141">
        <v>24131</v>
      </c>
      <c r="E8" s="142"/>
      <c r="F8" s="143">
        <v>14106</v>
      </c>
      <c r="G8" s="144"/>
      <c r="H8" s="145"/>
    </row>
    <row r="9" spans="1:8" x14ac:dyDescent="0.2">
      <c r="A9" s="126" t="s">
        <v>534</v>
      </c>
      <c r="B9" s="131"/>
      <c r="C9" s="132"/>
      <c r="D9" s="133">
        <v>64997</v>
      </c>
      <c r="E9" s="134"/>
      <c r="F9" s="135">
        <v>42833</v>
      </c>
      <c r="G9" s="136"/>
      <c r="H9" s="137"/>
    </row>
    <row r="10" spans="1:8" x14ac:dyDescent="0.2">
      <c r="A10" s="138"/>
      <c r="B10" s="139"/>
      <c r="C10" s="140"/>
      <c r="D10" s="141">
        <v>28363</v>
      </c>
      <c r="E10" s="142"/>
      <c r="F10" s="143">
        <v>15211</v>
      </c>
      <c r="G10" s="144"/>
      <c r="H10" s="145"/>
    </row>
    <row r="11" spans="1:8" x14ac:dyDescent="0.2">
      <c r="A11" s="126" t="s">
        <v>535</v>
      </c>
      <c r="B11" s="131"/>
      <c r="C11" s="132"/>
      <c r="D11" s="133">
        <v>69474</v>
      </c>
      <c r="E11" s="134"/>
      <c r="F11" s="135">
        <v>46888</v>
      </c>
      <c r="G11" s="136"/>
      <c r="H11" s="137"/>
    </row>
    <row r="12" spans="1:8" x14ac:dyDescent="0.2">
      <c r="A12" s="138"/>
      <c r="B12" s="139"/>
      <c r="C12" s="146"/>
      <c r="D12" s="141">
        <v>22044</v>
      </c>
      <c r="E12" s="142"/>
      <c r="F12" s="143">
        <v>14375</v>
      </c>
      <c r="G12" s="144"/>
      <c r="H12" s="145"/>
    </row>
    <row r="13" spans="1:8" x14ac:dyDescent="0.2">
      <c r="A13" s="126"/>
      <c r="B13" s="131"/>
      <c r="C13" s="147"/>
      <c r="D13" s="148">
        <v>59573</v>
      </c>
      <c r="E13" s="149"/>
      <c r="F13" s="150">
        <v>41225</v>
      </c>
      <c r="G13" s="151"/>
      <c r="H13" s="137"/>
    </row>
    <row r="14" spans="1:8" x14ac:dyDescent="0.2">
      <c r="A14" s="138"/>
      <c r="B14" s="139"/>
      <c r="C14" s="140"/>
      <c r="D14" s="141">
        <v>22686</v>
      </c>
      <c r="E14" s="142"/>
      <c r="F14" s="143">
        <v>14102</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1.1200000000000001</v>
      </c>
      <c r="C19" s="152">
        <f>ROUND(VALUE(SUBSTITUTE(実質収支比率等に係る経年分析!G$48,"▲","-")),2)</f>
        <v>1.49</v>
      </c>
      <c r="D19" s="152">
        <f>ROUND(VALUE(SUBSTITUTE(実質収支比率等に係る経年分析!H$48,"▲","-")),2)</f>
        <v>1.05</v>
      </c>
      <c r="E19" s="152">
        <f>ROUND(VALUE(SUBSTITUTE(実質収支比率等に係る経年分析!I$48,"▲","-")),2)</f>
        <v>1.82</v>
      </c>
      <c r="F19" s="152">
        <f>ROUND(VALUE(SUBSTITUTE(実質収支比率等に係る経年分析!J$48,"▲","-")),2)</f>
        <v>3.49</v>
      </c>
    </row>
    <row r="20" spans="1:11" x14ac:dyDescent="0.2">
      <c r="A20" s="152" t="s">
        <v>53</v>
      </c>
      <c r="B20" s="152">
        <f>ROUND(VALUE(SUBSTITUTE(実質収支比率等に係る経年分析!F$47,"▲","-")),2)</f>
        <v>4.6500000000000004</v>
      </c>
      <c r="C20" s="152">
        <f>ROUND(VALUE(SUBSTITUTE(実質収支比率等に係る経年分析!G$47,"▲","-")),2)</f>
        <v>3.28</v>
      </c>
      <c r="D20" s="152">
        <f>ROUND(VALUE(SUBSTITUTE(実質収支比率等に係る経年分析!H$47,"▲","-")),2)</f>
        <v>3.28</v>
      </c>
      <c r="E20" s="152">
        <f>ROUND(VALUE(SUBSTITUTE(実質収支比率等に係る経年分析!I$47,"▲","-")),2)</f>
        <v>2.11</v>
      </c>
      <c r="F20" s="152">
        <f>ROUND(VALUE(SUBSTITUTE(実質収支比率等に係る経年分析!J$47,"▲","-")),2)</f>
        <v>1.98</v>
      </c>
    </row>
    <row r="21" spans="1:11" x14ac:dyDescent="0.2">
      <c r="A21" s="152" t="s">
        <v>54</v>
      </c>
      <c r="B21" s="152">
        <f>IF(ISNUMBER(VALUE(SUBSTITUTE(実質収支比率等に係る経年分析!F$49,"▲","-"))),ROUND(VALUE(SUBSTITUTE(実質収支比率等に係る経年分析!F$49,"▲","-")),2),NA())</f>
        <v>-0.6</v>
      </c>
      <c r="C21" s="152">
        <f>IF(ISNUMBER(VALUE(SUBSTITUTE(実質収支比率等に係る経年分析!G$49,"▲","-"))),ROUND(VALUE(SUBSTITUTE(実質収支比率等に係る経年分析!G$49,"▲","-")),2),NA())</f>
        <v>-0.84</v>
      </c>
      <c r="D21" s="152">
        <f>IF(ISNUMBER(VALUE(SUBSTITUTE(実質収支比率等に係る経年分析!H$49,"▲","-"))),ROUND(VALUE(SUBSTITUTE(実質収支比率等に係る経年分析!H$49,"▲","-")),2),NA())</f>
        <v>-0.44</v>
      </c>
      <c r="E21" s="152">
        <f>IF(ISNUMBER(VALUE(SUBSTITUTE(実質収支比率等に係る経年分析!I$49,"▲","-"))),ROUND(VALUE(SUBSTITUTE(実質収支比率等に係る経年分析!I$49,"▲","-")),2),NA())</f>
        <v>-0.39</v>
      </c>
      <c r="F21" s="152">
        <f>IF(ISNUMBER(VALUE(SUBSTITUTE(実質収支比率等に係る経年分析!J$49,"▲","-"))),ROUND(VALUE(SUBSTITUTE(実質収支比率等に係る経年分析!J$49,"▲","-")),2),NA())</f>
        <v>1.56</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0.55000000000000004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0.27</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7.0000000000000007E-2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0.09</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7.0000000000000007E-2</v>
      </c>
    </row>
    <row r="30" spans="1:11" x14ac:dyDescent="0.2">
      <c r="A30" s="153" t="str">
        <f>IF(連結実質赤字比率に係る赤字・黒字の構成分析!C$40="",NA(),連結実質赤字比率に係る赤字・黒字の構成分析!C$40)</f>
        <v>施設管理事業会計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0.12</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0.39</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1.07</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1.79</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0.36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3.41</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1.04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1.34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1.78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3.44</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66275</v>
      </c>
      <c r="E42" s="154"/>
      <c r="F42" s="154"/>
      <c r="G42" s="154">
        <f>'実質公債費比率（分子）の構造'!L$52</f>
        <v>67195</v>
      </c>
      <c r="H42" s="154"/>
      <c r="I42" s="154"/>
      <c r="J42" s="154">
        <f>'実質公債費比率（分子）の構造'!M$52</f>
        <v>67765</v>
      </c>
      <c r="K42" s="154"/>
      <c r="L42" s="154"/>
      <c r="M42" s="154">
        <f>'実質公債費比率（分子）の構造'!N$52</f>
        <v>69070</v>
      </c>
      <c r="N42" s="154"/>
      <c r="O42" s="154"/>
      <c r="P42" s="154">
        <f>'実質公債費比率（分子）の構造'!O$52</f>
        <v>66217</v>
      </c>
    </row>
    <row r="43" spans="1:16" x14ac:dyDescent="0.2">
      <c r="A43" s="154" t="s">
        <v>62</v>
      </c>
      <c r="B43" s="154">
        <f>'実質公債費比率（分子）の構造'!K$51</f>
        <v>6</v>
      </c>
      <c r="C43" s="154"/>
      <c r="D43" s="154"/>
      <c r="E43" s="154">
        <f>'実質公債費比率（分子）の構造'!L$51</f>
        <v>5</v>
      </c>
      <c r="F43" s="154"/>
      <c r="G43" s="154"/>
      <c r="H43" s="154">
        <f>'実質公債費比率（分子）の構造'!M$51</f>
        <v>2</v>
      </c>
      <c r="I43" s="154"/>
      <c r="J43" s="154"/>
      <c r="K43" s="154">
        <f>'実質公債費比率（分子）の構造'!N$51</f>
        <v>1</v>
      </c>
      <c r="L43" s="154"/>
      <c r="M43" s="154"/>
      <c r="N43" s="154">
        <f>'実質公債費比率（分子）の構造'!O$51</f>
        <v>5</v>
      </c>
      <c r="O43" s="154"/>
      <c r="P43" s="154"/>
    </row>
    <row r="44" spans="1:16" x14ac:dyDescent="0.2">
      <c r="A44" s="154" t="s">
        <v>63</v>
      </c>
      <c r="B44" s="154">
        <f>'実質公債費比率（分子）の構造'!K$50</f>
        <v>832</v>
      </c>
      <c r="C44" s="154"/>
      <c r="D44" s="154"/>
      <c r="E44" s="154">
        <f>'実質公債費比率（分子）の構造'!L$50</f>
        <v>767</v>
      </c>
      <c r="F44" s="154"/>
      <c r="G44" s="154"/>
      <c r="H44" s="154">
        <f>'実質公債費比率（分子）の構造'!M$50</f>
        <v>803</v>
      </c>
      <c r="I44" s="154"/>
      <c r="J44" s="154"/>
      <c r="K44" s="154">
        <f>'実質公債費比率（分子）の構造'!N$50</f>
        <v>1109</v>
      </c>
      <c r="L44" s="154"/>
      <c r="M44" s="154"/>
      <c r="N44" s="154">
        <f>'実質公債費比率（分子）の構造'!O$50</f>
        <v>1122</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889</v>
      </c>
      <c r="C46" s="154"/>
      <c r="D46" s="154"/>
      <c r="E46" s="154">
        <f>'実質公債費比率（分子）の構造'!L$48</f>
        <v>877</v>
      </c>
      <c r="F46" s="154"/>
      <c r="G46" s="154"/>
      <c r="H46" s="154">
        <f>'実質公債費比率（分子）の構造'!M$48</f>
        <v>518</v>
      </c>
      <c r="I46" s="154"/>
      <c r="J46" s="154"/>
      <c r="K46" s="154">
        <f>'実質公債費比率（分子）の構造'!N$48</f>
        <v>1154</v>
      </c>
      <c r="L46" s="154"/>
      <c r="M46" s="154"/>
      <c r="N46" s="154">
        <f>'実質公債費比率（分子）の構造'!O$48</f>
        <v>1124</v>
      </c>
      <c r="O46" s="154"/>
      <c r="P46" s="154"/>
    </row>
    <row r="47" spans="1:16" x14ac:dyDescent="0.2">
      <c r="A47" s="154" t="s">
        <v>66</v>
      </c>
      <c r="B47" s="154">
        <f>'実質公債費比率（分子）の構造'!K$47</f>
        <v>3983</v>
      </c>
      <c r="C47" s="154"/>
      <c r="D47" s="154"/>
      <c r="E47" s="154">
        <f>'実質公債費比率（分子）の構造'!L$47</f>
        <v>4206</v>
      </c>
      <c r="F47" s="154"/>
      <c r="G47" s="154"/>
      <c r="H47" s="154">
        <f>'実質公債費比率（分子）の構造'!M$47</f>
        <v>4428</v>
      </c>
      <c r="I47" s="154"/>
      <c r="J47" s="154"/>
      <c r="K47" s="154">
        <f>'実質公債費比率（分子）の構造'!N$47</f>
        <v>4400</v>
      </c>
      <c r="L47" s="154"/>
      <c r="M47" s="154"/>
      <c r="N47" s="154">
        <f>'実質公債費比率（分子）の構造'!O$47</f>
        <v>4372</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100995</v>
      </c>
      <c r="C49" s="154"/>
      <c r="D49" s="154"/>
      <c r="E49" s="154">
        <f>'実質公債費比率（分子）の構造'!L$45</f>
        <v>99381</v>
      </c>
      <c r="F49" s="154"/>
      <c r="G49" s="154"/>
      <c r="H49" s="154">
        <f>'実質公債費比率（分子）の構造'!M$45</f>
        <v>98603</v>
      </c>
      <c r="I49" s="154"/>
      <c r="J49" s="154"/>
      <c r="K49" s="154">
        <f>'実質公債費比率（分子）の構造'!N$45</f>
        <v>98964</v>
      </c>
      <c r="L49" s="154"/>
      <c r="M49" s="154"/>
      <c r="N49" s="154">
        <f>'実質公債費比率（分子）の構造'!O$45</f>
        <v>96910</v>
      </c>
      <c r="O49" s="154"/>
      <c r="P49" s="154"/>
    </row>
    <row r="50" spans="1:16" x14ac:dyDescent="0.2">
      <c r="A50" s="154" t="s">
        <v>69</v>
      </c>
      <c r="B50" s="154" t="e">
        <f>NA()</f>
        <v>#N/A</v>
      </c>
      <c r="C50" s="154">
        <f>IF(ISNUMBER('実質公債費比率（分子）の構造'!K$53),'実質公債費比率（分子）の構造'!K$53,NA())</f>
        <v>40430</v>
      </c>
      <c r="D50" s="154" t="e">
        <f>NA()</f>
        <v>#N/A</v>
      </c>
      <c r="E50" s="154" t="e">
        <f>NA()</f>
        <v>#N/A</v>
      </c>
      <c r="F50" s="154">
        <f>IF(ISNUMBER('実質公債費比率（分子）の構造'!L$53),'実質公債費比率（分子）の構造'!L$53,NA())</f>
        <v>38041</v>
      </c>
      <c r="G50" s="154" t="e">
        <f>NA()</f>
        <v>#N/A</v>
      </c>
      <c r="H50" s="154" t="e">
        <f>NA()</f>
        <v>#N/A</v>
      </c>
      <c r="I50" s="154">
        <f>IF(ISNUMBER('実質公債費比率（分子）の構造'!M$53),'実質公債費比率（分子）の構造'!M$53,NA())</f>
        <v>36589</v>
      </c>
      <c r="J50" s="154" t="e">
        <f>NA()</f>
        <v>#N/A</v>
      </c>
      <c r="K50" s="154" t="e">
        <f>NA()</f>
        <v>#N/A</v>
      </c>
      <c r="L50" s="154">
        <f>IF(ISNUMBER('実質公債費比率（分子）の構造'!N$53),'実質公債費比率（分子）の構造'!N$53,NA())</f>
        <v>36558</v>
      </c>
      <c r="M50" s="154" t="e">
        <f>NA()</f>
        <v>#N/A</v>
      </c>
      <c r="N50" s="154" t="e">
        <f>NA()</f>
        <v>#N/A</v>
      </c>
      <c r="O50" s="154">
        <f>IF(ISNUMBER('実質公債費比率（分子）の構造'!O$53),'実質公債費比率（分子）の構造'!O$53,NA())</f>
        <v>37316</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810661</v>
      </c>
      <c r="E56" s="153"/>
      <c r="F56" s="153"/>
      <c r="G56" s="153">
        <f>'将来負担比率（分子）の構造'!J$52</f>
        <v>816028</v>
      </c>
      <c r="H56" s="153"/>
      <c r="I56" s="153"/>
      <c r="J56" s="153">
        <f>'将来負担比率（分子）の構造'!K$52</f>
        <v>816774</v>
      </c>
      <c r="K56" s="153"/>
      <c r="L56" s="153"/>
      <c r="M56" s="153">
        <f>'将来負担比率（分子）の構造'!L$52</f>
        <v>826541</v>
      </c>
      <c r="N56" s="153"/>
      <c r="O56" s="153"/>
      <c r="P56" s="153">
        <f>'将来負担比率（分子）の構造'!M$52</f>
        <v>827699</v>
      </c>
    </row>
    <row r="57" spans="1:16" x14ac:dyDescent="0.2">
      <c r="A57" s="153" t="s">
        <v>40</v>
      </c>
      <c r="B57" s="153"/>
      <c r="C57" s="153"/>
      <c r="D57" s="153">
        <f>'将来負担比率（分子）の構造'!I$51</f>
        <v>15553</v>
      </c>
      <c r="E57" s="153"/>
      <c r="F57" s="153"/>
      <c r="G57" s="153">
        <f>'将来負担比率（分子）の構造'!J$51</f>
        <v>14454</v>
      </c>
      <c r="H57" s="153"/>
      <c r="I57" s="153"/>
      <c r="J57" s="153">
        <f>'将来負担比率（分子）の構造'!K$51</f>
        <v>13619</v>
      </c>
      <c r="K57" s="153"/>
      <c r="L57" s="153"/>
      <c r="M57" s="153">
        <f>'将来負担比率（分子）の構造'!L$51</f>
        <v>12487</v>
      </c>
      <c r="N57" s="153"/>
      <c r="O57" s="153"/>
      <c r="P57" s="153">
        <f>'将来負担比率（分子）の構造'!M$51</f>
        <v>13301</v>
      </c>
    </row>
    <row r="58" spans="1:16" x14ac:dyDescent="0.2">
      <c r="A58" s="153" t="s">
        <v>39</v>
      </c>
      <c r="B58" s="153"/>
      <c r="C58" s="153"/>
      <c r="D58" s="153">
        <f>'将来負担比率（分子）の構造'!I$50</f>
        <v>138371</v>
      </c>
      <c r="E58" s="153"/>
      <c r="F58" s="153"/>
      <c r="G58" s="153">
        <f>'将来負担比率（分子）の構造'!J$50</f>
        <v>129538</v>
      </c>
      <c r="H58" s="153"/>
      <c r="I58" s="153"/>
      <c r="J58" s="153">
        <f>'将来負担比率（分子）の構造'!K$50</f>
        <v>133704</v>
      </c>
      <c r="K58" s="153"/>
      <c r="L58" s="153"/>
      <c r="M58" s="153">
        <f>'将来負担比率（分子）の構造'!L$50</f>
        <v>121758</v>
      </c>
      <c r="N58" s="153"/>
      <c r="O58" s="153"/>
      <c r="P58" s="153">
        <f>'将来負担比率（分子）の構造'!M$50</f>
        <v>116372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1013</v>
      </c>
      <c r="C61" s="153"/>
      <c r="D61" s="153"/>
      <c r="E61" s="153">
        <f>'将来負担比率（分子）の構造'!J$46</f>
        <v>822</v>
      </c>
      <c r="F61" s="153"/>
      <c r="G61" s="153"/>
      <c r="H61" s="153">
        <f>'将来負担比率（分子）の構造'!K$46</f>
        <v>1339</v>
      </c>
      <c r="I61" s="153"/>
      <c r="J61" s="153"/>
      <c r="K61" s="153">
        <f>'将来負担比率（分子）の構造'!L$46</f>
        <v>1658</v>
      </c>
      <c r="L61" s="153"/>
      <c r="M61" s="153"/>
      <c r="N61" s="153">
        <f>'将来負担比率（分子）の構造'!M$46</f>
        <v>8354</v>
      </c>
      <c r="O61" s="153"/>
      <c r="P61" s="153"/>
    </row>
    <row r="62" spans="1:16" x14ac:dyDescent="0.2">
      <c r="A62" s="153" t="s">
        <v>33</v>
      </c>
      <c r="B62" s="153">
        <f>'将来負担比率（分子）の構造'!I$45</f>
        <v>198825</v>
      </c>
      <c r="C62" s="153"/>
      <c r="D62" s="153"/>
      <c r="E62" s="153">
        <f>'将来負担比率（分子）の構造'!J$45</f>
        <v>187616</v>
      </c>
      <c r="F62" s="153"/>
      <c r="G62" s="153"/>
      <c r="H62" s="153">
        <f>'将来負担比率（分子）の構造'!K$45</f>
        <v>183724</v>
      </c>
      <c r="I62" s="153"/>
      <c r="J62" s="153"/>
      <c r="K62" s="153">
        <f>'将来負担比率（分子）の構造'!L$45</f>
        <v>178191</v>
      </c>
      <c r="L62" s="153"/>
      <c r="M62" s="153"/>
      <c r="N62" s="153">
        <f>'将来負担比率（分子）の構造'!M$45</f>
        <v>171514</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8406</v>
      </c>
      <c r="C64" s="153"/>
      <c r="D64" s="153"/>
      <c r="E64" s="153">
        <f>'将来負担比率（分子）の構造'!J$43</f>
        <v>8027</v>
      </c>
      <c r="F64" s="153"/>
      <c r="G64" s="153"/>
      <c r="H64" s="153">
        <f>'将来負担比率（分子）の構造'!K$43</f>
        <v>3634</v>
      </c>
      <c r="I64" s="153"/>
      <c r="J64" s="153"/>
      <c r="K64" s="153">
        <f>'将来負担比率（分子）の構造'!L$43</f>
        <v>5474</v>
      </c>
      <c r="L64" s="153"/>
      <c r="M64" s="153"/>
      <c r="N64" s="153">
        <f>'将来負担比率（分子）の構造'!M$43</f>
        <v>7155</v>
      </c>
      <c r="O64" s="153"/>
      <c r="P64" s="153"/>
    </row>
    <row r="65" spans="1:16" x14ac:dyDescent="0.2">
      <c r="A65" s="153" t="s">
        <v>30</v>
      </c>
      <c r="B65" s="153">
        <f>'将来負担比率（分子）の構造'!I$42</f>
        <v>9048</v>
      </c>
      <c r="C65" s="153"/>
      <c r="D65" s="153"/>
      <c r="E65" s="153">
        <f>'将来負担比率（分子）の構造'!J$42</f>
        <v>9073</v>
      </c>
      <c r="F65" s="153"/>
      <c r="G65" s="153"/>
      <c r="H65" s="153">
        <f>'将来負担比率（分子）の構造'!K$42</f>
        <v>9200</v>
      </c>
      <c r="I65" s="153"/>
      <c r="J65" s="153"/>
      <c r="K65" s="153">
        <f>'将来負担比率（分子）の構造'!L$42</f>
        <v>8605</v>
      </c>
      <c r="L65" s="153"/>
      <c r="M65" s="153"/>
      <c r="N65" s="153">
        <f>'将来負担比率（分子）の構造'!M$42</f>
        <v>7670</v>
      </c>
      <c r="O65" s="153"/>
      <c r="P65" s="153"/>
    </row>
    <row r="66" spans="1:16" x14ac:dyDescent="0.2">
      <c r="A66" s="153" t="s">
        <v>29</v>
      </c>
      <c r="B66" s="153">
        <f>'将来負担比率（分子）の構造'!I$41</f>
        <v>1128080</v>
      </c>
      <c r="C66" s="153"/>
      <c r="D66" s="153"/>
      <c r="E66" s="153">
        <f>'将来負担比率（分子）の構造'!J$41</f>
        <v>1127370</v>
      </c>
      <c r="F66" s="153"/>
      <c r="G66" s="153"/>
      <c r="H66" s="153">
        <f>'将来負担比率（分子）の構造'!K$41</f>
        <v>1141935</v>
      </c>
      <c r="I66" s="153"/>
      <c r="J66" s="153"/>
      <c r="K66" s="153">
        <f>'将来負担比率（分子）の構造'!L$41</f>
        <v>1157554</v>
      </c>
      <c r="L66" s="153"/>
      <c r="M66" s="153"/>
      <c r="N66" s="153">
        <f>'将来負担比率（分子）の構造'!M$41</f>
        <v>1180423</v>
      </c>
      <c r="O66" s="153"/>
      <c r="P66" s="153"/>
    </row>
    <row r="67" spans="1:16" x14ac:dyDescent="0.2">
      <c r="A67" s="153" t="s">
        <v>73</v>
      </c>
      <c r="B67" s="153" t="e">
        <f>NA()</f>
        <v>#N/A</v>
      </c>
      <c r="C67" s="153">
        <f>IF(ISNUMBER('将来負担比率（分子）の構造'!I$53), IF('将来負担比率（分子）の構造'!I$53 &lt; 0, 0, '将来負担比率（分子）の構造'!I$53), NA())</f>
        <v>380788</v>
      </c>
      <c r="D67" s="153" t="e">
        <f>NA()</f>
        <v>#N/A</v>
      </c>
      <c r="E67" s="153" t="e">
        <f>NA()</f>
        <v>#N/A</v>
      </c>
      <c r="F67" s="153">
        <f>IF(ISNUMBER('将来負担比率（分子）の構造'!J$53), IF('将来負担比率（分子）の構造'!J$53 &lt; 0, 0, '将来負担比率（分子）の構造'!J$53), NA())</f>
        <v>372888</v>
      </c>
      <c r="G67" s="153" t="e">
        <f>NA()</f>
        <v>#N/A</v>
      </c>
      <c r="H67" s="153" t="e">
        <f>NA()</f>
        <v>#N/A</v>
      </c>
      <c r="I67" s="153">
        <f>IF(ISNUMBER('将来負担比率（分子）の構造'!K$53), IF('将来負担比率（分子）の構造'!K$53 &lt; 0, 0, '将来負担比率（分子）の構造'!K$53), NA())</f>
        <v>375734</v>
      </c>
      <c r="J67" s="153" t="e">
        <f>NA()</f>
        <v>#N/A</v>
      </c>
      <c r="K67" s="153" t="e">
        <f>NA()</f>
        <v>#N/A</v>
      </c>
      <c r="L67" s="153">
        <f>IF(ISNUMBER('将来負担比率（分子）の構造'!L$53), IF('将来負担比率（分子）の構造'!L$53 &lt; 0, 0, '将来負担比率（分子）の構造'!L$53), NA())</f>
        <v>390696</v>
      </c>
      <c r="M67" s="153" t="e">
        <f>NA()</f>
        <v>#N/A</v>
      </c>
      <c r="N67" s="153" t="e">
        <f>NA()</f>
        <v>#N/A</v>
      </c>
      <c r="O67" s="153">
        <f>IF(ISNUMBER('将来負担比率（分子）の構造'!M$53), IF('将来負担比率（分子）の構造'!M$53 &lt; 0, 0, '将来負担比率（分子）の構造'!M$53), NA())</f>
        <v>417746</v>
      </c>
      <c r="P67" s="153" t="e">
        <f>NA()</f>
        <v>#N/A</v>
      </c>
    </row>
    <row r="70" spans="1:16" x14ac:dyDescent="0.2">
      <c r="A70" s="155" t="s">
        <v>74</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75</v>
      </c>
      <c r="B72" s="157">
        <f>基金残高に係る経年分析!F55</f>
        <v>14498</v>
      </c>
      <c r="C72" s="157">
        <f>基金残高に係る経年分析!G55</f>
        <v>9354</v>
      </c>
      <c r="D72" s="157">
        <f>基金残高に係る経年分析!H55</f>
        <v>8835</v>
      </c>
    </row>
    <row r="73" spans="1:16" x14ac:dyDescent="0.2">
      <c r="A73" s="156" t="s">
        <v>76</v>
      </c>
      <c r="B73" s="157">
        <f>基金残高に係る経年分析!F56</f>
        <v>36541</v>
      </c>
      <c r="C73" s="157">
        <f>基金残高に係る経年分析!G56</f>
        <v>36561</v>
      </c>
      <c r="D73" s="157">
        <f>基金残高に係る経年分析!H56</f>
        <v>36082</v>
      </c>
    </row>
    <row r="74" spans="1:16" x14ac:dyDescent="0.2">
      <c r="A74" s="156" t="s">
        <v>77</v>
      </c>
      <c r="B74" s="157">
        <f>基金残高に係る経年分析!F57</f>
        <v>53802</v>
      </c>
      <c r="C74" s="157">
        <f>基金残高に係る経年分析!G57</f>
        <v>48195</v>
      </c>
      <c r="D74" s="157">
        <f>基金残高に係る経年分析!H57</f>
        <v>51698</v>
      </c>
    </row>
  </sheetData>
  <sheetProtection algorithmName="SHA-512" hashValue="J7dDfbS1WEFox8VQK6z0NeJBlE74BZYizlybxbOgwwTEHDA5xKDy/bX8EVKqereSog2kzYyXmfJZ7tw0g0ZdOg==" saltValue="PLBthotX7/1aPTePqG9O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2022-03-15T10:16:11Z</cp:lastPrinted>
  <dcterms:created xsi:type="dcterms:W3CDTF">2022-01-28T04:03:31Z</dcterms:created>
  <dcterms:modified xsi:type="dcterms:W3CDTF">2022-09-30T04:39:05Z</dcterms:modified>
  <cp:category/>
</cp:coreProperties>
</file>