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7F4A0033-A12F-4388-9D49-0312E0BBF188}"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BG31"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BW32" i="10"/>
  <c r="U32" i="10"/>
  <c r="C31" i="10"/>
  <c r="C32" i="10" l="1"/>
  <c r="C33" i="10" s="1"/>
  <c r="C34" i="10" s="1"/>
  <c r="C35" i="10" s="1"/>
  <c r="C36" i="10" s="1"/>
  <c r="C37" i="10" s="1"/>
  <c r="C38" i="10" s="1"/>
  <c r="C39" i="10" s="1"/>
  <c r="C40" i="10" s="1"/>
  <c r="U31"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1" i="10" l="1"/>
  <c r="BE32" i="10" s="1"/>
  <c r="AM31" i="10"/>
  <c r="AM32" i="10" s="1"/>
  <c r="AM33" i="10" s="1"/>
  <c r="BW31" i="10"/>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<sst xmlns="http://schemas.openxmlformats.org/spreadsheetml/2006/main" count="1179" uniqueCount="633">
  <si>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</si>
  <si>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</si>
  <si>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</si>
  <si>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</si>
  <si>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</si>
  <si>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</si>
  <si>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</si>
  <si>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</si>
  <si>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</si>
  <si>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</si>
  <si>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</si>
  <si>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</si>
  <si>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</si>
  <si>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</si>
  <si>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</si>
  <si>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</si>
  <si>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</si>
  <si>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</si>
  <si>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</si>
  <si>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</si>
  <si>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</si>
  <si>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</si>
  <si>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</si>
  <si>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</si>
  <si>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</si>
  <si>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</si>
  <si>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</si>
  <si>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</si>
  <si>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</si>
  <si>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</si>
  <si>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</si>
  <si>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</si>
  <si>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</si>
  <si>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</si>
  <si>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</si>
  <si>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</si>
  <si>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</si>
  <si>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</si>
  <si>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</si>
  <si>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</si>
  <si>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</si>
  <si>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</si>
  <si>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</si>
  <si>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</si>
  <si>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</si>
  <si>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</si>
  <si>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</si>
  <si>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</si>
  <si>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</si>
  <si>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</si>
  <si>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</si>
  <si>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</si>
  <si>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</si>
  <si>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</si>
  <si>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</si>
  <si>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</si>
  <si>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</si>
  <si>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</si>
  <si>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</si>
  <si>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</si>
  <si>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</si>
  <si>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</si>
  <si>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</si>
  <si>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</si>
  <si>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</si>
  <si>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</si>
  <si>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</si>
  <si>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</si>
  <si>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</si>
  <si>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</si>
  <si>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</si>
  <si>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</si>
  <si>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</si>
  <si>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</si>
  <si>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</si>
  <si>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</si>
  <si>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</si>
  <si>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</si>
  <si>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</si>
  <si>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</si>
  <si>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</si>
  <si>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</si>
  <si>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大阪府</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</si>
  <si>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</si>
  <si>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</si>
  <si>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</si>
  <si>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</si>
  <si>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</si>
  <si>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</si>
  <si>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</si>
  <si>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</si>
  <si>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</si>
  <si>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</si>
  <si>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</si>
  <si>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</si>
  <si>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</si>
  <si>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</si>
  <si>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</si>
  <si>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</si>
  <si>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</si>
  <si>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</si>
  <si>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</si>
  <si>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</si>
  <si>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</si>
  <si>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</si>
  <si>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</si>
  <si>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</si>
  <si>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</si>
  <si>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</si>
  <si>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</si>
  <si>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</si>
  <si>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</si>
  <si>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</si>
  <si>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</si>
  <si>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</si>
  <si>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</si>
  <si>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-0.0</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</si>
  <si>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</si>
  <si>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</si>
  <si>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</si>
  <si>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</si>
  <si>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</si>
  <si>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</si>
  <si>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</si>
  <si>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</si>
  <si>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</si>
  <si>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</si>
  <si>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</si>
  <si>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</si>
  <si>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</si>
  <si>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</si>
  <si>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</si>
  <si>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</si>
  <si>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</si>
  <si>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</si>
  <si>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</si>
  <si>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</si>
  <si>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</si>
  <si>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</si>
  <si>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</si>
  <si>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</si>
  <si>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t>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</si>
  <si>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</si>
  <si>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</si>
  <si>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</si>
  <si>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</si>
  <si>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</si>
  <si>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</si>
  <si>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</si>
  <si>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</si>
  <si>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</si>
  <si>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</si>
  <si>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</si>
  <si>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</si>
  <si>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</si>
  <si>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</si>
  <si>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</si>
  <si>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</si>
  <si>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</si>
  <si>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</si>
  <si>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</si>
  <si>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</si>
  <si>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</si>
  <si>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</si>
  <si>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</si>
  <si>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</si>
  <si>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</si>
  <si>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</si>
  <si>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</si>
  <si>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</si>
  <si>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</si>
  <si>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</si>
  <si>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</si>
  <si>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</si>
  <si>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</si>
  <si>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</si>
  <si>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</si>
  <si>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</si>
  <si>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</si>
  <si>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</si>
  <si>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</si>
  <si>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</si>
  <si>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</si>
  <si>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</si>
  <si>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</si>
  <si>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</si>
  <si>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</si>
  <si>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</si>
  <si>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</si>
  <si>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</si>
  <si>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</si>
  <si>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</si>
  <si>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</si>
  <si>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</si>
  <si>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大阪府</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</si>
  <si>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</si>
  <si>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</si>
  <si>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</si>
  <si>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</si>
  <si>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</si>
  <si>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</si>
  <si>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</si>
  <si>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</si>
  <si>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</si>
  <si>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</si>
  <si>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</si>
  <si>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</si>
  <si>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</si>
  <si>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</si>
  <si>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</si>
  <si>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</si>
  <si>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</si>
  <si>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</si>
  <si>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</si>
  <si>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</si>
  <si>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</si>
  <si>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</si>
  <si>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</si>
  <si>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</si>
  <si>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</si>
  <si>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</si>
  <si>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</si>
  <si>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</si>
  <si>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</si>
  <si>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</si>
  <si>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</si>
  <si>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</si>
  <si>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</si>
  <si>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</si>
  <si>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</si>
  <si>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</si>
  <si>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</si>
  <si>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</si>
  <si>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</si>
  <si>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</si>
  <si>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</si>
  <si>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</si>
  <si>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</si>
  <si>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</si>
  <si>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</si>
  <si>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</si>
  <si>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</si>
  <si>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</si>
  <si>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</si>
  <si>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</si>
  <si>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</si>
  <si>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</si>
  <si>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</si>
  <si>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</si>
  <si>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</si>
  <si>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</si>
  <si>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</si>
  <si>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</si>
  <si>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</si>
  <si>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</si>
  <si>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</si>
  <si>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</si>
  <si>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</si>
  <si>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</si>
  <si>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</si>
  <si>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</si>
  <si>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</si>
  <si>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</si>
  <si>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</si>
  <si>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</si>
  <si>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</si>
  <si>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</si>
  <si>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</si>
  <si>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</si>
  <si>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</si>
  <si>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</si>
  <si>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</si>
  <si>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</si>
  <si>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</si>
  <si>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</si>
  <si>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</si>
  <si>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</si>
  <si>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</si>
  <si>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</si>
  <si>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</si>
  <si>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</si>
  <si>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</si>
  <si>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</si>
  <si>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</si>
  <si>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</si>
  <si>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</si>
  <si>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</si>
  <si>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</si>
  <si>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</si>
  <si>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</si>
  <si>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</si>
  <si>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</si>
  <si>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</si>
  <si>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</si>
  <si>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</si>
  <si>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</si>
  <si>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</si>
  <si>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</si>
  <si>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</si>
  <si>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</si>
  <si>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</si>
  <si>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</si>
  <si>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</si>
  <si>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</si>
  <si>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</si>
  <si>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</si>
  <si>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</si>
  <si>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</si>
  <si>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</si>
  <si>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</si>
  <si>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</si>
  <si>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</si>
  <si>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</si>
  <si>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</si>
  <si>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</si>
  <si>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</si>
  <si>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</si>
  <si>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</si>
  <si>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</si>
  <si>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</si>
  <si>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</si>
  <si>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</si>
  <si>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</si>
  <si>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</si>
  <si>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</si>
  <si>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</si>
  <si>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</si>
  <si>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</si>
  <si>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</si>
  <si>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</si>
  <si>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</si>
  <si>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</si>
  <si>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</si>
  <si>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</si>
  <si>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</si>
  <si>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</si>
  <si>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</si>
  <si>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</si>
  <si>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</si>
  <si>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</si>
  <si>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</si>
  <si>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</si>
  <si>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</si>
  <si>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</si>
  <si>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</si>
  <si>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</si>
  <si>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</si>
  <si>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</si>
  <si>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</si>
  <si>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</si>
  <si>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</si>
  <si>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大阪府</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</si>
  <si>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</si>
  <si>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</si>
  <si>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</si>
  <si>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</si>
  <si>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</si>
  <si>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</si>
  <si>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</si>
  <si>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</si>
  <si>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</si>
  <si>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</si>
  <si>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</si>
  <si>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</si>
  <si>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</si>
  <si>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</si>
  <si>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</si>
  <si>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</si>
  <si>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</si>
  <si>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</si>
  <si>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</si>
  <si>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</si>
  <si>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日本万国博覧会記念公園事業特別会計</t>
    <phoneticPr fontId="3"/>
  </si>
  <si>
    <t>就農支援資金等特別会計</t>
    <phoneticPr fontId="3"/>
  </si>
  <si>
    <t>-</t>
    <phoneticPr fontId="3"/>
  </si>
  <si>
    <t>大阪府営住宅事業特別会計</t>
    <phoneticPr fontId="3"/>
  </si>
  <si>
    <t>関西国際空港関連事業特別会計</t>
    <phoneticPr fontId="3"/>
  </si>
  <si>
    <t>不動産調達特別会計</t>
    <phoneticPr fontId="3"/>
  </si>
  <si>
    <t>市町村施設整備資金特別会計</t>
    <phoneticPr fontId="3"/>
  </si>
  <si>
    <t>公債管理特別会計</t>
    <phoneticPr fontId="3"/>
  </si>
  <si>
    <t>地方消費税清算特別会計</t>
    <phoneticPr fontId="3"/>
  </si>
  <si>
    <t>母子父子寡婦福祉資金特別会計</t>
    <phoneticPr fontId="3"/>
  </si>
  <si>
    <t>中小企業振興資金特別会計</t>
    <phoneticPr fontId="3"/>
  </si>
  <si>
    <t>沿岸漁業改善資金特別会計</t>
    <phoneticPr fontId="3"/>
  </si>
  <si>
    <t>林業改善資金特別会計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</si>
  <si>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</si>
  <si>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</si>
  <si>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</si>
  <si>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</si>
  <si>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</si>
  <si>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</si>
  <si>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</si>
  <si>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</si>
  <si>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</si>
  <si>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</si>
  <si>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</si>
  <si>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</si>
  <si>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</si>
  <si>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</si>
  <si>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大阪府中央卸売市場事業会計</t>
    <phoneticPr fontId="3"/>
  </si>
  <si>
    <t>法適用企業</t>
    <phoneticPr fontId="3"/>
  </si>
  <si>
    <t>大阪府流域下水道事業会計</t>
    <phoneticPr fontId="3"/>
  </si>
  <si>
    <t>大阪府まちづくり促進事業会計</t>
    <phoneticPr fontId="3"/>
  </si>
  <si>
    <t>港湾整備事業特別会計</t>
    <phoneticPr fontId="3"/>
  </si>
  <si>
    <t>-</t>
    <phoneticPr fontId="3"/>
  </si>
  <si>
    <t>法非適用企業</t>
    <phoneticPr fontId="3"/>
  </si>
  <si>
    <t>箕面北部丘陵整備事業特別会計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</si>
  <si>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</si>
  <si>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</si>
  <si>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</si>
  <si>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</si>
  <si>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</si>
  <si>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</si>
  <si>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</si>
  <si>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</si>
  <si>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</si>
  <si>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</si>
  <si>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</si>
  <si>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</si>
  <si>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</si>
  <si>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</si>
  <si>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</si>
  <si>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</si>
  <si>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</si>
  <si>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</si>
  <si>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</si>
  <si>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</si>
  <si>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</si>
  <si>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</si>
  <si>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</si>
  <si>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</si>
  <si>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</si>
  <si>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</si>
  <si>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</si>
  <si>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</si>
  <si>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</si>
  <si>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</si>
  <si>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</si>
  <si>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</si>
  <si>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</si>
  <si>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</si>
  <si>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</si>
  <si>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</si>
  <si>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</si>
  <si>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</si>
  <si>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</si>
  <si>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</si>
  <si>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</si>
  <si>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</si>
  <si>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</si>
  <si>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</si>
  <si>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</si>
  <si>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</si>
  <si>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</si>
  <si>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</si>
  <si>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</si>
  <si>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</si>
  <si>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</si>
  <si>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</si>
  <si>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</si>
  <si>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</si>
  <si>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</si>
  <si>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</si>
  <si>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箕面北部丘陵整備事業特別会計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</si>
  <si>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</si>
  <si>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大阪府中央卸売市場事業会計</t>
    <phoneticPr fontId="3"/>
  </si>
  <si>
    <t>(Ｆ)</t>
    <phoneticPr fontId="3"/>
  </si>
  <si>
    <t>港湾整備事業特別会計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</si>
  <si>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</si>
  <si>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</si>
  <si>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</si>
  <si>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</si>
  <si>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</si>
  <si>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</si>
  <si>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</si>
  <si>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</si>
  <si>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</si>
  <si>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</si>
  <si>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</si>
  <si>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</si>
  <si>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</si>
  <si>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</si>
  <si>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</si>
  <si>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</si>
  <si>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</si>
  <si>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</si>
  <si>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</si>
  <si>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</si>
  <si>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</si>
  <si>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</si>
  <si>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</si>
  <si>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</si>
  <si>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</si>
  <si>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</si>
  <si>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</si>
  <si>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</si>
  <si>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</si>
  <si>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</si>
  <si>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</si>
  <si>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</si>
  <si>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</si>
  <si>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</si>
  <si>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</si>
  <si>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</si>
  <si>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</si>
  <si>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</si>
  <si>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</si>
  <si>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</si>
  <si>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</si>
  <si>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</si>
  <si>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</si>
  <si>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</si>
  <si>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</si>
  <si>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</si>
  <si>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</si>
  <si>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</si>
  <si>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</si>
  <si>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</si>
  <si>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</si>
  <si>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</si>
  <si>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</si>
  <si>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</si>
  <si>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</si>
  <si>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</si>
  <si>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</si>
  <si>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</si>
  <si>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</si>
  <si>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</si>
  <si>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</si>
  <si>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</si>
  <si>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</si>
  <si>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</si>
  <si>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</si>
  <si>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</si>
  <si>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</si>
  <si>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</si>
  <si>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</si>
  <si>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</si>
  <si>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</si>
  <si>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</si>
  <si>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</si>
  <si>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</si>
  <si>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</si>
  <si>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</si>
  <si>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H28</t>
  </si>
  <si>
    <t>H29</t>
  </si>
  <si>
    <t>H30</t>
  </si>
  <si>
    <t>R01</t>
  </si>
  <si>
    <t>R02</t>
  </si>
  <si>
    <t>▲ 1.24</t>
  </si>
  <si>
    <t>▲ 0.14</t>
  </si>
  <si>
    <t>▲ 0.11</t>
  </si>
  <si>
    <t>一般会計</t>
  </si>
  <si>
    <t>国民健康保険特別会計</t>
  </si>
  <si>
    <t>大阪府まちづくり促進事業会計</t>
  </si>
  <si>
    <t>大阪府流域下水道事業会計</t>
  </si>
  <si>
    <t>大阪府中央卸売市場事業会計</t>
  </si>
  <si>
    <t>大阪府営住宅事業特別会計</t>
  </si>
  <si>
    <t>公債管理特別会計</t>
  </si>
  <si>
    <t>日本万国博覧会記念公園事業特別会計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</si>
  <si>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</si>
  <si>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</si>
  <si>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</si>
  <si>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</si>
  <si>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</si>
  <si>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</si>
  <si>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</si>
  <si>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</si>
  <si>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公共施設等整備基金</t>
    <rPh sb="0" eb="5">
      <t>コウキョウシセツトウ</t>
    </rPh>
    <rPh sb="5" eb="9">
      <t>セイビキキン</t>
    </rPh>
    <phoneticPr fontId="2"/>
  </si>
  <si>
    <t>地域医療介護総合確保基金</t>
    <rPh sb="0" eb="12">
      <t>チイキイリョウカイゴソウゴウカクホキキン</t>
    </rPh>
    <phoneticPr fontId="2"/>
  </si>
  <si>
    <t>府営住宅整備基金</t>
    <rPh sb="0" eb="8">
      <t>フエイジュウタクセイビキキン</t>
    </rPh>
    <phoneticPr fontId="2"/>
  </si>
  <si>
    <t>日本万国博覧会記念公園基金</t>
    <rPh sb="0" eb="7">
      <t>ニホンバンコクハクランカイ</t>
    </rPh>
    <rPh sb="7" eb="13">
      <t>キネンコウエンキキン</t>
    </rPh>
    <phoneticPr fontId="2"/>
  </si>
  <si>
    <t>安心こども基金</t>
    <rPh sb="0" eb="2">
      <t>アンシン</t>
    </rPh>
    <rPh sb="5" eb="7">
      <t>キキン</t>
    </rPh>
    <phoneticPr fontId="2"/>
  </si>
  <si>
    <t>関西広域連合</t>
    <rPh sb="0" eb="6">
      <t>カンサイコウイキレンゴウ</t>
    </rPh>
    <phoneticPr fontId="2"/>
  </si>
  <si>
    <t>大阪府都市整備推進センター</t>
  </si>
  <si>
    <t>関西・大阪二十一世紀協会</t>
  </si>
  <si>
    <t>大阪府みどり公社</t>
  </si>
  <si>
    <t>大阪府漁業振興基金</t>
  </si>
  <si>
    <t>大阪府地域支援人権金融公社</t>
  </si>
  <si>
    <t>大阪産業局</t>
    <rPh sb="0" eb="2">
      <t>オオサカ</t>
    </rPh>
    <rPh sb="2" eb="4">
      <t>サンギョウ</t>
    </rPh>
    <rPh sb="4" eb="5">
      <t>キョク</t>
    </rPh>
    <phoneticPr fontId="2"/>
  </si>
  <si>
    <t>千里ライフサイエンス振興財団</t>
  </si>
  <si>
    <t>大阪府地域福祉推進財団</t>
  </si>
  <si>
    <t>大阪府保健医療財団</t>
  </si>
  <si>
    <t>大阪府生活衛生営業指導センター</t>
  </si>
  <si>
    <t>大阪国際平和センター</t>
  </si>
  <si>
    <t>大阪府男女共同参画推進財団</t>
  </si>
  <si>
    <t>大阪府青少年活動財団</t>
  </si>
  <si>
    <t>大阪国際児童文学振興財団</t>
  </si>
  <si>
    <t>大阪府育英会</t>
  </si>
  <si>
    <t>大阪府学校給食会</t>
  </si>
  <si>
    <t>大阪府スポーツ協会</t>
  </si>
  <si>
    <t>大阪府文化財センター</t>
  </si>
  <si>
    <t>アジア・太平洋人権情報センター</t>
  </si>
  <si>
    <t>日本センチュリー交響楽団</t>
  </si>
  <si>
    <t>大阪府こども会育成連合会</t>
  </si>
  <si>
    <t>大阪みどりのトラスト協会</t>
  </si>
  <si>
    <t>地球環境センター</t>
  </si>
  <si>
    <t>大阪府国際交流財団</t>
  </si>
  <si>
    <t>大阪府暴力追放推進センター</t>
  </si>
  <si>
    <t>大阪鶴見フラワーセンター</t>
  </si>
  <si>
    <t>パナソニック交野</t>
  </si>
  <si>
    <t>ダイキンサンライズ摂津</t>
  </si>
  <si>
    <t>西成労働福祉センター</t>
  </si>
  <si>
    <t>大阪国際会議場</t>
  </si>
  <si>
    <t>大阪モノレール</t>
  </si>
  <si>
    <t>関西高速鉄道</t>
  </si>
  <si>
    <t>大阪外環状鉄道</t>
  </si>
  <si>
    <t>北大阪急行電鉄</t>
  </si>
  <si>
    <t>堺泉北埠頭</t>
  </si>
  <si>
    <t>大阪府住宅供給公社</t>
  </si>
  <si>
    <t>大阪府道路公社</t>
  </si>
  <si>
    <t>大阪府土地開発公社</t>
  </si>
  <si>
    <t>公立大学法人大阪</t>
    <rPh sb="0" eb="2">
      <t>コウリツ</t>
    </rPh>
    <rPh sb="2" eb="4">
      <t>ダイガク</t>
    </rPh>
    <rPh sb="4" eb="6">
      <t>ホウジン</t>
    </rPh>
    <rPh sb="6" eb="8">
      <t>オオサカ</t>
    </rPh>
    <phoneticPr fontId="2"/>
  </si>
  <si>
    <t>大阪府立病院機構</t>
  </si>
  <si>
    <t>大阪府立環境農林水産総合研究所</t>
  </si>
  <si>
    <t>関西国際空港土地保有</t>
  </si>
  <si>
    <t>大阪産業技術研究所</t>
  </si>
  <si>
    <t>大阪国際経済振興センター</t>
  </si>
  <si>
    <t>大阪観光局</t>
  </si>
  <si>
    <t>大阪健康安全基盤研究所</t>
  </si>
  <si>
    <t>〇</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</si>
  <si>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</si>
  <si>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</si>
  <si>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</si>
  <si>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</si>
  <si>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</si>
  <si>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グループ内平均と比較して低くなっているが、実質公債費比率は高くなっている。将来負担比率については、R01からR02にかけて、減債基金などの地方債の償還等に充当可能な基金残高の増などにより分子が改善するとともに、標準財政規模の増などに伴い分母も改善したことにより、減少している。一方、実質公債費比率は、過去の減債基金からの借入等により、減債基金積立不足算定額が大きいことなどからグループ内平均と比較して高くなっていると思われるが、計画的に減債基金の復元を実施していることなどから、今後も低下していくものと見込んでいる。</t>
    <phoneticPr fontId="2"/>
  </si>
  <si>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</si>
  <si>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</si>
  <si>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</si>
  <si>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及び有形固定資産減価償却率はグループ内平均と比較してともに低くなっている。将来負担比率については、グループ内平均値はR01からR02にかけて3.1ポイント減少しており、大阪府では、減債基金などの地方債の償還等に充当可能な基金残高の増などにより分子が改善するとともに、標準財政規模の増などに伴い分母も改善したことにより、10.9ポイント減少している。また、有形固定資産減価償却率については、グループ内平均がR01からR02にかけて1.5ポイント増加しており、大阪府では1.4ポイント増加している。なお、大阪府では平成27年11月に「大阪府ファシリティマネジメント基本方針」を策定し、公共施設等の長寿命化や、売却・撤去等による総量の最適化に取り組んでい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</si>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</sst>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2C3CFF5A-D042-459F-85ED-407A6A648872}"/>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9001-4DF9-9379-D2CE2535BA85}"/>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21583</c:v>
                </c:pt>
                <c:pt idx="1">
                  <c:v>19683</c:v>
                </c:pt>
                <c:pt idx="2">
                  <c:v>21498</c:v>
                </c:pt>
                <c:pt idx="3">
                  <c:v>19687</c:v>
                </c:pt>
                <c:pt idx="4">
                  <c:v>19739</c:v>
                </c:pt>
              </c:numCache>
            </c:numRef>
          </c:val>
          <c:smooth val="0"/>
          <c:extLst>
            <c:ext xmlns:c16="http://schemas.microsoft.com/office/drawing/2014/chart" uri="{C3380CC4-5D6E-409C-BE32-E72D297353CC}">
              <c16:uniqueId val="{00000001-9001-4DF9-9379-D2CE2535BA85}"/>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0.23</c:v>
                </c:pt>
                <c:pt idx="1">
                  <c:v>0.52</c:v>
                </c:pt>
                <c:pt idx="2">
                  <c:v>0.37</c:v>
                </c:pt>
                <c:pt idx="3">
                  <c:v>2.33</c:v>
                </c:pt>
                <c:pt idx="4">
                  <c:v>2.19</c:v>
                </c:pt>
              </c:numCache>
            </c:numRef>
          </c:val>
          <c:extLst>
            <c:ext xmlns:c16="http://schemas.microsoft.com/office/drawing/2014/chart" uri="{C3380CC4-5D6E-409C-BE32-E72D297353CC}">
              <c16:uniqueId val="{00000000-18F1-4FB5-9604-1B773C32DCE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9.01</c:v>
                </c:pt>
                <c:pt idx="1">
                  <c:v>9.48</c:v>
                </c:pt>
                <c:pt idx="2">
                  <c:v>9.49</c:v>
                </c:pt>
                <c:pt idx="3">
                  <c:v>9.9</c:v>
                </c:pt>
                <c:pt idx="4">
                  <c:v>10.68</c:v>
                </c:pt>
              </c:numCache>
            </c:numRef>
          </c:val>
          <c:extLst>
            <c:ext xmlns:c16="http://schemas.microsoft.com/office/drawing/2014/chart" uri="{C3380CC4-5D6E-409C-BE32-E72D297353CC}">
              <c16:uniqueId val="{00000001-18F1-4FB5-9604-1B773C32DCE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-1.24</c:v>
                </c:pt>
                <c:pt idx="1">
                  <c:v>0.18</c:v>
                </c:pt>
                <c:pt idx="2">
                  <c:v>-0.14000000000000001</c:v>
                </c:pt>
                <c:pt idx="3">
                  <c:v>2.2599999999999998</c:v>
                </c:pt>
                <c:pt idx="4">
                  <c:v>-0.11</c:v>
                </c:pt>
              </c:numCache>
            </c:numRef>
          </c:val>
          <c:smooth val="0"/>
          <c:extLst>
            <c:ext xmlns:c16="http://schemas.microsoft.com/office/drawing/2014/chart" uri="{C3380CC4-5D6E-409C-BE32-E72D297353CC}">
              <c16:uniqueId val="{00000002-18F1-4FB5-9604-1B773C32DCE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0.15</c:v>
                </c:pt>
                <c:pt idx="2">
                  <c:v>#N/A</c:v>
                </c:pt>
                <c:pt idx="3">
                  <c:v>0.95</c:v>
                </c:pt>
                <c:pt idx="4">
                  <c:v>#N/A</c:v>
                </c:pt>
                <c:pt idx="5">
                  <c:v>0</c:v>
                </c:pt>
                <c:pt idx="6">
                  <c:v>#N/A</c:v>
                </c:pt>
                <c:pt idx="7">
                  <c:v>0.41</c:v>
                </c:pt>
                <c:pt idx="8">
                  <c:v>#N/A</c:v>
                </c:pt>
                <c:pt idx="9">
                  <c:v>0</c:v>
                </c:pt>
              </c:numCache>
            </c:numRef>
          </c:val>
          <c:extLst>
            <c:ext xmlns:c16="http://schemas.microsoft.com/office/drawing/2014/chart" uri="{C3380CC4-5D6E-409C-BE32-E72D297353CC}">
              <c16:uniqueId val="{00000000-C7F1-4DEC-B622-60A6415E277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7F1-4DEC-B622-60A6415E2779}"/>
            </c:ext>
          </c:extLst>
        </c:ser>
        <c:ser>
          <c:idx val="2"/>
          <c:order val="2"/>
          <c:tx>
            <c:strRef>
              <c:f>データシート!$A$29</c:f>
              <c:strCache>
                <c:ptCount val="1"/>
                <c:pt idx="0">
                  <c:v>日本万国博覧会記念公園事業特別会計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0.03</c:v>
                </c:pt>
                <c:pt idx="4">
                  <c:v>#N/A</c:v>
                </c:pt>
                <c:pt idx="5">
                  <c:v>0</c:v>
                </c:pt>
                <c:pt idx="6">
                  <c:v>#N/A</c:v>
                </c:pt>
                <c:pt idx="7">
                  <c:v>0.01</c:v>
                </c:pt>
                <c:pt idx="8">
                  <c:v>#N/A</c:v>
                </c:pt>
                <c:pt idx="9">
                  <c:v>0.01</c:v>
                </c:pt>
              </c:numCache>
            </c:numRef>
          </c:val>
          <c:extLst>
            <c:ext xmlns:c16="http://schemas.microsoft.com/office/drawing/2014/chart" uri="{C3380CC4-5D6E-409C-BE32-E72D297353CC}">
              <c16:uniqueId val="{00000002-C7F1-4DEC-B622-60A6415E2779}"/>
            </c:ext>
          </c:extLst>
        </c:ser>
        <c:ser>
          <c:idx val="3"/>
          <c:order val="3"/>
          <c:tx>
            <c:strRef>
              <c:f>データシート!$A$30</c:f>
              <c:strCache>
                <c:ptCount val="1"/>
                <c:pt idx="0">
                  <c:v>公債管理特別会計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0.05</c:v>
                </c:pt>
                <c:pt idx="2">
                  <c:v>#N/A</c:v>
                </c:pt>
                <c:pt idx="3">
                  <c:v>0.04</c:v>
                </c:pt>
                <c:pt idx="4">
                  <c:v>#N/A</c:v>
                </c:pt>
                <c:pt idx="5">
                  <c:v>0.04</c:v>
                </c:pt>
                <c:pt idx="6">
                  <c:v>#N/A</c:v>
                </c:pt>
                <c:pt idx="7">
                  <c:v>0.04</c:v>
                </c:pt>
                <c:pt idx="8">
                  <c:v>#N/A</c:v>
                </c:pt>
                <c:pt idx="9">
                  <c:v>0.03</c:v>
                </c:pt>
              </c:numCache>
            </c:numRef>
          </c:val>
          <c:extLst>
            <c:ext xmlns:c16="http://schemas.microsoft.com/office/drawing/2014/chart" uri="{C3380CC4-5D6E-409C-BE32-E72D297353CC}">
              <c16:uniqueId val="{00000003-C7F1-4DEC-B622-60A6415E2779}"/>
            </c:ext>
          </c:extLst>
        </c:ser>
        <c:ser>
          <c:idx val="4"/>
          <c:order val="4"/>
          <c:tx>
            <c:strRef>
              <c:f>データシート!$A$31</c:f>
              <c:strCache>
                <c:ptCount val="1"/>
                <c:pt idx="0">
                  <c:v>大阪府営住宅事業特別会計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0.01</c:v>
                </c:pt>
                <c:pt idx="2">
                  <c:v>#N/A</c:v>
                </c:pt>
                <c:pt idx="3">
                  <c:v>0.22</c:v>
                </c:pt>
                <c:pt idx="4">
                  <c:v>#N/A</c:v>
                </c:pt>
                <c:pt idx="5">
                  <c:v>0.01</c:v>
                </c:pt>
                <c:pt idx="6">
                  <c:v>#N/A</c:v>
                </c:pt>
                <c:pt idx="7">
                  <c:v>0.02</c:v>
                </c:pt>
                <c:pt idx="8">
                  <c:v>#N/A</c:v>
                </c:pt>
                <c:pt idx="9">
                  <c:v>0.05</c:v>
                </c:pt>
              </c:numCache>
            </c:numRef>
          </c:val>
          <c:extLst>
            <c:ext xmlns:c16="http://schemas.microsoft.com/office/drawing/2014/chart" uri="{C3380CC4-5D6E-409C-BE32-E72D297353CC}">
              <c16:uniqueId val="{00000004-C7F1-4DEC-B622-60A6415E2779}"/>
            </c:ext>
          </c:extLst>
        </c:ser>
        <c:ser>
          <c:idx val="5"/>
          <c:order val="5"/>
          <c:tx>
            <c:strRef>
              <c:f>データシート!$A$32</c:f>
              <c:strCache>
                <c:ptCount val="1"/>
                <c:pt idx="0">
                  <c:v>大阪府中央卸売市場事業会計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7.0000000000000007E-2</c:v>
                </c:pt>
                <c:pt idx="2">
                  <c:v>#N/A</c:v>
                </c:pt>
                <c:pt idx="3">
                  <c:v>0.08</c:v>
                </c:pt>
                <c:pt idx="4">
                  <c:v>#N/A</c:v>
                </c:pt>
                <c:pt idx="5">
                  <c:v>0.09</c:v>
                </c:pt>
                <c:pt idx="6">
                  <c:v>#N/A</c:v>
                </c:pt>
                <c:pt idx="7">
                  <c:v>0.11</c:v>
                </c:pt>
                <c:pt idx="8">
                  <c:v>#N/A</c:v>
                </c:pt>
                <c:pt idx="9">
                  <c:v>0.12</c:v>
                </c:pt>
              </c:numCache>
            </c:numRef>
          </c:val>
          <c:extLst>
            <c:ext xmlns:c16="http://schemas.microsoft.com/office/drawing/2014/chart" uri="{C3380CC4-5D6E-409C-BE32-E72D297353CC}">
              <c16:uniqueId val="{00000005-C7F1-4DEC-B622-60A6415E2779}"/>
            </c:ext>
          </c:extLst>
        </c:ser>
        <c:ser>
          <c:idx val="6"/>
          <c:order val="6"/>
          <c:tx>
            <c:strRef>
              <c:f>データシート!$A$33</c:f>
              <c:strCache>
                <c:ptCount val="1"/>
                <c:pt idx="0">
                  <c:v>大阪府流域下水道事業会計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0.03</c:v>
                </c:pt>
                <c:pt idx="6">
                  <c:v>#N/A</c:v>
                </c:pt>
                <c:pt idx="7">
                  <c:v>0.11</c:v>
                </c:pt>
                <c:pt idx="8">
                  <c:v>#N/A</c:v>
                </c:pt>
                <c:pt idx="9">
                  <c:v>0.12</c:v>
                </c:pt>
              </c:numCache>
            </c:numRef>
          </c:val>
          <c:extLst>
            <c:ext xmlns:c16="http://schemas.microsoft.com/office/drawing/2014/chart" uri="{C3380CC4-5D6E-409C-BE32-E72D297353CC}">
              <c16:uniqueId val="{00000006-C7F1-4DEC-B622-60A6415E2779}"/>
            </c:ext>
          </c:extLst>
        </c:ser>
        <c:ser>
          <c:idx val="7"/>
          <c:order val="7"/>
          <c:tx>
            <c:strRef>
              <c:f>データシート!$A$34</c:f>
              <c:strCache>
                <c:ptCount val="1"/>
                <c:pt idx="0">
                  <c:v>大阪府まちづくり促進事業会計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0.48</c:v>
                </c:pt>
                <c:pt idx="2">
                  <c:v>#N/A</c:v>
                </c:pt>
                <c:pt idx="3">
                  <c:v>0.6</c:v>
                </c:pt>
                <c:pt idx="4">
                  <c:v>#N/A</c:v>
                </c:pt>
                <c:pt idx="5">
                  <c:v>1</c:v>
                </c:pt>
                <c:pt idx="6">
                  <c:v>#N/A</c:v>
                </c:pt>
                <c:pt idx="7">
                  <c:v>1.08</c:v>
                </c:pt>
                <c:pt idx="8">
                  <c:v>#N/A</c:v>
                </c:pt>
                <c:pt idx="9">
                  <c:v>1.04</c:v>
                </c:pt>
              </c:numCache>
            </c:numRef>
          </c:val>
          <c:extLst>
            <c:ext xmlns:c16="http://schemas.microsoft.com/office/drawing/2014/chart" uri="{C3380CC4-5D6E-409C-BE32-E72D297353CC}">
              <c16:uniqueId val="{00000007-C7F1-4DEC-B622-60A6415E2779}"/>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0.46</c:v>
                </c:pt>
                <c:pt idx="6">
                  <c:v>#N/A</c:v>
                </c:pt>
                <c:pt idx="7">
                  <c:v>0</c:v>
                </c:pt>
                <c:pt idx="8">
                  <c:v>#N/A</c:v>
                </c:pt>
                <c:pt idx="9">
                  <c:v>1.61</c:v>
                </c:pt>
              </c:numCache>
            </c:numRef>
          </c:val>
          <c:extLst>
            <c:ext xmlns:c16="http://schemas.microsoft.com/office/drawing/2014/chart" uri="{C3380CC4-5D6E-409C-BE32-E72D297353CC}">
              <c16:uniqueId val="{00000008-C7F1-4DEC-B622-60A6415E2779}"/>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0.12</c:v>
                </c:pt>
                <c:pt idx="2">
                  <c:v>#N/A</c:v>
                </c:pt>
                <c:pt idx="3">
                  <c:v>0.18</c:v>
                </c:pt>
                <c:pt idx="4">
                  <c:v>#N/A</c:v>
                </c:pt>
                <c:pt idx="5">
                  <c:v>0.31</c:v>
                </c:pt>
                <c:pt idx="6">
                  <c:v>#N/A</c:v>
                </c:pt>
                <c:pt idx="7">
                  <c:v>1.82</c:v>
                </c:pt>
                <c:pt idx="8">
                  <c:v>#N/A</c:v>
                </c:pt>
                <c:pt idx="9">
                  <c:v>2.06</c:v>
                </c:pt>
              </c:numCache>
            </c:numRef>
          </c:val>
          <c:extLst>
            <c:ext xmlns:c16="http://schemas.microsoft.com/office/drawing/2014/chart" uri="{C3380CC4-5D6E-409C-BE32-E72D297353CC}">
              <c16:uniqueId val="{00000009-C7F1-4DEC-B622-60A6415E277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247515</c:v>
                </c:pt>
                <c:pt idx="5">
                  <c:v>264049</c:v>
                </c:pt>
                <c:pt idx="8">
                  <c:v>246752</c:v>
                </c:pt>
                <c:pt idx="11">
                  <c:v>244852</c:v>
                </c:pt>
                <c:pt idx="14">
                  <c:v>241059</c:v>
                </c:pt>
              </c:numCache>
            </c:numRef>
          </c:val>
          <c:extLst>
            <c:ext xmlns:c16="http://schemas.microsoft.com/office/drawing/2014/chart" uri="{C3380CC4-5D6E-409C-BE32-E72D297353CC}">
              <c16:uniqueId val="{00000000-C785-491A-A1CD-E968E1B4D42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C785-491A-A1CD-E968E1B4D42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3189</c:v>
                </c:pt>
                <c:pt idx="3">
                  <c:v>4009</c:v>
                </c:pt>
                <c:pt idx="6">
                  <c:v>4307</c:v>
                </c:pt>
                <c:pt idx="9">
                  <c:v>4469</c:v>
                </c:pt>
                <c:pt idx="12">
                  <c:v>3903</c:v>
                </c:pt>
              </c:numCache>
            </c:numRef>
          </c:val>
          <c:extLst>
            <c:ext xmlns:c16="http://schemas.microsoft.com/office/drawing/2014/chart" uri="{C3380CC4-5D6E-409C-BE32-E72D297353CC}">
              <c16:uniqueId val="{00000002-C785-491A-A1CD-E968E1B4D42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2</c:v>
                </c:pt>
                <c:pt idx="9">
                  <c:v>2</c:v>
                </c:pt>
                <c:pt idx="12">
                  <c:v>2</c:v>
                </c:pt>
              </c:numCache>
            </c:numRef>
          </c:val>
          <c:extLst>
            <c:ext xmlns:c16="http://schemas.microsoft.com/office/drawing/2014/chart" uri="{C3380CC4-5D6E-409C-BE32-E72D297353CC}">
              <c16:uniqueId val="{00000003-C785-491A-A1CD-E968E1B4D42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11290</c:v>
                </c:pt>
                <c:pt idx="3">
                  <c:v>11119</c:v>
                </c:pt>
                <c:pt idx="6">
                  <c:v>10356</c:v>
                </c:pt>
                <c:pt idx="9">
                  <c:v>7432</c:v>
                </c:pt>
                <c:pt idx="12">
                  <c:v>7285</c:v>
                </c:pt>
              </c:numCache>
            </c:numRef>
          </c:val>
          <c:extLst>
            <c:ext xmlns:c16="http://schemas.microsoft.com/office/drawing/2014/chart" uri="{C3380CC4-5D6E-409C-BE32-E72D297353CC}">
              <c16:uniqueId val="{00000004-C785-491A-A1CD-E968E1B4D42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229750</c:v>
                </c:pt>
                <c:pt idx="3">
                  <c:v>225308</c:v>
                </c:pt>
                <c:pt idx="6">
                  <c:v>229707</c:v>
                </c:pt>
                <c:pt idx="9">
                  <c:v>233466</c:v>
                </c:pt>
                <c:pt idx="12">
                  <c:v>242008</c:v>
                </c:pt>
              </c:numCache>
            </c:numRef>
          </c:val>
          <c:extLst>
            <c:ext xmlns:c16="http://schemas.microsoft.com/office/drawing/2014/chart" uri="{C3380CC4-5D6E-409C-BE32-E72D297353CC}">
              <c16:uniqueId val="{00000005-C785-491A-A1CD-E968E1B4D42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112986</c:v>
                </c:pt>
                <c:pt idx="3">
                  <c:v>88848</c:v>
                </c:pt>
                <c:pt idx="6">
                  <c:v>86482</c:v>
                </c:pt>
                <c:pt idx="9">
                  <c:v>68913</c:v>
                </c:pt>
                <c:pt idx="12">
                  <c:v>64223</c:v>
                </c:pt>
              </c:numCache>
            </c:numRef>
          </c:val>
          <c:extLst>
            <c:ext xmlns:c16="http://schemas.microsoft.com/office/drawing/2014/chart" uri="{C3380CC4-5D6E-409C-BE32-E72D297353CC}">
              <c16:uniqueId val="{00000006-C785-491A-A1CD-E968E1B4D42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149023</c:v>
                </c:pt>
                <c:pt idx="3">
                  <c:v>173750</c:v>
                </c:pt>
                <c:pt idx="6">
                  <c:v>117541</c:v>
                </c:pt>
                <c:pt idx="9">
                  <c:v>114177</c:v>
                </c:pt>
                <c:pt idx="12">
                  <c:v>100174</c:v>
                </c:pt>
              </c:numCache>
            </c:numRef>
          </c:val>
          <c:extLst>
            <c:ext xmlns:c16="http://schemas.microsoft.com/office/drawing/2014/chart" uri="{C3380CC4-5D6E-409C-BE32-E72D297353CC}">
              <c16:uniqueId val="{00000007-C785-491A-A1CD-E968E1B4D42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258723</c:v>
                </c:pt>
                <c:pt idx="2">
                  <c:v>#N/A</c:v>
                </c:pt>
                <c:pt idx="3">
                  <c:v>#N/A</c:v>
                </c:pt>
                <c:pt idx="4">
                  <c:v>238985</c:v>
                </c:pt>
                <c:pt idx="5">
                  <c:v>#N/A</c:v>
                </c:pt>
                <c:pt idx="6">
                  <c:v>#N/A</c:v>
                </c:pt>
                <c:pt idx="7">
                  <c:v>201643</c:v>
                </c:pt>
                <c:pt idx="8">
                  <c:v>#N/A</c:v>
                </c:pt>
                <c:pt idx="9">
                  <c:v>#N/A</c:v>
                </c:pt>
                <c:pt idx="10">
                  <c:v>183607</c:v>
                </c:pt>
                <c:pt idx="11">
                  <c:v>#N/A</c:v>
                </c:pt>
                <c:pt idx="12">
                  <c:v>#N/A</c:v>
                </c:pt>
                <c:pt idx="13">
                  <c:v>176536</c:v>
                </c:pt>
                <c:pt idx="14">
                  <c:v>#N/A</c:v>
                </c:pt>
              </c:numCache>
            </c:numRef>
          </c:val>
          <c:smooth val="0"/>
          <c:extLst>
            <c:ext xmlns:c16="http://schemas.microsoft.com/office/drawing/2014/chart" uri="{C3380CC4-5D6E-409C-BE32-E72D297353CC}">
              <c16:uniqueId val="{00000008-C785-491A-A1CD-E968E1B4D42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2945329</c:v>
                </c:pt>
                <c:pt idx="5">
                  <c:v>2940016</c:v>
                </c:pt>
                <c:pt idx="8">
                  <c:v>2928071</c:v>
                </c:pt>
                <c:pt idx="11">
                  <c:v>2903039</c:v>
                </c:pt>
                <c:pt idx="14">
                  <c:v>2936233</c:v>
                </c:pt>
              </c:numCache>
            </c:numRef>
          </c:val>
          <c:extLst>
            <c:ext xmlns:c16="http://schemas.microsoft.com/office/drawing/2014/chart" uri="{C3380CC4-5D6E-409C-BE32-E72D297353CC}">
              <c16:uniqueId val="{00000000-D45E-40A7-8D06-FEAF344D4B9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412569</c:v>
                </c:pt>
                <c:pt idx="5">
                  <c:v>393759</c:v>
                </c:pt>
                <c:pt idx="8">
                  <c:v>386205</c:v>
                </c:pt>
                <c:pt idx="11">
                  <c:v>368168</c:v>
                </c:pt>
                <c:pt idx="14">
                  <c:v>362138</c:v>
                </c:pt>
              </c:numCache>
            </c:numRef>
          </c:val>
          <c:extLst>
            <c:ext xmlns:c16="http://schemas.microsoft.com/office/drawing/2014/chart" uri="{C3380CC4-5D6E-409C-BE32-E72D297353CC}">
              <c16:uniqueId val="{00000001-D45E-40A7-8D06-FEAF344D4B9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664365</c:v>
                </c:pt>
                <c:pt idx="5">
                  <c:v>691496</c:v>
                </c:pt>
                <c:pt idx="8">
                  <c:v>756037</c:v>
                </c:pt>
                <c:pt idx="11">
                  <c:v>852702</c:v>
                </c:pt>
                <c:pt idx="14">
                  <c:v>944683</c:v>
                </c:pt>
              </c:numCache>
            </c:numRef>
          </c:val>
          <c:extLst>
            <c:ext xmlns:c16="http://schemas.microsoft.com/office/drawing/2014/chart" uri="{C3380CC4-5D6E-409C-BE32-E72D297353CC}">
              <c16:uniqueId val="{00000002-D45E-40A7-8D06-FEAF344D4B9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D45E-40A7-8D06-FEAF344D4B9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D45E-40A7-8D06-FEAF344D4B9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35176</c:v>
                </c:pt>
                <c:pt idx="3">
                  <c:v>27144</c:v>
                </c:pt>
                <c:pt idx="6">
                  <c:v>26268</c:v>
                </c:pt>
                <c:pt idx="9">
                  <c:v>24550</c:v>
                </c:pt>
                <c:pt idx="12">
                  <c:v>6742</c:v>
                </c:pt>
              </c:numCache>
            </c:numRef>
          </c:val>
          <c:extLst>
            <c:ext xmlns:c16="http://schemas.microsoft.com/office/drawing/2014/chart" uri="{C3380CC4-5D6E-409C-BE32-E72D297353CC}">
              <c16:uniqueId val="{00000005-D45E-40A7-8D06-FEAF344D4B9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494657</c:v>
                </c:pt>
                <c:pt idx="3">
                  <c:v>388960</c:v>
                </c:pt>
                <c:pt idx="6">
                  <c:v>375596</c:v>
                </c:pt>
                <c:pt idx="9">
                  <c:v>363802</c:v>
                </c:pt>
                <c:pt idx="12">
                  <c:v>362501</c:v>
                </c:pt>
              </c:numCache>
            </c:numRef>
          </c:val>
          <c:extLst>
            <c:ext xmlns:c16="http://schemas.microsoft.com/office/drawing/2014/chart" uri="{C3380CC4-5D6E-409C-BE32-E72D297353CC}">
              <c16:uniqueId val="{00000006-D45E-40A7-8D06-FEAF344D4B9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20</c:v>
                </c:pt>
                <c:pt idx="3">
                  <c:v>17</c:v>
                </c:pt>
                <c:pt idx="6">
                  <c:v>12</c:v>
                </c:pt>
                <c:pt idx="9">
                  <c:v>14</c:v>
                </c:pt>
                <c:pt idx="12">
                  <c:v>12</c:v>
                </c:pt>
              </c:numCache>
            </c:numRef>
          </c:val>
          <c:extLst>
            <c:ext xmlns:c16="http://schemas.microsoft.com/office/drawing/2014/chart" uri="{C3380CC4-5D6E-409C-BE32-E72D297353CC}">
              <c16:uniqueId val="{00000007-D45E-40A7-8D06-FEAF344D4B9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181308</c:v>
                </c:pt>
                <c:pt idx="3">
                  <c:v>183814</c:v>
                </c:pt>
                <c:pt idx="6">
                  <c:v>154899</c:v>
                </c:pt>
                <c:pt idx="9">
                  <c:v>137961</c:v>
                </c:pt>
                <c:pt idx="12">
                  <c:v>124301</c:v>
                </c:pt>
              </c:numCache>
            </c:numRef>
          </c:val>
          <c:extLst>
            <c:ext xmlns:c16="http://schemas.microsoft.com/office/drawing/2014/chart" uri="{C3380CC4-5D6E-409C-BE32-E72D297353CC}">
              <c16:uniqueId val="{00000008-D45E-40A7-8D06-FEAF344D4B9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55543</c:v>
                </c:pt>
                <c:pt idx="3">
                  <c:v>50370</c:v>
                </c:pt>
                <c:pt idx="6">
                  <c:v>44150</c:v>
                </c:pt>
                <c:pt idx="9">
                  <c:v>37463</c:v>
                </c:pt>
                <c:pt idx="12">
                  <c:v>32758</c:v>
                </c:pt>
              </c:numCache>
            </c:numRef>
          </c:val>
          <c:extLst>
            <c:ext xmlns:c16="http://schemas.microsoft.com/office/drawing/2014/chart" uri="{C3380CC4-5D6E-409C-BE32-E72D297353CC}">
              <c16:uniqueId val="{00000009-D45E-40A7-8D06-FEAF344D4B9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5891545</c:v>
                </c:pt>
                <c:pt idx="3">
                  <c:v>5838150</c:v>
                </c:pt>
                <c:pt idx="6">
                  <c:v>5822938</c:v>
                </c:pt>
                <c:pt idx="9">
                  <c:v>5799160</c:v>
                </c:pt>
                <c:pt idx="12">
                  <c:v>5840365</c:v>
                </c:pt>
              </c:numCache>
            </c:numRef>
          </c:val>
          <c:extLst>
            <c:ext xmlns:c16="http://schemas.microsoft.com/office/drawing/2014/chart" uri="{C3380CC4-5D6E-409C-BE32-E72D297353CC}">
              <c16:uniqueId val="{0000000A-D45E-40A7-8D06-FEAF344D4B9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2635986</c:v>
                </c:pt>
                <c:pt idx="2">
                  <c:v>#N/A</c:v>
                </c:pt>
                <c:pt idx="3">
                  <c:v>#N/A</c:v>
                </c:pt>
                <c:pt idx="4">
                  <c:v>2463185</c:v>
                </c:pt>
                <c:pt idx="5">
                  <c:v>#N/A</c:v>
                </c:pt>
                <c:pt idx="6">
                  <c:v>#N/A</c:v>
                </c:pt>
                <c:pt idx="7">
                  <c:v>2353550</c:v>
                </c:pt>
                <c:pt idx="8">
                  <c:v>#N/A</c:v>
                </c:pt>
                <c:pt idx="9">
                  <c:v>#N/A</c:v>
                </c:pt>
                <c:pt idx="10">
                  <c:v>2239040</c:v>
                </c:pt>
                <c:pt idx="11">
                  <c:v>#N/A</c:v>
                </c:pt>
                <c:pt idx="12">
                  <c:v>#N/A</c:v>
                </c:pt>
                <c:pt idx="13">
                  <c:v>2123624</c:v>
                </c:pt>
                <c:pt idx="14">
                  <c:v>#N/A</c:v>
                </c:pt>
              </c:numCache>
            </c:numRef>
          </c:val>
          <c:smooth val="0"/>
          <c:extLst>
            <c:ext xmlns:c16="http://schemas.microsoft.com/office/drawing/2014/chart" uri="{C3380CC4-5D6E-409C-BE32-E72D297353CC}">
              <c16:uniqueId val="{0000000B-D45E-40A7-8D06-FEAF344D4B9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148890</c:v>
                </c:pt>
                <c:pt idx="1">
                  <c:v>156195</c:v>
                </c:pt>
                <c:pt idx="2">
                  <c:v>170620</c:v>
                </c:pt>
              </c:numCache>
            </c:numRef>
          </c:val>
          <c:extLst>
            <c:ext xmlns:c16="http://schemas.microsoft.com/office/drawing/2014/chart" uri="{C3380CC4-5D6E-409C-BE32-E72D297353CC}">
              <c16:uniqueId val="{00000000-64FD-4F7E-B863-A078FE10CFA0}"/>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14735</c:v>
                </c:pt>
                <c:pt idx="1">
                  <c:v>19458</c:v>
                </c:pt>
                <c:pt idx="2">
                  <c:v>22107</c:v>
                </c:pt>
              </c:numCache>
            </c:numRef>
          </c:val>
          <c:extLst>
            <c:ext xmlns:c16="http://schemas.microsoft.com/office/drawing/2014/chart" uri="{C3380CC4-5D6E-409C-BE32-E72D297353CC}">
              <c16:uniqueId val="{00000001-64FD-4F7E-B863-A078FE10CFA0}"/>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138323</c:v>
                </c:pt>
                <c:pt idx="1">
                  <c:v>127789</c:v>
                </c:pt>
                <c:pt idx="2">
                  <c:v>126091</c:v>
                </c:pt>
              </c:numCache>
            </c:numRef>
          </c:val>
          <c:extLst>
            <c:ext xmlns:c16="http://schemas.microsoft.com/office/drawing/2014/chart" uri="{C3380CC4-5D6E-409C-BE32-E72D297353CC}">
              <c16:uniqueId val="{00000002-64FD-4F7E-B863-A078FE10CFA0}"/>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{CC0B7CEF-30E3-48EC-95EC-84033D26DC80}</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BF8E-4C37-9426-DB580DBCA6E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{6B90443A-C8D3-480C-B957-E3D71F4B2D84}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F8E-4C37-9426-DB580DBCA6E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{B5186D74-13EA-4E4F-A6AB-3F6F1B5D85FB}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F8E-4C37-9426-DB580DBCA6E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{907840FC-BF05-4D5F-B677-2F32241C440A}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F8E-4C37-9426-DB580DBCA6E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{64D1808C-E543-47A3-9BBD-6F80708A2FD0}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F8E-4C37-9426-DB580DBCA6E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{2190BC56-76C2-4D90-BDE6-A4259BDE68DC}</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BF8E-4C37-9426-DB580DBCA6E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{8C2FE390-6F86-4CB6-BD31-E9EBF2CB6A97}</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BF8E-4C37-9426-DB580DBCA6E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{A82FDEDC-CA59-43C5-84FC-8B773FB9BCF5}</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BF8E-4C37-9426-DB580DBCA6E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{FC1B9219-E7FC-4326-9320-13C5C8A50FAC}</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BF8E-4C37-9426-DB580DBCA6E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54.7</c:v>
                </c:pt>
                <c:pt idx="8">
                  <c:v>56</c:v>
                </c:pt>
                <c:pt idx="16">
                  <c:v>57.2</c:v>
                </c:pt>
                <c:pt idx="24">
                  <c:v>58.5</c:v>
                </c:pt>
                <c:pt idx="32">
                  <c:v>59.9</c:v>
                </c:pt>
              </c:numCache>
            </c:numRef>
          </c:xVal>
          <c:yVal>
            <c:numRef>
              <c:f>公会計指標分析・財政指標組合せ分析表!$BP$51:$DC$51</c:f>
              <c:numCache>
                <c:formatCode>#,##0.0;"▲ "#,##0.0</c:formatCode>
                <c:ptCount val="40"/>
                <c:pt idx="0">
                  <c:v>183.4</c:v>
                </c:pt>
                <c:pt idx="8">
                  <c:v>183.1</c:v>
                </c:pt>
                <c:pt idx="16">
                  <c:v>173.8</c:v>
                </c:pt>
                <c:pt idx="24">
                  <c:v>164.3</c:v>
                </c:pt>
                <c:pt idx="32">
                  <c:v>153.4</c:v>
                </c:pt>
              </c:numCache>
            </c:numRef>
          </c:yVal>
          <c:smooth val="0"/>
          <c:extLst>
            <c:ext xmlns:c16="http://schemas.microsoft.com/office/drawing/2014/chart" uri="{C3380CC4-5D6E-409C-BE32-E72D297353CC}">
              <c16:uniqueId val="{00000009-BF8E-4C37-9426-DB580DBCA6E6}"/>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{0BF867E8-DABC-4D3F-A906-0508DCB0DC7E}</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BF8E-4C37-9426-DB580DBCA6E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{FA3C2BB8-86DE-4616-AAE6-D07FBFC571A8}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F8E-4C37-9426-DB580DBCA6E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{E21C7077-F1A3-48D9-B1FF-72EC9C672E8F}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F8E-4C37-9426-DB580DBCA6E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{565C5785-EA29-4DFC-BDF6-58E138B89F1A}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F8E-4C37-9426-DB580DBCA6E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{7A4C8FB2-D0EA-430F-B46C-F6DBADD8991D}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F8E-4C37-9426-DB580DBCA6E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{BB3F2DF8-FD19-4CD7-A04F-78F1ACA747C0}</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BF8E-4C37-9426-DB580DBCA6E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{0B9508D2-715E-4E60-A1F4-CB50E5726044}</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BF8E-4C37-9426-DB580DBCA6E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{65C89A63-0D43-4945-8460-EA92EB285A21}</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BF8E-4C37-9426-DB580DBCA6E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{6BA9F963-0F33-4C38-9DAB-0EC7E08C66B2}</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BF8E-4C37-9426-DB580DBCA6E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BF8E-4C37-9426-DB580DBCA6E6}"/>
            </c:ext>
          </c:extLst>
        </c:ser>
        <c:dLbls>
          <c:showLegendKey val="0"/>
          <c:showVal val="1"/>
          <c:showCatName val="0"/>
          <c:showSerName val="0"/>
          <c:showPercent val="0"/>
          <c:showBubbleSize val="0"/>
        </c:dLbls>
        <c:axId val="46179840"/>
        <c:axId val="46181760"/>
      </c:scatterChart>
      <c:valAx>
        <c:axId val="46179840"/>
        <c:scaling>
          <c:orientation val="maxMin"/>
          <c:max val="65"/>
          <c:min val="53"/>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{B435DE80-04B3-4B2D-8ABC-454120D28906}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CA74-4BD1-B84F-BB59C0AF30A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{29264F0D-7897-4871-B1A5-561E92CB1A1C}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A74-4BD1-B84F-BB59C0AF30A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{9B170984-5BBD-4F24-8819-C026774A8807}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A74-4BD1-B84F-BB59C0AF30A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{09E84B6A-A2B3-4008-92E6-A1BB2C1EFF49}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A74-4BD1-B84F-BB59C0AF30A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{0E7307F3-F94B-46EA-9D6E-B75B5F4E2CAA}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A74-4BD1-B84F-BB59C0AF30A6}"/>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{D91E11F3-922A-46CB-90E2-EDDE2A538222}</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CA74-4BD1-B84F-BB59C0AF30A6}"/>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{38847655-69C7-486D-B441-58E599584CA8}</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CA74-4BD1-B84F-BB59C0AF30A6}"/>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{9C6A6CF6-F430-433E-9C67-E7C845D81BB8}</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CA74-4BD1-B84F-BB59C0AF30A6}"/>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{96591BAE-7677-42F2-B62A-7B4BFF7C3032}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CA74-4BD1-B84F-BB59C0AF30A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18.399999999999999</c:v>
                </c:pt>
                <c:pt idx="8">
                  <c:v>17.899999999999999</c:v>
                </c:pt>
                <c:pt idx="16">
                  <c:v>16.8</c:v>
                </c:pt>
                <c:pt idx="24">
                  <c:v>15.3</c:v>
                </c:pt>
                <c:pt idx="32">
                  <c:v>13.7</c:v>
                </c:pt>
              </c:numCache>
            </c:numRef>
          </c:xVal>
          <c:yVal>
            <c:numRef>
              <c:f>公会計指標分析・財政指標組合せ分析表!$BP$73:$DC$73</c:f>
              <c:numCache>
                <c:formatCode>#,##0.0;"▲ "#,##0.0</c:formatCode>
                <c:ptCount val="40"/>
                <c:pt idx="0">
                  <c:v>183.4</c:v>
                </c:pt>
                <c:pt idx="8">
                  <c:v>183.1</c:v>
                </c:pt>
                <c:pt idx="16">
                  <c:v>173.8</c:v>
                </c:pt>
                <c:pt idx="24">
                  <c:v>164.3</c:v>
                </c:pt>
                <c:pt idx="32">
                  <c:v>153.4</c:v>
                </c:pt>
              </c:numCache>
            </c:numRef>
          </c:yVal>
          <c:smooth val="0"/>
          <c:extLst>
            <c:ext xmlns:c16="http://schemas.microsoft.com/office/drawing/2014/chart" uri="{C3380CC4-5D6E-409C-BE32-E72D297353CC}">
              <c16:uniqueId val="{00000009-CA74-4BD1-B84F-BB59C0AF30A6}"/>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{AD5F37B5-AD82-4E29-8D1D-045A945EFB4E}</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CA74-4BD1-B84F-BB59C0AF30A6}"/>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{D983F64F-1A6B-4A73-912F-C033AE3D4B3E}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A74-4BD1-B84F-BB59C0AF30A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{0BFE646D-C144-4066-88A1-170E50B018FC}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A74-4BD1-B84F-BB59C0AF30A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{D1B7AD2B-9D77-43F5-A5A1-79C12F99E618}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A74-4BD1-B84F-BB59C0AF30A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{5C51A985-B1EE-43A4-9058-1F3CFC1C8170}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A74-4BD1-B84F-BB59C0AF30A6}"/>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{B70903E4-46DC-4D69-84CB-5D291F1A73CC}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CA74-4BD1-B84F-BB59C0AF30A6}"/>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{DAC1894E-B56F-461A-A4A8-75CF7951C6EE}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CA74-4BD1-B84F-BB59C0AF30A6}"/>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{5A0359CC-7145-470A-8820-C6A1991711FD}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CA74-4BD1-B84F-BB59C0AF30A6}"/>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{BC85DE8C-E097-4FD8-AD22-B40C89551A43}</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CA74-4BD1-B84F-BB59C0AF30A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CA74-4BD1-B84F-BB59C0AF30A6}"/>
            </c:ext>
          </c:extLst>
        </c:ser>
        <c:dLbls>
          <c:showLegendKey val="0"/>
          <c:showVal val="1"/>
          <c:showCatName val="0"/>
          <c:showSerName val="0"/>
          <c:showPercent val="0"/>
          <c:showBubbleSize val="0"/>
        </c:dLbls>
        <c:axId val="84219776"/>
        <c:axId val="84234240"/>
      </c:scatterChart>
      <c:valAx>
        <c:axId val="84219776"/>
        <c:scaling>
          <c:orientation val="maxMin"/>
          <c:max val="19"/>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過去の減債基金からの借入等により、減債基金積立不足算定額が計上されているが、計画的に減債基金の復元を実施していることなどから減少傾向にあり、今後も財政の健全化に努めていく。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過去の減債基金からの借入等により、減債基金積立相当額に対して減債基金残高が不足しているが、計画的に減債基金の復元を実施していることなどから、不足額は解消していく見込み。</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将来負担比率は、令和２年度は減債基金などの地方債の償還等に充当可能な基金残高の増などにより、</a:t>
          </a:r>
          <a:r>
            <a:rPr kumimoji="1" lang="en-US" altLang="ja-JP" sz="1400">
              <a:latin typeface="ＭＳ ゴシック" pitchFamily="49" charset="-128"/>
              <a:ea typeface="ＭＳ ゴシック" pitchFamily="49" charset="-128"/>
            </a:rPr>
            <a:t>10.9</a:t>
          </a:r>
          <a:r>
            <a:rPr kumimoji="1" lang="ja-JP" altLang="en-US" sz="1400">
              <a:latin typeface="ＭＳ ゴシック" pitchFamily="49" charset="-128"/>
              <a:ea typeface="ＭＳ ゴシック" pitchFamily="49" charset="-128"/>
            </a:rPr>
            <a:t>ポイント減少して</a:t>
          </a:r>
          <a:r>
            <a:rPr kumimoji="1" lang="en-US" altLang="ja-JP" sz="1400">
              <a:latin typeface="ＭＳ ゴシック" pitchFamily="49" charset="-128"/>
              <a:ea typeface="ＭＳ ゴシック" pitchFamily="49" charset="-128"/>
            </a:rPr>
            <a:t>153.4%</a:t>
          </a:r>
          <a:r>
            <a:rPr kumimoji="1" lang="ja-JP" altLang="en-US" sz="1400">
              <a:latin typeface="ＭＳ ゴシック" pitchFamily="49" charset="-128"/>
              <a:ea typeface="ＭＳ ゴシック" pitchFamily="49" charset="-128"/>
            </a:rPr>
            <a:t>となっており、今後も財政の健全化に努めていく。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7C731334-E549-40FE-AAEE-05302CC4D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56FD60D-46DE-4198-A13C-3C11349F90A0}"/>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D27BFDF1-AB47-43B1-9D33-BF98FA0C0B4F}"/>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F383E596-046F-4D9E-8BA1-A4412FE1AD74}"/>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F52E830D-FC4F-465B-997C-9D948FDF011A}"/>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4BFF497-DFB5-4D24-BF0A-D7B55D69436B}"/>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D2F744AC-AE5E-4795-836B-420BDE82DFAF}"/>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大阪府</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C2EE251E-0C92-4AED-9356-33788DF29B63}"/>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2498B111-A637-415A-A291-65F7B97DC519}"/>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7436BFDC-19F6-4137-8B77-4E659FCFA007}"/>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26556420-0B87-4444-92C9-CE49049ECEE5}"/>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令和２年度は、府営住宅整備基金の減などにより、その他特定目的基金は減少したものの、財政調整基金の増などにより、基金全体として増となった。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財政調整基金については、大阪府財政運営基本条例の規定に基づき、府税収入の急激な減少、災害に伴う歳出の増加その他臨時的な歳入の減少又は歳出の増加を伴う事象に対応するために、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年以内に達成すべき積立目標額を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減債基金については、財政再建団体転落回避のため、平成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年度の間に、減債基金から合計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億円の借入を実施したため、減債基金残高が積立てておくべき額に比して不足していることから、平成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年度より、減債基金残高の復元を計画的に実施しており、令和６年度までの復元完了をめざしている。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C43E1F7-E22F-4E34-97FE-5B9A16F98898}"/>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95D773B2-09C4-4F9F-B181-CE2C698781E6}"/>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33335750-4A1F-474B-9B4C-D9D8AD6DF528}"/>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・公共施設等整備基金　　　　：大規模な公共施設並びに庁舎及びその周辺の整備並びに府が所有する建築物の耐震化。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：地域において効率的かつ質の高い医療提供体制を構築するとともに地域包括ケアシステムを構築するこ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とを通じ、地域における医療及び介護の総合的な確保を推進。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・府営住宅整備基金　　　　　：府営住宅の用地の取得及び既存の府営住宅の整備。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・安心こども基金　　　　　　：保育所の計画的な整備や子どもを安心して育てることができるような体制整備等を推進。</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〇令和２年度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・府営住宅整備基金　　　　　：積立て約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・安心こども基金　　　　　　：積立て約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億円を行ったことにより増加。</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：団塊の世代が後期高齢者となる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年（令和７年）に向けて、医療・介護サービスの提供体制を改革</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するため、医療介護総合確保促進法に基づき大阪府計画を策定し、計画に位置付けた事業を実施していく。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93FAA2A3-A0A9-403D-A503-FC641C85EAA5}"/>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8D7004E2-9966-4FA3-BCB1-D0C4366CD78E}"/>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8FC3015E-A987-470E-ABE7-341D449D3847}"/>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令和２年度は、財政調整基金の取崩しは行わず、決算剰余金約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億円を編入したため、令和２年度末残高は約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1,706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億円となっており、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前年度から約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大阪府財政運営基本条例の規定に基づき、府税収入の急激な減少、災害に伴う歳出の増加その他臨時的な歳入の減少又は歳出の増加を伴う事象に対応するために、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年以内に達成すべき積立目標額を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63D3E527-CC72-4E4B-9E04-4B7808B41AD3}"/>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9EB080CF-67F1-4EC2-9E79-9634DDE82978}"/>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4A798634-0B22-45CB-A7FC-9E1FA6D15A6A}"/>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令和２年度は、府債の繰上償還のための積立て額が取り崩し額を上回ったことにより、前年度に比べて増となった。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財政再建団体転落回避のため、平成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年度の間に、減債基金から合計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億円の借入を実施したため、減債基金残高が積立てておくべき額に比して不足していることから、平成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年度より、減債基金残高の復元を計画的に実施しており、令和６年度までの復元完了をめざしている。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36F64A61-59CE-43E2-92BF-DA18BE76317F}"/>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77770B6-E68A-4380-87C6-63E555150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B8B5B9B-3C78-4CA4-8266-C3AC679DC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E17731AF-2647-4682-A182-1477B1A0ACA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583D7705-FD6F-43CD-9A5A-03EEE63107F4}"/>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0B5B4C00-CDAC-4EFA-A648-B0BBF9740E43}"/>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5FCEB46-26C7-4496-A533-A33499E5AA10}"/>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CCDBCBFF-FCA3-40B8-8598-C092EEFAFE4A}"/>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0BD92D5-605D-469F-944F-EA7E472ABFE6}"/>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6699507-417F-4E6F-ABB5-F26D5C9C4E3E}"/>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3E97A29D-4DB2-44DE-83C9-D1C24FD4284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53B8E74B-8108-4BCF-85C9-5077B052999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A6ECEB5-3B3B-47A3-8899-C81782D8992C}"/>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935AF93-0AD2-4578-8DCB-6AECB750A823}"/>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677ED25-A804-482B-96E2-2B61344A745E}"/>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B9C451CF-B84C-4A0D-A27E-F8A8AD92AE87}"/>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3AA0F5ED-DB34-4996-93C7-48157BCD175C}"/>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4CBDB409-1C98-4EA7-AA8E-C7E396081D05}"/>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9ACE84F-5A3D-418E-B4A1-C79B584B8A1A}"/>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DE6E3E6-18C2-4F5D-8028-24232ECACAD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E4A422B-33EB-4B4B-8AFA-E16E541A0F8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D154E60E-641D-4EF7-800A-43739957AC9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C8302B3-F310-4A14-9562-DC05AC5E69A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FF4179D-7D11-44E5-B3F9-35C2B4536C3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E9CBAB7-05E4-407E-A50E-49D27FA32A1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4AE2F33D-343C-4FE0-8C73-01E20A61C8CA}"/>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71DE25A3-BA75-40D4-9673-BFCEE85F17FE}"/>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6112C46E-4032-43B9-9B49-C0DB362D585B}"/>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BB2FDBC-38F2-435F-9E63-2B80E367D17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1438886-7DC4-4CD8-A4CD-8ABF038B4860}"/>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AD07D4C-12A7-44A9-AC5C-827B5CA871F4}"/>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0A0D4A8E-984A-4E17-AFFA-7BB131C220B5}"/>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4D39FC12-5B14-4768-BE05-B958ECE1C697}"/>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C387DAF0-5645-43DE-967F-2B03013F5828}"/>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B44B713D-8F4F-40E4-B959-334355B328A2}"/>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38294C8B-581E-450E-AA2D-F15F46F9D03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3EB5057-88DF-44E6-BE1E-C68C43712CD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0FCF6F1D-90D4-45D0-9DDC-CB8AAE34BD7E}"/>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B4CED023-6E51-4FCC-B52D-787A51ADFB62}"/>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9A690C55-CD23-4D16-9283-57E502E2796E}"/>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5097571-FB32-4004-A0F2-CCC5EAB9609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0B832F51-3056-49B1-AB57-720AD4345C3E}"/>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60EF151E-1755-42C7-B0C1-C3496DF8758F}"/>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ECFC2C28-E9F9-4B2B-B84A-98C775A5F4A4}"/>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92598E4-7C6F-415A-98F6-2662B1C7048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8092593-3F1E-427B-BD3B-3B8F187826E0}"/>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2BDF8A9-1340-4D46-B4AD-768DEF410101}"/>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有形固定資産減価償却率はグループ内平均と比較して低くなっている。</a:t>
          </a:r>
          <a:r>
            <a:rPr kumimoji="1" lang="en-US" altLang="ja-JP" sz="1100">
              <a:latin typeface="ＭＳ Ｐゴシック" panose="020B0600070205080204" pitchFamily="50" charset="-128"/>
              <a:ea typeface="ＭＳ Ｐゴシック" panose="020B0600070205080204" pitchFamily="50" charset="-128"/>
            </a:rPr>
            <a:t>R01</a:t>
          </a:r>
          <a:r>
            <a:rPr kumimoji="1" lang="ja-JP" altLang="en-US" sz="1100">
              <a:latin typeface="ＭＳ Ｐゴシック" panose="020B0600070205080204" pitchFamily="50" charset="-128"/>
              <a:ea typeface="ＭＳ Ｐゴシック" panose="020B0600070205080204" pitchFamily="50" charset="-128"/>
            </a:rPr>
            <a:t>から</a:t>
          </a:r>
          <a:r>
            <a:rPr kumimoji="1" lang="en-US" altLang="ja-JP" sz="1100">
              <a:latin typeface="ＭＳ Ｐゴシック" panose="020B0600070205080204" pitchFamily="50" charset="-128"/>
              <a:ea typeface="ＭＳ Ｐゴシック" panose="020B0600070205080204" pitchFamily="50" charset="-128"/>
            </a:rPr>
            <a:t>R02</a:t>
          </a:r>
          <a:r>
            <a:rPr kumimoji="1" lang="ja-JP" altLang="en-US" sz="1100">
              <a:latin typeface="ＭＳ Ｐゴシック" panose="020B0600070205080204" pitchFamily="50" charset="-128"/>
              <a:ea typeface="ＭＳ Ｐゴシック" panose="020B0600070205080204" pitchFamily="50" charset="-128"/>
            </a:rPr>
            <a:t>にかけて、グループ内平均は</a:t>
          </a:r>
          <a:r>
            <a:rPr kumimoji="1" lang="en-US" altLang="ja-JP" sz="1100">
              <a:latin typeface="ＭＳ Ｐゴシック" panose="020B0600070205080204" pitchFamily="50" charset="-128"/>
              <a:ea typeface="ＭＳ Ｐゴシック" panose="020B0600070205080204" pitchFamily="50" charset="-128"/>
            </a:rPr>
            <a:t>1.5</a:t>
          </a:r>
          <a:r>
            <a:rPr kumimoji="1" lang="ja-JP" altLang="en-US" sz="1100">
              <a:latin typeface="ＭＳ Ｐゴシック" panose="020B0600070205080204" pitchFamily="50" charset="-128"/>
              <a:ea typeface="ＭＳ Ｐゴシック" panose="020B0600070205080204" pitchFamily="50" charset="-128"/>
            </a:rPr>
            <a:t>ポイント増加しており、大阪府では</a:t>
          </a:r>
          <a:r>
            <a:rPr kumimoji="1" lang="en-US" altLang="ja-JP" sz="1100">
              <a:latin typeface="ＭＳ Ｐゴシック" panose="020B0600070205080204" pitchFamily="50" charset="-128"/>
              <a:ea typeface="ＭＳ Ｐゴシック" panose="020B0600070205080204" pitchFamily="50" charset="-128"/>
            </a:rPr>
            <a:t>1.4</a:t>
          </a:r>
          <a:r>
            <a:rPr kumimoji="1" lang="ja-JP" altLang="en-US" sz="1100">
              <a:latin typeface="ＭＳ Ｐゴシック" panose="020B0600070205080204" pitchFamily="50" charset="-128"/>
              <a:ea typeface="ＭＳ Ｐゴシック" panose="020B0600070205080204" pitchFamily="50" charset="-128"/>
            </a:rPr>
            <a:t>ポイント増加している。</a:t>
          </a:r>
        </a:p>
        <a:p>
          <a:r>
            <a:rPr kumimoji="1" lang="ja-JP" altLang="en-US" sz="1100">
              <a:latin typeface="ＭＳ Ｐゴシック" panose="020B0600070205080204" pitchFamily="50" charset="-128"/>
              <a:ea typeface="ＭＳ Ｐゴシック" panose="020B0600070205080204" pitchFamily="50" charset="-128"/>
            </a:rPr>
            <a:t>　なお、大阪府では平成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11</a:t>
          </a:r>
          <a:r>
            <a:rPr kumimoji="1" lang="ja-JP" altLang="en-US" sz="1100">
              <a:latin typeface="ＭＳ Ｐゴシック" panose="020B0600070205080204" pitchFamily="50" charset="-128"/>
              <a:ea typeface="ＭＳ Ｐゴシック" panose="020B0600070205080204" pitchFamily="50" charset="-128"/>
            </a:rPr>
            <a:t>月に「大阪府ファシリティマネジメント基本方針」を策定し、公共施設等の長寿命化や、売却・撤去等による総量の最適化に取り組んでいる。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96DFB726-8380-4833-903A-69382AD54741}"/>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41552F6-7CCC-4DE4-9007-E97DF31CF977}"/>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A9C305E6-D43D-4FC6-B785-AF341BEC7019}"/>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3EDA7321-052B-4485-9768-5CB4491D48EB}"/>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4CA594CB-C0BC-432D-B69F-F85AD2133124}"/>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9D37D8CE-F520-482D-AE45-807507875E61}"/>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697FDF30-16D0-49A7-833C-B0BC76B3DF83}"/>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F4D0B27-30CD-46D2-B169-68B3B6887325}"/>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2E62F235-415A-4E43-811E-1F9C4CD9427D}"/>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E0453128-677A-448D-93C0-3459D8A4E8D6}"/>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C51C6D3B-397D-4678-99BE-BFC5E7064F12}"/>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3A2F780F-46ED-4394-B9C2-143B84DAD748}"/>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5590BD73-973F-4317-A7D0-B106662D01EC}"/>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22F77D6-60E8-4E9B-A265-46B280147DF3}"/>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8930EB2B-B861-4EF4-A2AA-4D937C50F8D9}"/>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34B1D329-7F77-42E6-A10E-E3F5A6628EA8}"/>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FE9225F5-6205-489A-826F-08F3DC02C762}"/>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0743579D-043A-4CD8-A820-634F4EDF2E0C}"/>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6717B987-6DA0-4074-AF96-B20EE0A97C21}"/>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D603707E-66F8-420F-B974-F84F6E3B9B0D}"/>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3A5F6DCE-0C3A-4E4E-A84C-C3D8850E6DDD}"/>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93DB78D8-6CC0-46D1-B659-EA153B89BC1A}"/>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5555F69C-324F-40B8-B1DB-1CA7D36CBBC6}"/>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1DFE1607-3F2D-412D-9B05-A774EE3696B0}"/>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92B9D89C-3ED9-42C5-8265-240CFA07A640}"/>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DE12273D-F389-46BE-BC63-2CC516190074}"/>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859AC2F1-4377-4FEA-964A-C34A4E400128}"/>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F067DA21-E01F-48A6-8B71-97B638A3015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125D68B4-4C2E-42E6-BA98-2E985EF81EB8}"/>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2EC0F3D3-3B8F-4696-9E04-F239A5AEDEC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17907</xdr:rowOff>
    </xdr:from>
    <xdr:to>
      <xdr:col>23</xdr:col>
      <xdr:colOff>136525</xdr:colOff>
      <xdr:row>29</xdr:row>
      <xdr:rowOff>119507</xdr:rowOff>
    </xdr:to>
    <xdr:sp macro="" textlink="">
      <xdr:nvSpPr>
        <xdr:cNvPr id="78" name="楕円 77">
          <a:extLst>
            <a:ext uri="{FF2B5EF4-FFF2-40B4-BE49-F238E27FC236}">
              <a16:creationId xmlns:a16="http://schemas.microsoft.com/office/drawing/2014/main" id="{B9A94747-8348-4931-B42E-267F3F4A9517}"/>
            </a:ext>
          </a:extLst>
        </xdr:cNvPr>
        <xdr:cNvSpPr/>
      </xdr:nvSpPr>
      <xdr:spPr>
        <a:xfrm>
          <a:off x="4254500" y="47137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40784</xdr:rowOff>
    </xdr:from>
    <xdr:ext cx="405111" cy="259045"/>
    <xdr:sp macro="" textlink="">
      <xdr:nvSpPr>
        <xdr:cNvPr id="79" name="有形固定資産減価償却率該当値テキスト">
          <a:extLst>
            <a:ext uri="{FF2B5EF4-FFF2-40B4-BE49-F238E27FC236}">
              <a16:creationId xmlns:a16="http://schemas.microsoft.com/office/drawing/2014/main" id="{153376E7-24D0-453F-9FB3-A68AFAAE3F24}"/>
            </a:ext>
          </a:extLst>
        </xdr:cNvPr>
        <xdr:cNvSpPr txBox="1"/>
      </xdr:nvSpPr>
      <xdr:spPr>
        <a:xfrm>
          <a:off x="4359275" y="4574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128905</xdr:rowOff>
    </xdr:from>
    <xdr:to>
      <xdr:col>19</xdr:col>
      <xdr:colOff>187325</xdr:colOff>
      <xdr:row>29</xdr:row>
      <xdr:rowOff>59055</xdr:rowOff>
    </xdr:to>
    <xdr:sp macro="" textlink="">
      <xdr:nvSpPr>
        <xdr:cNvPr id="80" name="楕円 79">
          <a:extLst>
            <a:ext uri="{FF2B5EF4-FFF2-40B4-BE49-F238E27FC236}">
              <a16:creationId xmlns:a16="http://schemas.microsoft.com/office/drawing/2014/main" id="{A3011D53-A0E4-48F8-9CEE-90ABC4009190}"/>
            </a:ext>
          </a:extLst>
        </xdr:cNvPr>
        <xdr:cNvSpPr/>
      </xdr:nvSpPr>
      <xdr:spPr>
        <a:xfrm>
          <a:off x="3616325" y="46596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8255</xdr:rowOff>
    </xdr:from>
    <xdr:to>
      <xdr:col>23</xdr:col>
      <xdr:colOff>85725</xdr:colOff>
      <xdr:row>29</xdr:row>
      <xdr:rowOff>68707</xdr:rowOff>
    </xdr:to>
    <xdr:cxnSp macro="">
      <xdr:nvCxnSpPr>
        <xdr:cNvPr id="81" name="直線コネクタ 80">
          <a:extLst>
            <a:ext uri="{FF2B5EF4-FFF2-40B4-BE49-F238E27FC236}">
              <a16:creationId xmlns:a16="http://schemas.microsoft.com/office/drawing/2014/main" id="{E6FDE496-CF9F-4C91-8071-0E3C49D42DEE}"/>
            </a:ext>
          </a:extLst>
        </xdr:cNvPr>
        <xdr:cNvCxnSpPr/>
      </xdr:nvCxnSpPr>
      <xdr:spPr>
        <a:xfrm>
          <a:off x="3673475" y="4707255"/>
          <a:ext cx="628650" cy="54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72771</xdr:rowOff>
    </xdr:from>
    <xdr:to>
      <xdr:col>15</xdr:col>
      <xdr:colOff>187325</xdr:colOff>
      <xdr:row>29</xdr:row>
      <xdr:rowOff>2921</xdr:rowOff>
    </xdr:to>
    <xdr:sp macro="" textlink="">
      <xdr:nvSpPr>
        <xdr:cNvPr id="82" name="楕円 81">
          <a:extLst>
            <a:ext uri="{FF2B5EF4-FFF2-40B4-BE49-F238E27FC236}">
              <a16:creationId xmlns:a16="http://schemas.microsoft.com/office/drawing/2014/main" id="{6AF8BEE8-6FE7-45DA-8642-045FB2D3936E}"/>
            </a:ext>
          </a:extLst>
        </xdr:cNvPr>
        <xdr:cNvSpPr/>
      </xdr:nvSpPr>
      <xdr:spPr>
        <a:xfrm>
          <a:off x="2930525" y="46034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123571</xdr:rowOff>
    </xdr:from>
    <xdr:to>
      <xdr:col>19</xdr:col>
      <xdr:colOff>136525</xdr:colOff>
      <xdr:row>29</xdr:row>
      <xdr:rowOff>8255</xdr:rowOff>
    </xdr:to>
    <xdr:cxnSp macro="">
      <xdr:nvCxnSpPr>
        <xdr:cNvPr id="83" name="直線コネクタ 82">
          <a:extLst>
            <a:ext uri="{FF2B5EF4-FFF2-40B4-BE49-F238E27FC236}">
              <a16:creationId xmlns:a16="http://schemas.microsoft.com/office/drawing/2014/main" id="{27F7BE1B-4336-41B6-8D3A-9C36C229A0A2}"/>
            </a:ext>
          </a:extLst>
        </xdr:cNvPr>
        <xdr:cNvCxnSpPr/>
      </xdr:nvCxnSpPr>
      <xdr:spPr>
        <a:xfrm>
          <a:off x="2987675" y="4660646"/>
          <a:ext cx="6858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20955</xdr:rowOff>
    </xdr:from>
    <xdr:to>
      <xdr:col>11</xdr:col>
      <xdr:colOff>187325</xdr:colOff>
      <xdr:row>28</xdr:row>
      <xdr:rowOff>122555</xdr:rowOff>
    </xdr:to>
    <xdr:sp macro="" textlink="">
      <xdr:nvSpPr>
        <xdr:cNvPr id="84" name="楕円 83">
          <a:extLst>
            <a:ext uri="{FF2B5EF4-FFF2-40B4-BE49-F238E27FC236}">
              <a16:creationId xmlns:a16="http://schemas.microsoft.com/office/drawing/2014/main" id="{2BF1B306-4420-4EB0-92C0-D14E0D9CD7F0}"/>
            </a:ext>
          </a:extLst>
        </xdr:cNvPr>
        <xdr:cNvSpPr/>
      </xdr:nvSpPr>
      <xdr:spPr>
        <a:xfrm>
          <a:off x="2244725" y="45548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71755</xdr:rowOff>
    </xdr:from>
    <xdr:to>
      <xdr:col>15</xdr:col>
      <xdr:colOff>136525</xdr:colOff>
      <xdr:row>28</xdr:row>
      <xdr:rowOff>123571</xdr:rowOff>
    </xdr:to>
    <xdr:cxnSp macro="">
      <xdr:nvCxnSpPr>
        <xdr:cNvPr id="85" name="直線コネクタ 84">
          <a:extLst>
            <a:ext uri="{FF2B5EF4-FFF2-40B4-BE49-F238E27FC236}">
              <a16:creationId xmlns:a16="http://schemas.microsoft.com/office/drawing/2014/main" id="{3100E3CE-2F53-46DE-B5AE-E33B44EA1D14}"/>
            </a:ext>
          </a:extLst>
        </xdr:cNvPr>
        <xdr:cNvCxnSpPr/>
      </xdr:nvCxnSpPr>
      <xdr:spPr>
        <a:xfrm>
          <a:off x="2301875" y="4602480"/>
          <a:ext cx="685800" cy="58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136271</xdr:rowOff>
    </xdr:from>
    <xdr:to>
      <xdr:col>7</xdr:col>
      <xdr:colOff>187325</xdr:colOff>
      <xdr:row>28</xdr:row>
      <xdr:rowOff>66421</xdr:rowOff>
    </xdr:to>
    <xdr:sp macro="" textlink="">
      <xdr:nvSpPr>
        <xdr:cNvPr id="86" name="楕円 85">
          <a:extLst>
            <a:ext uri="{FF2B5EF4-FFF2-40B4-BE49-F238E27FC236}">
              <a16:creationId xmlns:a16="http://schemas.microsoft.com/office/drawing/2014/main" id="{55625BEA-90BA-4FD5-B38A-A6B2BE2457B5}"/>
            </a:ext>
          </a:extLst>
        </xdr:cNvPr>
        <xdr:cNvSpPr/>
      </xdr:nvSpPr>
      <xdr:spPr>
        <a:xfrm>
          <a:off x="1558925" y="45082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15621</xdr:rowOff>
    </xdr:from>
    <xdr:to>
      <xdr:col>11</xdr:col>
      <xdr:colOff>136525</xdr:colOff>
      <xdr:row>28</xdr:row>
      <xdr:rowOff>71755</xdr:rowOff>
    </xdr:to>
    <xdr:cxnSp macro="">
      <xdr:nvCxnSpPr>
        <xdr:cNvPr id="87" name="直線コネクタ 86">
          <a:extLst>
            <a:ext uri="{FF2B5EF4-FFF2-40B4-BE49-F238E27FC236}">
              <a16:creationId xmlns:a16="http://schemas.microsoft.com/office/drawing/2014/main" id="{09320358-D222-4B62-9156-7A24CBDA35E8}"/>
            </a:ext>
          </a:extLst>
        </xdr:cNvPr>
        <xdr:cNvCxnSpPr/>
      </xdr:nvCxnSpPr>
      <xdr:spPr>
        <a:xfrm>
          <a:off x="1616075" y="4546346"/>
          <a:ext cx="685800" cy="56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EAE3F105-02C0-4980-AF18-35E680255005}"/>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E8B9DD43-CFF4-4702-8F79-E51F8D67B656}"/>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AD7C162A-188E-414A-B333-19A916F6ABF2}"/>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DCB291B3-F01D-4194-9081-BF6D4D0F4003}"/>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75582</xdr:rowOff>
    </xdr:from>
    <xdr:ext cx="405111" cy="259045"/>
    <xdr:sp macro="" textlink="">
      <xdr:nvSpPr>
        <xdr:cNvPr id="92" name="n_1mainValue有形固定資産減価償却率">
          <a:extLst>
            <a:ext uri="{FF2B5EF4-FFF2-40B4-BE49-F238E27FC236}">
              <a16:creationId xmlns:a16="http://schemas.microsoft.com/office/drawing/2014/main" id="{BB57B0B3-0626-46C7-AB69-109A1279FD3F}"/>
            </a:ext>
          </a:extLst>
        </xdr:cNvPr>
        <xdr:cNvSpPr txBox="1"/>
      </xdr:nvSpPr>
      <xdr:spPr>
        <a:xfrm>
          <a:off x="3474094" y="444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19448</xdr:rowOff>
    </xdr:from>
    <xdr:ext cx="405111" cy="259045"/>
    <xdr:sp macro="" textlink="">
      <xdr:nvSpPr>
        <xdr:cNvPr id="93" name="n_2mainValue有形固定資産減価償却率">
          <a:extLst>
            <a:ext uri="{FF2B5EF4-FFF2-40B4-BE49-F238E27FC236}">
              <a16:creationId xmlns:a16="http://schemas.microsoft.com/office/drawing/2014/main" id="{12280BBF-D34C-4D6E-BA80-531050BA970B}"/>
            </a:ext>
          </a:extLst>
        </xdr:cNvPr>
        <xdr:cNvSpPr txBox="1"/>
      </xdr:nvSpPr>
      <xdr:spPr>
        <a:xfrm>
          <a:off x="2797819" y="4391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139082</xdr:rowOff>
    </xdr:from>
    <xdr:ext cx="405111" cy="259045"/>
    <xdr:sp macro="" textlink="">
      <xdr:nvSpPr>
        <xdr:cNvPr id="94" name="n_3mainValue有形固定資産減価償却率">
          <a:extLst>
            <a:ext uri="{FF2B5EF4-FFF2-40B4-BE49-F238E27FC236}">
              <a16:creationId xmlns:a16="http://schemas.microsoft.com/office/drawing/2014/main" id="{B8237350-3435-438B-AA73-6715A71949A6}"/>
            </a:ext>
          </a:extLst>
        </xdr:cNvPr>
        <xdr:cNvSpPr txBox="1"/>
      </xdr:nvSpPr>
      <xdr:spPr>
        <a:xfrm>
          <a:off x="2112019" y="43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82948</xdr:rowOff>
    </xdr:from>
    <xdr:ext cx="405111" cy="259045"/>
    <xdr:sp macro="" textlink="">
      <xdr:nvSpPr>
        <xdr:cNvPr id="95" name="n_4mainValue有形固定資産減価償却率">
          <a:extLst>
            <a:ext uri="{FF2B5EF4-FFF2-40B4-BE49-F238E27FC236}">
              <a16:creationId xmlns:a16="http://schemas.microsoft.com/office/drawing/2014/main" id="{3B29A7C0-ECFC-4B83-9FAC-8EA3934DA179}"/>
            </a:ext>
          </a:extLst>
        </xdr:cNvPr>
        <xdr:cNvSpPr txBox="1"/>
      </xdr:nvSpPr>
      <xdr:spPr>
        <a:xfrm>
          <a:off x="1426219" y="42961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EA6B6379-1742-4A3D-A5C9-EADC6303853F}"/>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D43593BD-30A2-4327-A561-CF7ACED0797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71468</xdr:colOff>
      <xdr:row>22</xdr:row>
      <xdr:rowOff>55021</xdr:rowOff>
    </xdr:from>
    <xdr:to>
      <xdr:col>76</xdr:col>
      <xdr:colOff>99982</xdr:colOff>
      <xdr:row>24</xdr:row>
      <xdr:rowOff>40230</xdr:rowOff>
    </xdr:to>
    <xdr:sp macro="" textlink="">
      <xdr:nvSpPr>
        <xdr:cNvPr id="98" name="正方形/長方形 97">
          <a:extLst>
            <a:ext uri="{FF2B5EF4-FFF2-40B4-BE49-F238E27FC236}">
              <a16:creationId xmlns:a16="http://schemas.microsoft.com/office/drawing/2014/main" id="{F8B846CB-BB11-4FCD-859F-F88488171AF7}"/>
            </a:ext>
          </a:extLst>
        </xdr:cNvPr>
        <xdr:cNvSpPr/>
      </xdr:nvSpPr>
      <xdr:spPr>
        <a:xfrm>
          <a:off x="12346018" y="3617371"/>
          <a:ext cx="1063564"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[ 1,532.0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2202B68B-F274-4E1A-B8B7-AC27761CB970}"/>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8A5898F7-3AC6-45AB-B377-043F5FF8BBEA}"/>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8E6BE2A5-298E-4FA5-B4BD-C17491446AF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F925779C-DED5-4335-A185-EA97CB3D293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B6F77643-3198-4DBC-BCDE-3CC69BFBC7C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1796C6D4-ED9A-48A9-AFFE-2A67C8CEA7C2}"/>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49CADBA4-6974-46FE-9C48-93735AAF1151}"/>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8A6220DC-9171-4D83-9C39-8B14DB1D5B99}"/>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債務償還比率は、グループ内平均と比較して高くなっている。</a:t>
          </a:r>
          <a:r>
            <a:rPr kumimoji="1" lang="en-US" altLang="ja-JP" sz="1100">
              <a:latin typeface="ＭＳ Ｐゴシック" panose="020B0600070205080204" pitchFamily="50" charset="-128"/>
              <a:ea typeface="ＭＳ Ｐゴシック" panose="020B0600070205080204" pitchFamily="50" charset="-128"/>
            </a:rPr>
            <a:t>R01</a:t>
          </a:r>
          <a:r>
            <a:rPr kumimoji="1" lang="ja-JP" altLang="en-US" sz="1100">
              <a:latin typeface="ＭＳ Ｐゴシック" panose="020B0600070205080204" pitchFamily="50" charset="-128"/>
              <a:ea typeface="ＭＳ Ｐゴシック" panose="020B0600070205080204" pitchFamily="50" charset="-128"/>
            </a:rPr>
            <a:t>から</a:t>
          </a:r>
          <a:r>
            <a:rPr kumimoji="1" lang="en-US" altLang="ja-JP" sz="1100">
              <a:latin typeface="ＭＳ Ｐゴシック" panose="020B0600070205080204" pitchFamily="50" charset="-128"/>
              <a:ea typeface="ＭＳ Ｐゴシック" panose="020B0600070205080204" pitchFamily="50" charset="-128"/>
            </a:rPr>
            <a:t>R02</a:t>
          </a:r>
          <a:r>
            <a:rPr kumimoji="1" lang="ja-JP" altLang="en-US" sz="1100">
              <a:latin typeface="ＭＳ Ｐゴシック" panose="020B0600070205080204" pitchFamily="50" charset="-128"/>
              <a:ea typeface="ＭＳ Ｐゴシック" panose="020B0600070205080204" pitchFamily="50" charset="-128"/>
            </a:rPr>
            <a:t>にかけて、グループ内平均は</a:t>
          </a:r>
          <a:r>
            <a:rPr kumimoji="1" lang="en-US" altLang="ja-JP" sz="1100">
              <a:latin typeface="ＭＳ Ｐゴシック" panose="020B0600070205080204" pitchFamily="50" charset="-128"/>
              <a:ea typeface="ＭＳ Ｐゴシック" panose="020B0600070205080204" pitchFamily="50" charset="-128"/>
            </a:rPr>
            <a:t>26.7</a:t>
          </a:r>
          <a:r>
            <a:rPr kumimoji="1" lang="ja-JP" altLang="en-US" sz="1100">
              <a:latin typeface="ＭＳ Ｐゴシック" panose="020B0600070205080204" pitchFamily="50" charset="-128"/>
              <a:ea typeface="ＭＳ Ｐゴシック" panose="020B0600070205080204" pitchFamily="50" charset="-128"/>
            </a:rPr>
            <a:t>ポイント減少しているが、大阪府では、減債基金などの地方債の償還等に充当可能な基金残高の増などの一方で、新型コロナウイルス感染症の影響による法人二税や特別法人事業譲与税の減などにより、</a:t>
          </a:r>
          <a:r>
            <a:rPr kumimoji="1" lang="en-US" altLang="ja-JP" sz="1100">
              <a:latin typeface="ＭＳ Ｐゴシック" panose="020B0600070205080204" pitchFamily="50" charset="-128"/>
              <a:ea typeface="ＭＳ Ｐゴシック" panose="020B0600070205080204" pitchFamily="50" charset="-128"/>
            </a:rPr>
            <a:t>93.4</a:t>
          </a:r>
          <a:r>
            <a:rPr kumimoji="1" lang="ja-JP" altLang="en-US" sz="1100">
              <a:latin typeface="ＭＳ Ｐゴシック" panose="020B0600070205080204" pitchFamily="50" charset="-128"/>
              <a:ea typeface="ＭＳ Ｐゴシック" panose="020B0600070205080204" pitchFamily="50" charset="-128"/>
            </a:rPr>
            <a:t>ポイント増加している。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B455F949-6126-45E8-A10C-1619419A5B8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54FFDCAB-F39C-4C18-8DC9-54E252C9439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99F8E558-1F42-40D5-B18D-CA5DF3BD79A9}"/>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F3F84442-B9A2-4767-8035-A8B42A4AB4B2}"/>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D646D335-D457-4BC6-9993-7CF2DDC697D5}"/>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6D28BFB2-58BB-4F4F-94E4-61EEA6DA472E}"/>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BB6BCD1A-16A4-4D7D-BE05-BF43C1292610}"/>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239E40D2-4E33-4823-B896-F3D96D28B3A0}"/>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EAC1C947-C22C-4DF7-B2C9-DFCF94A8811B}"/>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52FD6831-C0E9-4B41-A8DE-7531C9DE2386}"/>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6C23EF9E-D72E-43B4-BA72-D836D3A51DE2}"/>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319AE7D3-D19C-4952-9363-637254645254}"/>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873BF7EA-5855-43CE-B46B-1CC0597CAE42}"/>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E7D3C523-F43D-4A0E-9CC4-7E088FFB68B9}"/>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109852</xdr:rowOff>
    </xdr:from>
    <xdr:ext cx="482824" cy="225703"/>
    <xdr:sp macro="" textlink="">
      <xdr:nvSpPr>
        <xdr:cNvPr id="121" name="テキスト ボックス 120">
          <a:extLst>
            <a:ext uri="{FF2B5EF4-FFF2-40B4-BE49-F238E27FC236}">
              <a16:creationId xmlns:a16="http://schemas.microsoft.com/office/drawing/2014/main" id="{0BC65A71-362F-4852-BFC6-FD0F725CA5D3}"/>
            </a:ext>
          </a:extLst>
        </xdr:cNvPr>
        <xdr:cNvSpPr txBox="1"/>
      </xdr:nvSpPr>
      <xdr:spPr>
        <a:xfrm>
          <a:off x="9708926" y="415480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25EE1417-3777-4A6C-BF38-4122BFFC872A}"/>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A83A7F1-DD47-4F7A-802B-58B857F7128C}"/>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D5C8D20C-E6E3-47E3-B19D-27C3DC2CC1A7}"/>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116250</xdr:rowOff>
    </xdr:from>
    <xdr:to>
      <xdr:col>76</xdr:col>
      <xdr:colOff>21589</xdr:colOff>
      <xdr:row>33</xdr:row>
      <xdr:rowOff>112957</xdr:rowOff>
    </xdr:to>
    <xdr:cxnSp macro="">
      <xdr:nvCxnSpPr>
        <xdr:cNvPr id="125" name="直線コネクタ 124">
          <a:extLst>
            <a:ext uri="{FF2B5EF4-FFF2-40B4-BE49-F238E27FC236}">
              <a16:creationId xmlns:a16="http://schemas.microsoft.com/office/drawing/2014/main" id="{50F2A505-F34F-4971-9914-6CD51CC9E5AC}"/>
            </a:ext>
          </a:extLst>
        </xdr:cNvPr>
        <xdr:cNvCxnSpPr/>
      </xdr:nvCxnSpPr>
      <xdr:spPr>
        <a:xfrm flipV="1">
          <a:off x="13326745" y="4326300"/>
          <a:ext cx="1269" cy="1130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116784</xdr:rowOff>
    </xdr:from>
    <xdr:ext cx="560923" cy="259045"/>
    <xdr:sp macro="" textlink="">
      <xdr:nvSpPr>
        <xdr:cNvPr id="126" name="債務償還比率最小値テキスト">
          <a:extLst>
            <a:ext uri="{FF2B5EF4-FFF2-40B4-BE49-F238E27FC236}">
              <a16:creationId xmlns:a16="http://schemas.microsoft.com/office/drawing/2014/main" id="{C7E743A5-6ECF-4110-BA91-467BB620DB7B}"/>
            </a:ext>
          </a:extLst>
        </xdr:cNvPr>
        <xdr:cNvSpPr txBox="1"/>
      </xdr:nvSpPr>
      <xdr:spPr>
        <a:xfrm>
          <a:off x="13379450" y="54603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112957</xdr:rowOff>
    </xdr:from>
    <xdr:to>
      <xdr:col>76</xdr:col>
      <xdr:colOff>111125</xdr:colOff>
      <xdr:row>33</xdr:row>
      <xdr:rowOff>112957</xdr:rowOff>
    </xdr:to>
    <xdr:cxnSp macro="">
      <xdr:nvCxnSpPr>
        <xdr:cNvPr id="127" name="直線コネクタ 126">
          <a:extLst>
            <a:ext uri="{FF2B5EF4-FFF2-40B4-BE49-F238E27FC236}">
              <a16:creationId xmlns:a16="http://schemas.microsoft.com/office/drawing/2014/main" id="{CEF00A99-108C-4BFD-9A9D-655A883BF11F}"/>
            </a:ext>
          </a:extLst>
        </xdr:cNvPr>
        <xdr:cNvCxnSpPr/>
      </xdr:nvCxnSpPr>
      <xdr:spPr>
        <a:xfrm>
          <a:off x="13255625" y="54564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62927</xdr:rowOff>
    </xdr:from>
    <xdr:ext cx="560923" cy="259045"/>
    <xdr:sp macro="" textlink="">
      <xdr:nvSpPr>
        <xdr:cNvPr id="128" name="債務償還比率最大値テキスト">
          <a:extLst>
            <a:ext uri="{FF2B5EF4-FFF2-40B4-BE49-F238E27FC236}">
              <a16:creationId xmlns:a16="http://schemas.microsoft.com/office/drawing/2014/main" id="{5A054E39-F02A-4E16-AA7E-59615F3209AA}"/>
            </a:ext>
          </a:extLst>
        </xdr:cNvPr>
        <xdr:cNvSpPr txBox="1"/>
      </xdr:nvSpPr>
      <xdr:spPr>
        <a:xfrm>
          <a:off x="13379450" y="411422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116250</xdr:rowOff>
    </xdr:from>
    <xdr:to>
      <xdr:col>76</xdr:col>
      <xdr:colOff>111125</xdr:colOff>
      <xdr:row>26</xdr:row>
      <xdr:rowOff>116250</xdr:rowOff>
    </xdr:to>
    <xdr:cxnSp macro="">
      <xdr:nvCxnSpPr>
        <xdr:cNvPr id="129" name="直線コネクタ 128">
          <a:extLst>
            <a:ext uri="{FF2B5EF4-FFF2-40B4-BE49-F238E27FC236}">
              <a16:creationId xmlns:a16="http://schemas.microsoft.com/office/drawing/2014/main" id="{8C183136-40C3-456B-8607-8D525855D7B5}"/>
            </a:ext>
          </a:extLst>
        </xdr:cNvPr>
        <xdr:cNvCxnSpPr/>
      </xdr:nvCxnSpPr>
      <xdr:spPr>
        <a:xfrm>
          <a:off x="13255625" y="4326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22315</xdr:rowOff>
    </xdr:from>
    <xdr:ext cx="560923" cy="259045"/>
    <xdr:sp macro="" textlink="">
      <xdr:nvSpPr>
        <xdr:cNvPr id="130" name="債務償還比率平均値テキスト">
          <a:extLst>
            <a:ext uri="{FF2B5EF4-FFF2-40B4-BE49-F238E27FC236}">
              <a16:creationId xmlns:a16="http://schemas.microsoft.com/office/drawing/2014/main" id="{9905654D-7936-4B2F-A47D-8A76A6B7D506}"/>
            </a:ext>
          </a:extLst>
        </xdr:cNvPr>
        <xdr:cNvSpPr txBox="1"/>
      </xdr:nvSpPr>
      <xdr:spPr>
        <a:xfrm>
          <a:off x="13379450" y="472131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170888</xdr:rowOff>
    </xdr:from>
    <xdr:to>
      <xdr:col>76</xdr:col>
      <xdr:colOff>73025</xdr:colOff>
      <xdr:row>30</xdr:row>
      <xdr:rowOff>101038</xdr:rowOff>
    </xdr:to>
    <xdr:sp macro="" textlink="">
      <xdr:nvSpPr>
        <xdr:cNvPr id="131" name="フローチャート: 判断 130">
          <a:extLst>
            <a:ext uri="{FF2B5EF4-FFF2-40B4-BE49-F238E27FC236}">
              <a16:creationId xmlns:a16="http://schemas.microsoft.com/office/drawing/2014/main" id="{477C4B3C-AD0E-4B56-B9BC-9160CBDCD95F}"/>
            </a:ext>
          </a:extLst>
        </xdr:cNvPr>
        <xdr:cNvSpPr/>
      </xdr:nvSpPr>
      <xdr:spPr>
        <a:xfrm>
          <a:off x="13293725" y="48571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40613</xdr:rowOff>
    </xdr:from>
    <xdr:to>
      <xdr:col>72</xdr:col>
      <xdr:colOff>123825</xdr:colOff>
      <xdr:row>30</xdr:row>
      <xdr:rowOff>142213</xdr:rowOff>
    </xdr:to>
    <xdr:sp macro="" textlink="">
      <xdr:nvSpPr>
        <xdr:cNvPr id="132" name="フローチャート: 判断 131">
          <a:extLst>
            <a:ext uri="{FF2B5EF4-FFF2-40B4-BE49-F238E27FC236}">
              <a16:creationId xmlns:a16="http://schemas.microsoft.com/office/drawing/2014/main" id="{15FAB3FD-30C3-44E7-9904-FFAEB928DCC6}"/>
            </a:ext>
          </a:extLst>
        </xdr:cNvPr>
        <xdr:cNvSpPr/>
      </xdr:nvSpPr>
      <xdr:spPr>
        <a:xfrm>
          <a:off x="12646025" y="489836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127399</xdr:rowOff>
    </xdr:from>
    <xdr:to>
      <xdr:col>68</xdr:col>
      <xdr:colOff>123825</xdr:colOff>
      <xdr:row>30</xdr:row>
      <xdr:rowOff>57549</xdr:rowOff>
    </xdr:to>
    <xdr:sp macro="" textlink="">
      <xdr:nvSpPr>
        <xdr:cNvPr id="133" name="フローチャート: 判断 132">
          <a:extLst>
            <a:ext uri="{FF2B5EF4-FFF2-40B4-BE49-F238E27FC236}">
              <a16:creationId xmlns:a16="http://schemas.microsoft.com/office/drawing/2014/main" id="{44987D35-03B7-4251-8A5D-DF9E84071D34}"/>
            </a:ext>
          </a:extLst>
        </xdr:cNvPr>
        <xdr:cNvSpPr/>
      </xdr:nvSpPr>
      <xdr:spPr>
        <a:xfrm>
          <a:off x="11960225" y="4820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74694</xdr:rowOff>
    </xdr:from>
    <xdr:to>
      <xdr:col>64</xdr:col>
      <xdr:colOff>123825</xdr:colOff>
      <xdr:row>31</xdr:row>
      <xdr:rowOff>4844</xdr:rowOff>
    </xdr:to>
    <xdr:sp macro="" textlink="">
      <xdr:nvSpPr>
        <xdr:cNvPr id="134" name="フローチャート: 判断 133">
          <a:extLst>
            <a:ext uri="{FF2B5EF4-FFF2-40B4-BE49-F238E27FC236}">
              <a16:creationId xmlns:a16="http://schemas.microsoft.com/office/drawing/2014/main" id="{9C0EE439-4341-49CC-B725-1CC6C2040B3F}"/>
            </a:ext>
          </a:extLst>
        </xdr:cNvPr>
        <xdr:cNvSpPr/>
      </xdr:nvSpPr>
      <xdr:spPr>
        <a:xfrm>
          <a:off x="11274425" y="49324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114672</xdr:rowOff>
    </xdr:from>
    <xdr:to>
      <xdr:col>60</xdr:col>
      <xdr:colOff>123825</xdr:colOff>
      <xdr:row>32</xdr:row>
      <xdr:rowOff>44822</xdr:rowOff>
    </xdr:to>
    <xdr:sp macro="" textlink="">
      <xdr:nvSpPr>
        <xdr:cNvPr id="135" name="フローチャート: 判断 134">
          <a:extLst>
            <a:ext uri="{FF2B5EF4-FFF2-40B4-BE49-F238E27FC236}">
              <a16:creationId xmlns:a16="http://schemas.microsoft.com/office/drawing/2014/main" id="{F0AC6CD5-F30C-4D83-8A4E-111D99ED21BB}"/>
            </a:ext>
          </a:extLst>
        </xdr:cNvPr>
        <xdr:cNvSpPr/>
      </xdr:nvSpPr>
      <xdr:spPr>
        <a:xfrm>
          <a:off x="10588625" y="513434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E4464085-EB3E-4CF4-A572-E770E8EF9910}"/>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17F5270-E1AE-4F8B-A0B0-BAAF7444D5B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EE63B899-9666-4919-96FD-5100CCEA670D}"/>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8D4008F1-5C26-4E80-A623-8D50A49870FC}"/>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E3E54AD3-6A16-43FC-A9E5-E769D3BFC8BB}"/>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152400</xdr:colOff>
      <xdr:row>30</xdr:row>
      <xdr:rowOff>134420</xdr:rowOff>
    </xdr:from>
    <xdr:to>
      <xdr:col>76</xdr:col>
      <xdr:colOff>63500</xdr:colOff>
      <xdr:row>31</xdr:row>
      <xdr:rowOff>55045</xdr:rowOff>
    </xdr:to>
    <xdr:sp macro="" textlink="">
      <xdr:nvSpPr>
        <xdr:cNvPr id="141" name="楕円 140">
          <a:extLst>
            <a:ext uri="{FF2B5EF4-FFF2-40B4-BE49-F238E27FC236}">
              <a16:creationId xmlns:a16="http://schemas.microsoft.com/office/drawing/2014/main" id="{8EA05D07-A876-4849-91A9-342B718BCA07}"/>
            </a:ext>
          </a:extLst>
        </xdr:cNvPr>
        <xdr:cNvSpPr/>
      </xdr:nvSpPr>
      <xdr:spPr>
        <a:xfrm>
          <a:off x="13287375" y="4992170"/>
          <a:ext cx="85725" cy="825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144597</xdr:rowOff>
    </xdr:from>
    <xdr:ext cx="560923" cy="259045"/>
    <xdr:sp macro="" textlink="">
      <xdr:nvSpPr>
        <xdr:cNvPr id="142" name="債務償還比率該当値テキスト">
          <a:extLst>
            <a:ext uri="{FF2B5EF4-FFF2-40B4-BE49-F238E27FC236}">
              <a16:creationId xmlns:a16="http://schemas.microsoft.com/office/drawing/2014/main" id="{A3CA1C1B-C977-40D9-9E52-21A72A0D1ADC}"/>
            </a:ext>
          </a:extLst>
        </xdr:cNvPr>
        <xdr:cNvSpPr txBox="1"/>
      </xdr:nvSpPr>
      <xdr:spPr>
        <a:xfrm>
          <a:off x="13379450" y="49991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143437</xdr:rowOff>
    </xdr:from>
    <xdr:to>
      <xdr:col>72</xdr:col>
      <xdr:colOff>123825</xdr:colOff>
      <xdr:row>30</xdr:row>
      <xdr:rowOff>73587</xdr:rowOff>
    </xdr:to>
    <xdr:sp macro="" textlink="">
      <xdr:nvSpPr>
        <xdr:cNvPr id="143" name="楕円 142">
          <a:extLst>
            <a:ext uri="{FF2B5EF4-FFF2-40B4-BE49-F238E27FC236}">
              <a16:creationId xmlns:a16="http://schemas.microsoft.com/office/drawing/2014/main" id="{ECE6B993-C07B-4898-9B74-E2B9F2AA1B96}"/>
            </a:ext>
          </a:extLst>
        </xdr:cNvPr>
        <xdr:cNvSpPr/>
      </xdr:nvSpPr>
      <xdr:spPr>
        <a:xfrm>
          <a:off x="12646025" y="48360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29137</xdr:rowOff>
    </xdr:from>
    <xdr:to>
      <xdr:col>76</xdr:col>
      <xdr:colOff>66675</xdr:colOff>
      <xdr:row>31</xdr:row>
      <xdr:rowOff>13770</xdr:rowOff>
    </xdr:to>
    <xdr:cxnSp macro="">
      <xdr:nvCxnSpPr>
        <xdr:cNvPr id="144" name="直線コネクタ 143">
          <a:extLst>
            <a:ext uri="{FF2B5EF4-FFF2-40B4-BE49-F238E27FC236}">
              <a16:creationId xmlns:a16="http://schemas.microsoft.com/office/drawing/2014/main" id="{D1AF72F4-96B4-4F0C-8484-6C98ABD7671D}"/>
            </a:ext>
          </a:extLst>
        </xdr:cNvPr>
        <xdr:cNvCxnSpPr>
          <a:endCxn id="141" idx="6"/>
        </xdr:cNvCxnSpPr>
      </xdr:nvCxnSpPr>
      <xdr:spPr>
        <a:xfrm>
          <a:off x="12693650" y="4883712"/>
          <a:ext cx="676275" cy="146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134565</xdr:rowOff>
    </xdr:from>
    <xdr:to>
      <xdr:col>68</xdr:col>
      <xdr:colOff>123825</xdr:colOff>
      <xdr:row>32</xdr:row>
      <xdr:rowOff>64715</xdr:rowOff>
    </xdr:to>
    <xdr:sp macro="" textlink="">
      <xdr:nvSpPr>
        <xdr:cNvPr id="145" name="楕円 144">
          <a:extLst>
            <a:ext uri="{FF2B5EF4-FFF2-40B4-BE49-F238E27FC236}">
              <a16:creationId xmlns:a16="http://schemas.microsoft.com/office/drawing/2014/main" id="{9552FE69-F15A-4D3B-9358-36A274E77727}"/>
            </a:ext>
          </a:extLst>
        </xdr:cNvPr>
        <xdr:cNvSpPr/>
      </xdr:nvSpPr>
      <xdr:spPr>
        <a:xfrm>
          <a:off x="11960225" y="51542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22787</xdr:rowOff>
    </xdr:from>
    <xdr:to>
      <xdr:col>72</xdr:col>
      <xdr:colOff>73025</xdr:colOff>
      <xdr:row>32</xdr:row>
      <xdr:rowOff>13915</xdr:rowOff>
    </xdr:to>
    <xdr:cxnSp macro="">
      <xdr:nvCxnSpPr>
        <xdr:cNvPr id="146" name="直線コネクタ 145">
          <a:extLst>
            <a:ext uri="{FF2B5EF4-FFF2-40B4-BE49-F238E27FC236}">
              <a16:creationId xmlns:a16="http://schemas.microsoft.com/office/drawing/2014/main" id="{A77C1B1C-E951-49B6-BB85-C5D8E9C7A534}"/>
            </a:ext>
          </a:extLst>
        </xdr:cNvPr>
        <xdr:cNvCxnSpPr/>
      </xdr:nvCxnSpPr>
      <xdr:spPr>
        <a:xfrm flipV="1">
          <a:off x="12007850" y="4883712"/>
          <a:ext cx="685800" cy="308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130592</xdr:rowOff>
    </xdr:from>
    <xdr:to>
      <xdr:col>64</xdr:col>
      <xdr:colOff>123825</xdr:colOff>
      <xdr:row>33</xdr:row>
      <xdr:rowOff>60742</xdr:rowOff>
    </xdr:to>
    <xdr:sp macro="" textlink="">
      <xdr:nvSpPr>
        <xdr:cNvPr id="147" name="楕円 146">
          <a:extLst>
            <a:ext uri="{FF2B5EF4-FFF2-40B4-BE49-F238E27FC236}">
              <a16:creationId xmlns:a16="http://schemas.microsoft.com/office/drawing/2014/main" id="{B53CFF43-5ECD-438F-8D7F-17F5353A5D58}"/>
            </a:ext>
          </a:extLst>
        </xdr:cNvPr>
        <xdr:cNvSpPr/>
      </xdr:nvSpPr>
      <xdr:spPr>
        <a:xfrm>
          <a:off x="11274425" y="53121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13915</xdr:rowOff>
    </xdr:from>
    <xdr:to>
      <xdr:col>68</xdr:col>
      <xdr:colOff>73025</xdr:colOff>
      <xdr:row>33</xdr:row>
      <xdr:rowOff>9942</xdr:rowOff>
    </xdr:to>
    <xdr:cxnSp macro="">
      <xdr:nvCxnSpPr>
        <xdr:cNvPr id="148" name="直線コネクタ 147">
          <a:extLst>
            <a:ext uri="{FF2B5EF4-FFF2-40B4-BE49-F238E27FC236}">
              <a16:creationId xmlns:a16="http://schemas.microsoft.com/office/drawing/2014/main" id="{F4EC9D78-A14C-4A6A-B70D-36E41C5FADAE}"/>
            </a:ext>
          </a:extLst>
        </xdr:cNvPr>
        <xdr:cNvCxnSpPr/>
      </xdr:nvCxnSpPr>
      <xdr:spPr>
        <a:xfrm flipV="1">
          <a:off x="11322050" y="5192340"/>
          <a:ext cx="685800" cy="157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123416</xdr:rowOff>
    </xdr:from>
    <xdr:to>
      <xdr:col>60</xdr:col>
      <xdr:colOff>123825</xdr:colOff>
      <xdr:row>35</xdr:row>
      <xdr:rowOff>53566</xdr:rowOff>
    </xdr:to>
    <xdr:sp macro="" textlink="">
      <xdr:nvSpPr>
        <xdr:cNvPr id="149" name="楕円 148">
          <a:extLst>
            <a:ext uri="{FF2B5EF4-FFF2-40B4-BE49-F238E27FC236}">
              <a16:creationId xmlns:a16="http://schemas.microsoft.com/office/drawing/2014/main" id="{4352582F-42E3-4FE1-BFD6-8E2EB6F10AD4}"/>
            </a:ext>
          </a:extLst>
        </xdr:cNvPr>
        <xdr:cNvSpPr/>
      </xdr:nvSpPr>
      <xdr:spPr>
        <a:xfrm>
          <a:off x="10588625" y="563204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9942</xdr:rowOff>
    </xdr:from>
    <xdr:to>
      <xdr:col>64</xdr:col>
      <xdr:colOff>73025</xdr:colOff>
      <xdr:row>35</xdr:row>
      <xdr:rowOff>2766</xdr:rowOff>
    </xdr:to>
    <xdr:cxnSp macro="">
      <xdr:nvCxnSpPr>
        <xdr:cNvPr id="150" name="直線コネクタ 149">
          <a:extLst>
            <a:ext uri="{FF2B5EF4-FFF2-40B4-BE49-F238E27FC236}">
              <a16:creationId xmlns:a16="http://schemas.microsoft.com/office/drawing/2014/main" id="{33D50303-AD26-4C62-A6F8-F930F19764BB}"/>
            </a:ext>
          </a:extLst>
        </xdr:cNvPr>
        <xdr:cNvCxnSpPr/>
      </xdr:nvCxnSpPr>
      <xdr:spPr>
        <a:xfrm flipV="1">
          <a:off x="10636250" y="5350292"/>
          <a:ext cx="685800" cy="319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133340</xdr:rowOff>
    </xdr:from>
    <xdr:ext cx="560923" cy="259045"/>
    <xdr:sp macro="" textlink="">
      <xdr:nvSpPr>
        <xdr:cNvPr id="151" name="n_1aveValue債務償還比率">
          <a:extLst>
            <a:ext uri="{FF2B5EF4-FFF2-40B4-BE49-F238E27FC236}">
              <a16:creationId xmlns:a16="http://schemas.microsoft.com/office/drawing/2014/main" id="{2998257B-2A4B-4F93-8375-3F221510DD33}"/>
            </a:ext>
          </a:extLst>
        </xdr:cNvPr>
        <xdr:cNvSpPr txBox="1"/>
      </xdr:nvSpPr>
      <xdr:spPr>
        <a:xfrm>
          <a:off x="12441763" y="49910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74076</xdr:rowOff>
    </xdr:from>
    <xdr:ext cx="560923" cy="259045"/>
    <xdr:sp macro="" textlink="">
      <xdr:nvSpPr>
        <xdr:cNvPr id="152" name="n_2aveValue債務償還比率">
          <a:extLst>
            <a:ext uri="{FF2B5EF4-FFF2-40B4-BE49-F238E27FC236}">
              <a16:creationId xmlns:a16="http://schemas.microsoft.com/office/drawing/2014/main" id="{BA578764-58EE-45BC-B8F2-8A06A7AD54CE}"/>
            </a:ext>
          </a:extLst>
        </xdr:cNvPr>
        <xdr:cNvSpPr txBox="1"/>
      </xdr:nvSpPr>
      <xdr:spPr>
        <a:xfrm>
          <a:off x="11765488" y="46079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21371</xdr:rowOff>
    </xdr:from>
    <xdr:ext cx="560923" cy="259045"/>
    <xdr:sp macro="" textlink="">
      <xdr:nvSpPr>
        <xdr:cNvPr id="153" name="n_3aveValue債務償還比率">
          <a:extLst>
            <a:ext uri="{FF2B5EF4-FFF2-40B4-BE49-F238E27FC236}">
              <a16:creationId xmlns:a16="http://schemas.microsoft.com/office/drawing/2014/main" id="{F1403756-35BB-47C9-9B70-1AC6B2589C5C}"/>
            </a:ext>
          </a:extLst>
        </xdr:cNvPr>
        <xdr:cNvSpPr txBox="1"/>
      </xdr:nvSpPr>
      <xdr:spPr>
        <a:xfrm>
          <a:off x="11079688" y="47171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61349</xdr:rowOff>
    </xdr:from>
    <xdr:ext cx="560923" cy="259045"/>
    <xdr:sp macro="" textlink="">
      <xdr:nvSpPr>
        <xdr:cNvPr id="154" name="n_4aveValue債務償還比率">
          <a:extLst>
            <a:ext uri="{FF2B5EF4-FFF2-40B4-BE49-F238E27FC236}">
              <a16:creationId xmlns:a16="http://schemas.microsoft.com/office/drawing/2014/main" id="{5378371F-23AE-431A-86D9-2F051F3E9212}"/>
            </a:ext>
          </a:extLst>
        </xdr:cNvPr>
        <xdr:cNvSpPr txBox="1"/>
      </xdr:nvSpPr>
      <xdr:spPr>
        <a:xfrm>
          <a:off x="10393888" y="49222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90114</xdr:rowOff>
    </xdr:from>
    <xdr:ext cx="560923" cy="259045"/>
    <xdr:sp macro="" textlink="">
      <xdr:nvSpPr>
        <xdr:cNvPr id="155" name="n_1mainValue債務償還比率">
          <a:extLst>
            <a:ext uri="{FF2B5EF4-FFF2-40B4-BE49-F238E27FC236}">
              <a16:creationId xmlns:a16="http://schemas.microsoft.com/office/drawing/2014/main" id="{D932BC7B-EABC-4DC8-96DA-D7031CDC9A06}"/>
            </a:ext>
          </a:extLst>
        </xdr:cNvPr>
        <xdr:cNvSpPr txBox="1"/>
      </xdr:nvSpPr>
      <xdr:spPr>
        <a:xfrm>
          <a:off x="12441763" y="46208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55842</xdr:rowOff>
    </xdr:from>
    <xdr:ext cx="560923" cy="259045"/>
    <xdr:sp macro="" textlink="">
      <xdr:nvSpPr>
        <xdr:cNvPr id="156" name="n_2mainValue債務償還比率">
          <a:extLst>
            <a:ext uri="{FF2B5EF4-FFF2-40B4-BE49-F238E27FC236}">
              <a16:creationId xmlns:a16="http://schemas.microsoft.com/office/drawing/2014/main" id="{09E6DF07-3963-4AEF-8B9A-877ED394A0FB}"/>
            </a:ext>
          </a:extLst>
        </xdr:cNvPr>
        <xdr:cNvSpPr txBox="1"/>
      </xdr:nvSpPr>
      <xdr:spPr>
        <a:xfrm>
          <a:off x="11765488" y="523744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51869</xdr:rowOff>
    </xdr:from>
    <xdr:ext cx="560923" cy="259045"/>
    <xdr:sp macro="" textlink="">
      <xdr:nvSpPr>
        <xdr:cNvPr id="157" name="n_3mainValue債務償還比率">
          <a:extLst>
            <a:ext uri="{FF2B5EF4-FFF2-40B4-BE49-F238E27FC236}">
              <a16:creationId xmlns:a16="http://schemas.microsoft.com/office/drawing/2014/main" id="{8CA33E15-AA46-4BF5-8557-44E60603AD0C}"/>
            </a:ext>
          </a:extLst>
        </xdr:cNvPr>
        <xdr:cNvSpPr txBox="1"/>
      </xdr:nvSpPr>
      <xdr:spPr>
        <a:xfrm>
          <a:off x="11079688" y="539221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35</xdr:row>
      <xdr:rowOff>44693</xdr:rowOff>
    </xdr:from>
    <xdr:ext cx="560923" cy="259045"/>
    <xdr:sp macro="" textlink="">
      <xdr:nvSpPr>
        <xdr:cNvPr id="158" name="n_4mainValue債務償還比率">
          <a:extLst>
            <a:ext uri="{FF2B5EF4-FFF2-40B4-BE49-F238E27FC236}">
              <a16:creationId xmlns:a16="http://schemas.microsoft.com/office/drawing/2014/main" id="{011A5EA9-42E6-4062-98F6-3F708BA95B93}"/>
            </a:ext>
          </a:extLst>
        </xdr:cNvPr>
        <xdr:cNvSpPr txBox="1"/>
      </xdr:nvSpPr>
      <xdr:spPr>
        <a:xfrm>
          <a:off x="10393888" y="57152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759E8218-67B7-4DBF-AA37-47D43BDE145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DCD7CC59-DB6E-4C84-9272-BB50D9B76D6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E3060ADB-C9D8-420C-B61C-A0C4786A457D}"/>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9B48727E-91EF-451D-B002-C032D5ABF536}"/>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AF72F5EE-1015-436D-B219-384A9A18040D}"/>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1E242088-F8CE-4EE1-9E91-DFBCF92FF3B5}"/>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CFD3080-1E18-433B-9566-82214D0D81D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903DD43-D442-4C33-883E-4B768F30CCA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EFE082A-2343-44DF-976B-C81AAB1E8A6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653C207-83EE-4E13-AE8E-86DC35AFD7E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7FDAF51-86B7-4F1E-982A-5ED8849C8CF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51643F6-B656-475F-8338-ADC6699AC84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3BCAA28-3C60-466D-AF19-186087A0A0C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98AC598-8F26-47E8-901C-4BFC216050F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6C29B80-59AE-41F6-B03B-49D30C7F19E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5C778A9-DA32-4E1C-B8F5-46AB0488E6A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3D63E13-C469-47C7-84A2-4D46975C1E6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C98F0678-B461-4A19-A8E8-1BC8B1FFBFF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9A8DD6B-1CA4-40C7-8E3E-E96E0FA5272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6274FA0-F0D8-469D-A958-DC6D80867D1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FED7A3B-0E5F-4D2C-BC3B-E2375400A2E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26A966A-34DB-41B8-9ECE-9AF5F74A299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A6143E9-B61D-4E73-B7E1-D63B86E067A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419F229-9A12-470E-AE52-0E0B45FB3E9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11C4EDE-A940-4543-AB16-41801363300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CD994DC-BFEB-46FA-9BA3-38C82F2883E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5AAAFB9-6610-4C25-B609-2658D604F1B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0C27940-5502-421E-B6DB-C51DA14F217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4041EBDF-4CAB-4AAE-BDBF-D9CB967360B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36EA08B-FCAD-404B-A820-081E968A976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D243022-D901-4E2C-AA60-4CD77DB41AE5}"/>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1478CD2-79C3-4F0F-AB0D-89C13A3ACC6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677E9B0-A51F-4305-BE13-CB4E73DA4B8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2C0E905-D452-42C1-BF15-C147C5998113}"/>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F30FB92-4DEF-45D3-BBF7-09C0FE1E936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8CC3A7DD-F450-4765-8E2D-C19D86DFD85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85F60E8-665E-423C-BE63-ECD3B72D6750}"/>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75DD077-096E-4EE4-93AC-459BAFA1EDD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4246568-5A85-49D9-A150-194B96F78DC1}"/>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31578A5-43DB-45E3-A29D-403D0B0D06E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5881561-19D8-44D4-93B8-A08FDBC8C32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F119748-43B1-4CB4-8148-9F274793D24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561B196-EA0A-4120-A350-F3372C210B8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E44127C-756C-4EA7-BB95-F3561D88C5E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DCBB255-B72F-4100-9FD5-488A9BC7145D}"/>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0E85EF6-24A0-4C87-B003-F7C5418D47A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635B52C-0DA6-4090-BFC8-9C3073634FD6}"/>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91B2B59-C785-45D1-ABDC-BD920254A04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C2943904-CE3D-40C0-9589-C61CDC1E7FE6}"/>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3E5EF212-AEB9-433A-80D5-52BCFF831E88}"/>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97CCC98-37BC-4D7B-A747-6DD274277533}"/>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D810AC2-1654-4DB2-BAE5-4E81D515E80E}"/>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360047F6-32A8-4F32-9506-09EF2CC452F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54D6D6FF-A8BF-419A-8F3C-5E62EE33EE2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69DE86C0-F337-4373-A06A-1604C5CDB338}"/>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F4E46995-93E5-4A28-B102-B20360C4A30D}"/>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9ABBCB21-E762-49CC-A670-90B46AD7BCB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B2F2F87-A0C7-4B17-A263-D67A71069F8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9140144-2A94-4D5B-ABB9-49C13FD7BCC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B305BB7E-D03D-4361-A43A-28D8FA17DAFB}"/>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082F4B0-0F6F-402B-95F9-9BFE3A4663D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B647A96A-7FF9-410A-AFF9-65F77268271C}"/>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13EBFB82-E991-4BF2-972C-F3A9E048601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07D056CE-6912-4CCB-8795-56A7D02F38F5}"/>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6E89E816-D013-4248-8CA3-9A3D8206B0D1}"/>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3D2B8E01-6A38-4261-BB4F-65DFB297897B}"/>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3E36D8E3-4E73-4BCB-AC9B-31846CC10CA6}"/>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D8BEB95F-E252-46D5-BF24-9D3F92340B81}"/>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457DB98F-66C0-4F92-B28F-E5ACE2B0C888}"/>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3C449CC2-86AF-4D48-9AB6-2ADA6A4F44CB}"/>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4A7F8A63-F689-4A66-BD2C-D05883DC5B12}"/>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6319743C-D6EF-4B53-B27A-655BC57C9789}"/>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E5B5DBBF-CCE3-4D9E-BA97-48A86BEC9B41}"/>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7B62C302-F86A-4713-8BC0-98F9A180C39C}"/>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2D2A8F4-A057-4F3E-9929-8DBCF9F0AD2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5441F9D-513F-49AF-99E5-D8E307A8E60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BDE6CCC-BA60-4309-A24E-C28024A248E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13A8204-71F2-4CFD-B2AD-FAB118541EE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27404579-147D-4747-BA45-157A6E3E7C5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97246</xdr:rowOff>
    </xdr:from>
    <xdr:to>
      <xdr:col>24</xdr:col>
      <xdr:colOff>114300</xdr:colOff>
      <xdr:row>37</xdr:row>
      <xdr:rowOff>27396</xdr:rowOff>
    </xdr:to>
    <xdr:sp macro="" textlink="">
      <xdr:nvSpPr>
        <xdr:cNvPr id="75" name="楕円 74">
          <a:extLst>
            <a:ext uri="{FF2B5EF4-FFF2-40B4-BE49-F238E27FC236}">
              <a16:creationId xmlns:a16="http://schemas.microsoft.com/office/drawing/2014/main" id="{5809EEFE-30E2-4964-8E00-081090BBC553}"/>
            </a:ext>
          </a:extLst>
        </xdr:cNvPr>
        <xdr:cNvSpPr/>
      </xdr:nvSpPr>
      <xdr:spPr>
        <a:xfrm>
          <a:off x="4124325" y="59265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120123</xdr:rowOff>
    </xdr:from>
    <xdr:ext cx="405111" cy="259045"/>
    <xdr:sp macro="" textlink="">
      <xdr:nvSpPr>
        <xdr:cNvPr id="76" name="【道路】&#10;有形固定資産減価償却率該当値テキスト">
          <a:extLst>
            <a:ext uri="{FF2B5EF4-FFF2-40B4-BE49-F238E27FC236}">
              <a16:creationId xmlns:a16="http://schemas.microsoft.com/office/drawing/2014/main" id="{6E689D2A-477C-4AF6-A111-7569C132C2D7}"/>
            </a:ext>
          </a:extLst>
        </xdr:cNvPr>
        <xdr:cNvSpPr txBox="1"/>
      </xdr:nvSpPr>
      <xdr:spPr>
        <a:xfrm>
          <a:off x="4229100" y="57906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54792</xdr:rowOff>
    </xdr:from>
    <xdr:to>
      <xdr:col>20</xdr:col>
      <xdr:colOff>38100</xdr:colOff>
      <xdr:row>36</xdr:row>
      <xdr:rowOff>156392</xdr:rowOff>
    </xdr:to>
    <xdr:sp macro="" textlink="">
      <xdr:nvSpPr>
        <xdr:cNvPr id="77" name="楕円 76">
          <a:extLst>
            <a:ext uri="{FF2B5EF4-FFF2-40B4-BE49-F238E27FC236}">
              <a16:creationId xmlns:a16="http://schemas.microsoft.com/office/drawing/2014/main" id="{70F428F8-D156-4027-9A55-72ABFD4FE15E}"/>
            </a:ext>
          </a:extLst>
        </xdr:cNvPr>
        <xdr:cNvSpPr/>
      </xdr:nvSpPr>
      <xdr:spPr>
        <a:xfrm>
          <a:off x="3381375" y="588409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105592</xdr:rowOff>
    </xdr:from>
    <xdr:to>
      <xdr:col>24</xdr:col>
      <xdr:colOff>63500</xdr:colOff>
      <xdr:row>36</xdr:row>
      <xdr:rowOff>148046</xdr:rowOff>
    </xdr:to>
    <xdr:cxnSp macro="">
      <xdr:nvCxnSpPr>
        <xdr:cNvPr id="78" name="直線コネクタ 77">
          <a:extLst>
            <a:ext uri="{FF2B5EF4-FFF2-40B4-BE49-F238E27FC236}">
              <a16:creationId xmlns:a16="http://schemas.microsoft.com/office/drawing/2014/main" id="{A254DE78-99C0-477F-B9CE-B01409F0E21C}"/>
            </a:ext>
          </a:extLst>
        </xdr:cNvPr>
        <xdr:cNvCxnSpPr/>
      </xdr:nvCxnSpPr>
      <xdr:spPr>
        <a:xfrm>
          <a:off x="3429000" y="5931717"/>
          <a:ext cx="752475"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907</xdr:rowOff>
    </xdr:from>
    <xdr:to>
      <xdr:col>15</xdr:col>
      <xdr:colOff>101600</xdr:colOff>
      <xdr:row>37</xdr:row>
      <xdr:rowOff>102507</xdr:rowOff>
    </xdr:to>
    <xdr:sp macro="" textlink="">
      <xdr:nvSpPr>
        <xdr:cNvPr id="79" name="楕円 78">
          <a:extLst>
            <a:ext uri="{FF2B5EF4-FFF2-40B4-BE49-F238E27FC236}">
              <a16:creationId xmlns:a16="http://schemas.microsoft.com/office/drawing/2014/main" id="{38AA26FC-DCC9-4EA3-AD76-788BECDE90DF}"/>
            </a:ext>
          </a:extLst>
        </xdr:cNvPr>
        <xdr:cNvSpPr/>
      </xdr:nvSpPr>
      <xdr:spPr>
        <a:xfrm>
          <a:off x="2571750" y="59921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105592</xdr:rowOff>
    </xdr:from>
    <xdr:to>
      <xdr:col>19</xdr:col>
      <xdr:colOff>177800</xdr:colOff>
      <xdr:row>37</xdr:row>
      <xdr:rowOff>51707</xdr:rowOff>
    </xdr:to>
    <xdr:cxnSp macro="">
      <xdr:nvCxnSpPr>
        <xdr:cNvPr id="80" name="直線コネクタ 79">
          <a:extLst>
            <a:ext uri="{FF2B5EF4-FFF2-40B4-BE49-F238E27FC236}">
              <a16:creationId xmlns:a16="http://schemas.microsoft.com/office/drawing/2014/main" id="{E4BAC7EE-56E0-4CBF-BE7C-2DC9C25A131A}"/>
            </a:ext>
          </a:extLst>
        </xdr:cNvPr>
        <xdr:cNvCxnSpPr/>
      </xdr:nvCxnSpPr>
      <xdr:spPr>
        <a:xfrm flipV="1">
          <a:off x="2619375" y="5931717"/>
          <a:ext cx="809625" cy="108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1" name="n_1aveValue【道路】&#10;有形固定資産減価償却率">
          <a:extLst>
            <a:ext uri="{FF2B5EF4-FFF2-40B4-BE49-F238E27FC236}">
              <a16:creationId xmlns:a16="http://schemas.microsoft.com/office/drawing/2014/main" id="{4789A3D0-F521-4404-AF16-D22FA215ED2E}"/>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2" name="n_2aveValue【道路】&#10;有形固定資産減価償却率">
          <a:extLst>
            <a:ext uri="{FF2B5EF4-FFF2-40B4-BE49-F238E27FC236}">
              <a16:creationId xmlns:a16="http://schemas.microsoft.com/office/drawing/2014/main" id="{2A48A73B-A545-4F68-AD36-3BE6AEB51E7B}"/>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3" name="n_3aveValue【道路】&#10;有形固定資産減価償却率">
          <a:extLst>
            <a:ext uri="{FF2B5EF4-FFF2-40B4-BE49-F238E27FC236}">
              <a16:creationId xmlns:a16="http://schemas.microsoft.com/office/drawing/2014/main" id="{96FB1DC5-00B4-48FA-A5B1-BE548A550F46}"/>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4" name="n_4aveValue【道路】&#10;有形固定資産減価償却率">
          <a:extLst>
            <a:ext uri="{FF2B5EF4-FFF2-40B4-BE49-F238E27FC236}">
              <a16:creationId xmlns:a16="http://schemas.microsoft.com/office/drawing/2014/main" id="{666AD3AD-C9A6-4CEB-9142-67C2C27A8FC7}"/>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1469</xdr:rowOff>
    </xdr:from>
    <xdr:ext cx="405111" cy="259045"/>
    <xdr:sp macro="" textlink="">
      <xdr:nvSpPr>
        <xdr:cNvPr id="85" name="n_1mainValue【道路】&#10;有形固定資産減価償却率">
          <a:extLst>
            <a:ext uri="{FF2B5EF4-FFF2-40B4-BE49-F238E27FC236}">
              <a16:creationId xmlns:a16="http://schemas.microsoft.com/office/drawing/2014/main" id="{30F5ACB6-DD5C-457E-8191-657A9E884C8F}"/>
            </a:ext>
          </a:extLst>
        </xdr:cNvPr>
        <xdr:cNvSpPr txBox="1"/>
      </xdr:nvSpPr>
      <xdr:spPr>
        <a:xfrm>
          <a:off x="3239144" y="5668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93634</xdr:rowOff>
    </xdr:from>
    <xdr:ext cx="405111" cy="259045"/>
    <xdr:sp macro="" textlink="">
      <xdr:nvSpPr>
        <xdr:cNvPr id="86" name="n_2mainValue【道路】&#10;有形固定資産減価償却率">
          <a:extLst>
            <a:ext uri="{FF2B5EF4-FFF2-40B4-BE49-F238E27FC236}">
              <a16:creationId xmlns:a16="http://schemas.microsoft.com/office/drawing/2014/main" id="{DED9C7A4-A59D-4A97-ADA9-33BBDCBE076E}"/>
            </a:ext>
          </a:extLst>
        </xdr:cNvPr>
        <xdr:cNvSpPr txBox="1"/>
      </xdr:nvSpPr>
      <xdr:spPr>
        <a:xfrm>
          <a:off x="2439044" y="60848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7" name="正方形/長方形 86">
          <a:extLst>
            <a:ext uri="{FF2B5EF4-FFF2-40B4-BE49-F238E27FC236}">
              <a16:creationId xmlns:a16="http://schemas.microsoft.com/office/drawing/2014/main" id="{3E0A8459-450D-4747-836F-86954FC816B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8" name="正方形/長方形 87">
          <a:extLst>
            <a:ext uri="{FF2B5EF4-FFF2-40B4-BE49-F238E27FC236}">
              <a16:creationId xmlns:a16="http://schemas.microsoft.com/office/drawing/2014/main" id="{A80AC460-7DD3-49C2-8E07-7352800595F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9" name="正方形/長方形 88">
          <a:extLst>
            <a:ext uri="{FF2B5EF4-FFF2-40B4-BE49-F238E27FC236}">
              <a16:creationId xmlns:a16="http://schemas.microsoft.com/office/drawing/2014/main" id="{9FB7EDCB-E17A-4DA7-8CBE-EC2ACF18D7B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0" name="正方形/長方形 89">
          <a:extLst>
            <a:ext uri="{FF2B5EF4-FFF2-40B4-BE49-F238E27FC236}">
              <a16:creationId xmlns:a16="http://schemas.microsoft.com/office/drawing/2014/main" id="{56E5F89C-F1E9-4ABD-B430-0A2440782B7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1" name="正方形/長方形 90">
          <a:extLst>
            <a:ext uri="{FF2B5EF4-FFF2-40B4-BE49-F238E27FC236}">
              <a16:creationId xmlns:a16="http://schemas.microsoft.com/office/drawing/2014/main" id="{047A1992-CBD0-41E7-9004-1A6C80E5D58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id="{DC4D87C8-DC72-4198-AB1A-17882BEA660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3" name="テキスト ボックス 92">
          <a:extLst>
            <a:ext uri="{FF2B5EF4-FFF2-40B4-BE49-F238E27FC236}">
              <a16:creationId xmlns:a16="http://schemas.microsoft.com/office/drawing/2014/main" id="{783AA707-7565-4C1D-B8D2-27134272A35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id="{5B5733FD-E10A-4624-A47D-BB2D680B41A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95" name="直線コネクタ 94">
          <a:extLst>
            <a:ext uri="{FF2B5EF4-FFF2-40B4-BE49-F238E27FC236}">
              <a16:creationId xmlns:a16="http://schemas.microsoft.com/office/drawing/2014/main" id="{DAA65C0D-F5A5-45A3-B453-7D4BBD64E764}"/>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96" name="テキスト ボックス 95">
          <a:extLst>
            <a:ext uri="{FF2B5EF4-FFF2-40B4-BE49-F238E27FC236}">
              <a16:creationId xmlns:a16="http://schemas.microsoft.com/office/drawing/2014/main" id="{77BCD2EF-E8CE-4170-B03E-7D164A27975A}"/>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7" name="直線コネクタ 96">
          <a:extLst>
            <a:ext uri="{FF2B5EF4-FFF2-40B4-BE49-F238E27FC236}">
              <a16:creationId xmlns:a16="http://schemas.microsoft.com/office/drawing/2014/main" id="{330ECFCA-7E9C-452A-B050-3AB1A2ADFB2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8" name="テキスト ボックス 97">
          <a:extLst>
            <a:ext uri="{FF2B5EF4-FFF2-40B4-BE49-F238E27FC236}">
              <a16:creationId xmlns:a16="http://schemas.microsoft.com/office/drawing/2014/main" id="{A71115B4-B5EC-49D4-BE37-66C1CC7E2E8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99" name="直線コネクタ 98">
          <a:extLst>
            <a:ext uri="{FF2B5EF4-FFF2-40B4-BE49-F238E27FC236}">
              <a16:creationId xmlns:a16="http://schemas.microsoft.com/office/drawing/2014/main" id="{FAB04CC5-632E-4F9A-9965-F86912220F48}"/>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0" name="テキスト ボックス 99">
          <a:extLst>
            <a:ext uri="{FF2B5EF4-FFF2-40B4-BE49-F238E27FC236}">
              <a16:creationId xmlns:a16="http://schemas.microsoft.com/office/drawing/2014/main" id="{E7C95B1C-4507-40FB-83CC-01E30EAD2F47}"/>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1" name="直線コネクタ 100">
          <a:extLst>
            <a:ext uri="{FF2B5EF4-FFF2-40B4-BE49-F238E27FC236}">
              <a16:creationId xmlns:a16="http://schemas.microsoft.com/office/drawing/2014/main" id="{E1757B72-3FBF-470C-8C40-E851DFACA9B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2" name="テキスト ボックス 101">
          <a:extLst>
            <a:ext uri="{FF2B5EF4-FFF2-40B4-BE49-F238E27FC236}">
              <a16:creationId xmlns:a16="http://schemas.microsoft.com/office/drawing/2014/main" id="{E7C24B7D-AFA7-4403-AA60-0B4E021C64C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3" name="【道路】&#10;一人当たり延長グラフ枠">
          <a:extLst>
            <a:ext uri="{FF2B5EF4-FFF2-40B4-BE49-F238E27FC236}">
              <a16:creationId xmlns:a16="http://schemas.microsoft.com/office/drawing/2014/main" id="{1F61C0BE-74D6-4651-B836-58EFDB69BE8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04" name="直線コネクタ 103">
          <a:extLst>
            <a:ext uri="{FF2B5EF4-FFF2-40B4-BE49-F238E27FC236}">
              <a16:creationId xmlns:a16="http://schemas.microsoft.com/office/drawing/2014/main" id="{E4719571-54D1-4B5E-9622-8063570F49A5}"/>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05" name="【道路】&#10;一人当たり延長最小値テキスト">
          <a:extLst>
            <a:ext uri="{FF2B5EF4-FFF2-40B4-BE49-F238E27FC236}">
              <a16:creationId xmlns:a16="http://schemas.microsoft.com/office/drawing/2014/main" id="{82BBF47E-FE4D-404D-B7B6-0B01E25D8092}"/>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06" name="直線コネクタ 105">
          <a:extLst>
            <a:ext uri="{FF2B5EF4-FFF2-40B4-BE49-F238E27FC236}">
              <a16:creationId xmlns:a16="http://schemas.microsoft.com/office/drawing/2014/main" id="{ACB105DD-C2EA-40D0-BB91-7708456B4575}"/>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07" name="【道路】&#10;一人当たり延長最大値テキスト">
          <a:extLst>
            <a:ext uri="{FF2B5EF4-FFF2-40B4-BE49-F238E27FC236}">
              <a16:creationId xmlns:a16="http://schemas.microsoft.com/office/drawing/2014/main" id="{8BFF3A24-6361-4E91-9FF9-723B800526CD}"/>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08" name="直線コネクタ 107">
          <a:extLst>
            <a:ext uri="{FF2B5EF4-FFF2-40B4-BE49-F238E27FC236}">
              <a16:creationId xmlns:a16="http://schemas.microsoft.com/office/drawing/2014/main" id="{4105C8EE-854E-41AE-A128-B34CABCA4BBF}"/>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120857</xdr:rowOff>
    </xdr:from>
    <xdr:ext cx="469744" cy="259045"/>
    <xdr:sp macro="" textlink="">
      <xdr:nvSpPr>
        <xdr:cNvPr id="109" name="【道路】&#10;一人当たり延長平均値テキスト">
          <a:extLst>
            <a:ext uri="{FF2B5EF4-FFF2-40B4-BE49-F238E27FC236}">
              <a16:creationId xmlns:a16="http://schemas.microsoft.com/office/drawing/2014/main" id="{E5449F06-CED6-41F5-8A32-AF7B06CD1013}"/>
            </a:ext>
          </a:extLst>
        </xdr:cNvPr>
        <xdr:cNvSpPr txBox="1"/>
      </xdr:nvSpPr>
      <xdr:spPr>
        <a:xfrm>
          <a:off x="9477375" y="6115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0" name="フローチャート: 判断 109">
          <a:extLst>
            <a:ext uri="{FF2B5EF4-FFF2-40B4-BE49-F238E27FC236}">
              <a16:creationId xmlns:a16="http://schemas.microsoft.com/office/drawing/2014/main" id="{6F4521FA-DC55-481E-89A1-743D6862B5AC}"/>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1" name="フローチャート: 判断 110">
          <a:extLst>
            <a:ext uri="{FF2B5EF4-FFF2-40B4-BE49-F238E27FC236}">
              <a16:creationId xmlns:a16="http://schemas.microsoft.com/office/drawing/2014/main" id="{CA70B365-A4D9-4C82-946E-AC531B724166}"/>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2" name="フローチャート: 判断 111">
          <a:extLst>
            <a:ext uri="{FF2B5EF4-FFF2-40B4-BE49-F238E27FC236}">
              <a16:creationId xmlns:a16="http://schemas.microsoft.com/office/drawing/2014/main" id="{C0311894-A314-4259-8217-216C2C85137C}"/>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3" name="フローチャート: 判断 112">
          <a:extLst>
            <a:ext uri="{FF2B5EF4-FFF2-40B4-BE49-F238E27FC236}">
              <a16:creationId xmlns:a16="http://schemas.microsoft.com/office/drawing/2014/main" id="{5EB7511C-1E0E-4FC9-9314-29C86658D591}"/>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14" name="フローチャート: 判断 113">
          <a:extLst>
            <a:ext uri="{FF2B5EF4-FFF2-40B4-BE49-F238E27FC236}">
              <a16:creationId xmlns:a16="http://schemas.microsoft.com/office/drawing/2014/main" id="{91EFEB6C-9C4E-44B2-B939-BAF72D9EB494}"/>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5" name="テキスト ボックス 114">
          <a:extLst>
            <a:ext uri="{FF2B5EF4-FFF2-40B4-BE49-F238E27FC236}">
              <a16:creationId xmlns:a16="http://schemas.microsoft.com/office/drawing/2014/main" id="{180F9794-ADD3-4A70-B6D5-AC6ADEFB2FD3}"/>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5132D175-5486-461C-8D20-1650F8D3DBD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3B060982-C8D5-4732-A6C7-9CA5B6629AA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885E3590-CA00-4A80-92D1-0474C4C11FD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2240E4EA-B344-4985-B599-3DA7EEFD114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63119</xdr:rowOff>
    </xdr:from>
    <xdr:to>
      <xdr:col>55</xdr:col>
      <xdr:colOff>50800</xdr:colOff>
      <xdr:row>40</xdr:row>
      <xdr:rowOff>164719</xdr:rowOff>
    </xdr:to>
    <xdr:sp macro="" textlink="">
      <xdr:nvSpPr>
        <xdr:cNvPr id="120" name="楕円 119">
          <a:extLst>
            <a:ext uri="{FF2B5EF4-FFF2-40B4-BE49-F238E27FC236}">
              <a16:creationId xmlns:a16="http://schemas.microsoft.com/office/drawing/2014/main" id="{07DC3E96-69CB-45B6-AA0B-5ADA3D1AD671}"/>
            </a:ext>
          </a:extLst>
        </xdr:cNvPr>
        <xdr:cNvSpPr/>
      </xdr:nvSpPr>
      <xdr:spPr>
        <a:xfrm>
          <a:off x="9401175" y="654329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149496</xdr:rowOff>
    </xdr:from>
    <xdr:ext cx="469744" cy="259045"/>
    <xdr:sp macro="" textlink="">
      <xdr:nvSpPr>
        <xdr:cNvPr id="121" name="【道路】&#10;一人当たり延長該当値テキスト">
          <a:extLst>
            <a:ext uri="{FF2B5EF4-FFF2-40B4-BE49-F238E27FC236}">
              <a16:creationId xmlns:a16="http://schemas.microsoft.com/office/drawing/2014/main" id="{21CB7251-796C-47E2-8526-47CE54CE52F5}"/>
            </a:ext>
          </a:extLst>
        </xdr:cNvPr>
        <xdr:cNvSpPr txBox="1"/>
      </xdr:nvSpPr>
      <xdr:spPr>
        <a:xfrm>
          <a:off x="9477375" y="6464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63691</xdr:rowOff>
    </xdr:from>
    <xdr:to>
      <xdr:col>50</xdr:col>
      <xdr:colOff>165100</xdr:colOff>
      <xdr:row>40</xdr:row>
      <xdr:rowOff>165291</xdr:rowOff>
    </xdr:to>
    <xdr:sp macro="" textlink="">
      <xdr:nvSpPr>
        <xdr:cNvPr id="122" name="楕円 121">
          <a:extLst>
            <a:ext uri="{FF2B5EF4-FFF2-40B4-BE49-F238E27FC236}">
              <a16:creationId xmlns:a16="http://schemas.microsoft.com/office/drawing/2014/main" id="{EA7424AC-3564-4E9E-ACD3-0D33F14FEB5D}"/>
            </a:ext>
          </a:extLst>
        </xdr:cNvPr>
        <xdr:cNvSpPr/>
      </xdr:nvSpPr>
      <xdr:spPr>
        <a:xfrm>
          <a:off x="8639175" y="65438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113919</xdr:rowOff>
    </xdr:from>
    <xdr:to>
      <xdr:col>55</xdr:col>
      <xdr:colOff>0</xdr:colOff>
      <xdr:row>40</xdr:row>
      <xdr:rowOff>114491</xdr:rowOff>
    </xdr:to>
    <xdr:cxnSp macro="">
      <xdr:nvCxnSpPr>
        <xdr:cNvPr id="123" name="直線コネクタ 122">
          <a:extLst>
            <a:ext uri="{FF2B5EF4-FFF2-40B4-BE49-F238E27FC236}">
              <a16:creationId xmlns:a16="http://schemas.microsoft.com/office/drawing/2014/main" id="{AD497AE7-B728-44ED-82D6-2B9289A2658D}"/>
            </a:ext>
          </a:extLst>
        </xdr:cNvPr>
        <xdr:cNvCxnSpPr/>
      </xdr:nvCxnSpPr>
      <xdr:spPr>
        <a:xfrm flipV="1">
          <a:off x="8686800" y="6590919"/>
          <a:ext cx="74295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63691</xdr:rowOff>
    </xdr:from>
    <xdr:to>
      <xdr:col>46</xdr:col>
      <xdr:colOff>38100</xdr:colOff>
      <xdr:row>40</xdr:row>
      <xdr:rowOff>165291</xdr:rowOff>
    </xdr:to>
    <xdr:sp macro="" textlink="">
      <xdr:nvSpPr>
        <xdr:cNvPr id="124" name="楕円 123">
          <a:extLst>
            <a:ext uri="{FF2B5EF4-FFF2-40B4-BE49-F238E27FC236}">
              <a16:creationId xmlns:a16="http://schemas.microsoft.com/office/drawing/2014/main" id="{EB0A215D-24A0-49A4-A148-85317EB4BE91}"/>
            </a:ext>
          </a:extLst>
        </xdr:cNvPr>
        <xdr:cNvSpPr/>
      </xdr:nvSpPr>
      <xdr:spPr>
        <a:xfrm>
          <a:off x="7839075" y="6543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114491</xdr:rowOff>
    </xdr:from>
    <xdr:to>
      <xdr:col>50</xdr:col>
      <xdr:colOff>114300</xdr:colOff>
      <xdr:row>40</xdr:row>
      <xdr:rowOff>114491</xdr:rowOff>
    </xdr:to>
    <xdr:cxnSp macro="">
      <xdr:nvCxnSpPr>
        <xdr:cNvPr id="125" name="直線コネクタ 124">
          <a:extLst>
            <a:ext uri="{FF2B5EF4-FFF2-40B4-BE49-F238E27FC236}">
              <a16:creationId xmlns:a16="http://schemas.microsoft.com/office/drawing/2014/main" id="{DFD59800-ECC5-463C-A0EA-F2D020BC852B}"/>
            </a:ext>
          </a:extLst>
        </xdr:cNvPr>
        <xdr:cNvCxnSpPr/>
      </xdr:nvCxnSpPr>
      <xdr:spPr>
        <a:xfrm>
          <a:off x="7886700" y="659149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64262</xdr:rowOff>
    </xdr:from>
    <xdr:to>
      <xdr:col>41</xdr:col>
      <xdr:colOff>101600</xdr:colOff>
      <xdr:row>40</xdr:row>
      <xdr:rowOff>165862</xdr:rowOff>
    </xdr:to>
    <xdr:sp macro="" textlink="">
      <xdr:nvSpPr>
        <xdr:cNvPr id="126" name="楕円 125">
          <a:extLst>
            <a:ext uri="{FF2B5EF4-FFF2-40B4-BE49-F238E27FC236}">
              <a16:creationId xmlns:a16="http://schemas.microsoft.com/office/drawing/2014/main" id="{3290C83B-88B4-4029-A4BD-B044459EF1CB}"/>
            </a:ext>
          </a:extLst>
        </xdr:cNvPr>
        <xdr:cNvSpPr/>
      </xdr:nvSpPr>
      <xdr:spPr>
        <a:xfrm>
          <a:off x="7029450" y="654443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114491</xdr:rowOff>
    </xdr:from>
    <xdr:to>
      <xdr:col>45</xdr:col>
      <xdr:colOff>177800</xdr:colOff>
      <xdr:row>40</xdr:row>
      <xdr:rowOff>115062</xdr:rowOff>
    </xdr:to>
    <xdr:cxnSp macro="">
      <xdr:nvCxnSpPr>
        <xdr:cNvPr id="127" name="直線コネクタ 126">
          <a:extLst>
            <a:ext uri="{FF2B5EF4-FFF2-40B4-BE49-F238E27FC236}">
              <a16:creationId xmlns:a16="http://schemas.microsoft.com/office/drawing/2014/main" id="{26BBADC7-3950-4F84-BFCD-39072F16A3DF}"/>
            </a:ext>
          </a:extLst>
        </xdr:cNvPr>
        <xdr:cNvCxnSpPr/>
      </xdr:nvCxnSpPr>
      <xdr:spPr>
        <a:xfrm flipV="1">
          <a:off x="7077075" y="6591491"/>
          <a:ext cx="80962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63691</xdr:rowOff>
    </xdr:from>
    <xdr:to>
      <xdr:col>36</xdr:col>
      <xdr:colOff>165100</xdr:colOff>
      <xdr:row>40</xdr:row>
      <xdr:rowOff>165291</xdr:rowOff>
    </xdr:to>
    <xdr:sp macro="" textlink="">
      <xdr:nvSpPr>
        <xdr:cNvPr id="128" name="楕円 127">
          <a:extLst>
            <a:ext uri="{FF2B5EF4-FFF2-40B4-BE49-F238E27FC236}">
              <a16:creationId xmlns:a16="http://schemas.microsoft.com/office/drawing/2014/main" id="{DDFDAE7F-E9C8-4309-AAF0-855C2CF9850C}"/>
            </a:ext>
          </a:extLst>
        </xdr:cNvPr>
        <xdr:cNvSpPr/>
      </xdr:nvSpPr>
      <xdr:spPr>
        <a:xfrm>
          <a:off x="6238875" y="65438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114491</xdr:rowOff>
    </xdr:from>
    <xdr:to>
      <xdr:col>41</xdr:col>
      <xdr:colOff>50800</xdr:colOff>
      <xdr:row>40</xdr:row>
      <xdr:rowOff>115062</xdr:rowOff>
    </xdr:to>
    <xdr:cxnSp macro="">
      <xdr:nvCxnSpPr>
        <xdr:cNvPr id="129" name="直線コネクタ 128">
          <a:extLst>
            <a:ext uri="{FF2B5EF4-FFF2-40B4-BE49-F238E27FC236}">
              <a16:creationId xmlns:a16="http://schemas.microsoft.com/office/drawing/2014/main" id="{690F3E54-015B-4088-8DC8-A800C13C21A4}"/>
            </a:ext>
          </a:extLst>
        </xdr:cNvPr>
        <xdr:cNvCxnSpPr/>
      </xdr:nvCxnSpPr>
      <xdr:spPr>
        <a:xfrm>
          <a:off x="6286500" y="6591491"/>
          <a:ext cx="79057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49801</xdr:rowOff>
    </xdr:from>
    <xdr:ext cx="469744" cy="259045"/>
    <xdr:sp macro="" textlink="">
      <xdr:nvSpPr>
        <xdr:cNvPr id="130" name="n_1aveValue【道路】&#10;一人当たり延長">
          <a:extLst>
            <a:ext uri="{FF2B5EF4-FFF2-40B4-BE49-F238E27FC236}">
              <a16:creationId xmlns:a16="http://schemas.microsoft.com/office/drawing/2014/main" id="{91D0F9D7-2FF0-4A24-A8D3-756FD37BE65D}"/>
            </a:ext>
          </a:extLst>
        </xdr:cNvPr>
        <xdr:cNvSpPr txBox="1"/>
      </xdr:nvSpPr>
      <xdr:spPr>
        <a:xfrm>
          <a:off x="845827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31" name="n_2aveValue【道路】&#10;一人当たり延長">
          <a:extLst>
            <a:ext uri="{FF2B5EF4-FFF2-40B4-BE49-F238E27FC236}">
              <a16:creationId xmlns:a16="http://schemas.microsoft.com/office/drawing/2014/main" id="{ECC7526B-F228-4720-9ACF-46F26910A321}"/>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32" name="n_3aveValue【道路】&#10;一人当たり延長">
          <a:extLst>
            <a:ext uri="{FF2B5EF4-FFF2-40B4-BE49-F238E27FC236}">
              <a16:creationId xmlns:a16="http://schemas.microsoft.com/office/drawing/2014/main" id="{7C41A5E0-42D6-4B98-B306-F37EC8B2C6B1}"/>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33" name="n_4aveValue【道路】&#10;一人当たり延長">
          <a:extLst>
            <a:ext uri="{FF2B5EF4-FFF2-40B4-BE49-F238E27FC236}">
              <a16:creationId xmlns:a16="http://schemas.microsoft.com/office/drawing/2014/main" id="{AF115FA7-D1E6-4DA7-A539-7221D6388B18}"/>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156418</xdr:rowOff>
    </xdr:from>
    <xdr:ext cx="469744" cy="259045"/>
    <xdr:sp macro="" textlink="">
      <xdr:nvSpPr>
        <xdr:cNvPr id="134" name="n_1mainValue【道路】&#10;一人当たり延長">
          <a:extLst>
            <a:ext uri="{FF2B5EF4-FFF2-40B4-BE49-F238E27FC236}">
              <a16:creationId xmlns:a16="http://schemas.microsoft.com/office/drawing/2014/main" id="{4B22D1DA-2C86-477A-8D76-B107C0E8C1B2}"/>
            </a:ext>
          </a:extLst>
        </xdr:cNvPr>
        <xdr:cNvSpPr txBox="1"/>
      </xdr:nvSpPr>
      <xdr:spPr>
        <a:xfrm>
          <a:off x="8458277" y="6636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156418</xdr:rowOff>
    </xdr:from>
    <xdr:ext cx="469744" cy="259045"/>
    <xdr:sp macro="" textlink="">
      <xdr:nvSpPr>
        <xdr:cNvPr id="135" name="n_2mainValue【道路】&#10;一人当たり延長">
          <a:extLst>
            <a:ext uri="{FF2B5EF4-FFF2-40B4-BE49-F238E27FC236}">
              <a16:creationId xmlns:a16="http://schemas.microsoft.com/office/drawing/2014/main" id="{C8571D78-EEA6-4982-9DF2-CFA81291748B}"/>
            </a:ext>
          </a:extLst>
        </xdr:cNvPr>
        <xdr:cNvSpPr txBox="1"/>
      </xdr:nvSpPr>
      <xdr:spPr>
        <a:xfrm>
          <a:off x="7677227" y="6636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156989</xdr:rowOff>
    </xdr:from>
    <xdr:ext cx="469744" cy="259045"/>
    <xdr:sp macro="" textlink="">
      <xdr:nvSpPr>
        <xdr:cNvPr id="136" name="n_3mainValue【道路】&#10;一人当たり延長">
          <a:extLst>
            <a:ext uri="{FF2B5EF4-FFF2-40B4-BE49-F238E27FC236}">
              <a16:creationId xmlns:a16="http://schemas.microsoft.com/office/drawing/2014/main" id="{40BF87AF-701E-44C7-A77F-77727ED550F4}"/>
            </a:ext>
          </a:extLst>
        </xdr:cNvPr>
        <xdr:cNvSpPr txBox="1"/>
      </xdr:nvSpPr>
      <xdr:spPr>
        <a:xfrm>
          <a:off x="6867602" y="6637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156418</xdr:rowOff>
    </xdr:from>
    <xdr:ext cx="469744" cy="259045"/>
    <xdr:sp macro="" textlink="">
      <xdr:nvSpPr>
        <xdr:cNvPr id="137" name="n_4mainValue【道路】&#10;一人当たり延長">
          <a:extLst>
            <a:ext uri="{FF2B5EF4-FFF2-40B4-BE49-F238E27FC236}">
              <a16:creationId xmlns:a16="http://schemas.microsoft.com/office/drawing/2014/main" id="{836C8162-37C6-4827-B907-0251F22F6771}"/>
            </a:ext>
          </a:extLst>
        </xdr:cNvPr>
        <xdr:cNvSpPr txBox="1"/>
      </xdr:nvSpPr>
      <xdr:spPr>
        <a:xfrm>
          <a:off x="6067502" y="6636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8" name="正方形/長方形 137">
          <a:extLst>
            <a:ext uri="{FF2B5EF4-FFF2-40B4-BE49-F238E27FC236}">
              <a16:creationId xmlns:a16="http://schemas.microsoft.com/office/drawing/2014/main" id="{C08399C4-867F-4119-9076-30DC99443C3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9" name="正方形/長方形 138">
          <a:extLst>
            <a:ext uri="{FF2B5EF4-FFF2-40B4-BE49-F238E27FC236}">
              <a16:creationId xmlns:a16="http://schemas.microsoft.com/office/drawing/2014/main" id="{5AF2E771-A390-404C-94E0-E42A657E45D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0" name="正方形/長方形 139">
          <a:extLst>
            <a:ext uri="{FF2B5EF4-FFF2-40B4-BE49-F238E27FC236}">
              <a16:creationId xmlns:a16="http://schemas.microsoft.com/office/drawing/2014/main" id="{8AFCCA31-96C5-4719-B8DD-7DDE5E914436}"/>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1" name="正方形/長方形 140">
          <a:extLst>
            <a:ext uri="{FF2B5EF4-FFF2-40B4-BE49-F238E27FC236}">
              <a16:creationId xmlns:a16="http://schemas.microsoft.com/office/drawing/2014/main" id="{D7EBA07D-01C4-4D20-8EB3-C61BFCD8955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2" name="正方形/長方形 141">
          <a:extLst>
            <a:ext uri="{FF2B5EF4-FFF2-40B4-BE49-F238E27FC236}">
              <a16:creationId xmlns:a16="http://schemas.microsoft.com/office/drawing/2014/main" id="{6B4EA2E5-AB79-469B-B03F-B6432FDA11D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3" name="正方形/長方形 142">
          <a:extLst>
            <a:ext uri="{FF2B5EF4-FFF2-40B4-BE49-F238E27FC236}">
              <a16:creationId xmlns:a16="http://schemas.microsoft.com/office/drawing/2014/main" id="{08A2A5F8-25BC-44F6-BC27-7BC35F91240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4" name="テキスト ボックス 143">
          <a:extLst>
            <a:ext uri="{FF2B5EF4-FFF2-40B4-BE49-F238E27FC236}">
              <a16:creationId xmlns:a16="http://schemas.microsoft.com/office/drawing/2014/main" id="{7C2DE27B-B94F-49F8-88B2-643E049FB0E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5" name="直線コネクタ 144">
          <a:extLst>
            <a:ext uri="{FF2B5EF4-FFF2-40B4-BE49-F238E27FC236}">
              <a16:creationId xmlns:a16="http://schemas.microsoft.com/office/drawing/2014/main" id="{1D0D0E02-5B93-470D-96E5-A5AB286A4F0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46" name="テキスト ボックス 145">
          <a:extLst>
            <a:ext uri="{FF2B5EF4-FFF2-40B4-BE49-F238E27FC236}">
              <a16:creationId xmlns:a16="http://schemas.microsoft.com/office/drawing/2014/main" id="{DB87FCDA-0CE3-4F21-8A6E-68DA7AF0E17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47" name="直線コネクタ 146">
          <a:extLst>
            <a:ext uri="{FF2B5EF4-FFF2-40B4-BE49-F238E27FC236}">
              <a16:creationId xmlns:a16="http://schemas.microsoft.com/office/drawing/2014/main" id="{6CF4A254-CE54-4480-B883-02A8D4A5615A}"/>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48" name="テキスト ボックス 147">
          <a:extLst>
            <a:ext uri="{FF2B5EF4-FFF2-40B4-BE49-F238E27FC236}">
              <a16:creationId xmlns:a16="http://schemas.microsoft.com/office/drawing/2014/main" id="{94D8AD4B-128B-4F34-BA3D-7E03316E7F13}"/>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49" name="直線コネクタ 148">
          <a:extLst>
            <a:ext uri="{FF2B5EF4-FFF2-40B4-BE49-F238E27FC236}">
              <a16:creationId xmlns:a16="http://schemas.microsoft.com/office/drawing/2014/main" id="{F521F4CE-A826-42AD-9FF0-2DB1C623827A}"/>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0" name="テキスト ボックス 149">
          <a:extLst>
            <a:ext uri="{FF2B5EF4-FFF2-40B4-BE49-F238E27FC236}">
              <a16:creationId xmlns:a16="http://schemas.microsoft.com/office/drawing/2014/main" id="{588D1436-14CC-4F1F-8757-445C9FEA46C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1" name="直線コネクタ 150">
          <a:extLst>
            <a:ext uri="{FF2B5EF4-FFF2-40B4-BE49-F238E27FC236}">
              <a16:creationId xmlns:a16="http://schemas.microsoft.com/office/drawing/2014/main" id="{0EDDAB83-E79A-4933-8AD0-480344A679E8}"/>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2" name="テキスト ボックス 151">
          <a:extLst>
            <a:ext uri="{FF2B5EF4-FFF2-40B4-BE49-F238E27FC236}">
              <a16:creationId xmlns:a16="http://schemas.microsoft.com/office/drawing/2014/main" id="{96AB45EF-CBC0-447A-A557-894AFD277784}"/>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3" name="直線コネクタ 152">
          <a:extLst>
            <a:ext uri="{FF2B5EF4-FFF2-40B4-BE49-F238E27FC236}">
              <a16:creationId xmlns:a16="http://schemas.microsoft.com/office/drawing/2014/main" id="{EFC1CB6D-E144-450D-80B9-E9C965CF0B32}"/>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4" name="テキスト ボックス 153">
          <a:extLst>
            <a:ext uri="{FF2B5EF4-FFF2-40B4-BE49-F238E27FC236}">
              <a16:creationId xmlns:a16="http://schemas.microsoft.com/office/drawing/2014/main" id="{72FA5DFB-A521-4A06-9AD9-DCC19E254B03}"/>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5" name="直線コネクタ 154">
          <a:extLst>
            <a:ext uri="{FF2B5EF4-FFF2-40B4-BE49-F238E27FC236}">
              <a16:creationId xmlns:a16="http://schemas.microsoft.com/office/drawing/2014/main" id="{99390C8B-DB01-4664-AD1B-2431DF65C37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6" name="テキスト ボックス 155">
          <a:extLst>
            <a:ext uri="{FF2B5EF4-FFF2-40B4-BE49-F238E27FC236}">
              <a16:creationId xmlns:a16="http://schemas.microsoft.com/office/drawing/2014/main" id="{3A9CB8D6-2844-4016-AF0F-9318C8606ABE}"/>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7" name="【橋りょう・トンネル】&#10;有形固定資産減価償却率グラフ枠">
          <a:extLst>
            <a:ext uri="{FF2B5EF4-FFF2-40B4-BE49-F238E27FC236}">
              <a16:creationId xmlns:a16="http://schemas.microsoft.com/office/drawing/2014/main" id="{4BB2E6CF-60D5-40DE-9359-6A36F687E9E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58" name="直線コネクタ 157">
          <a:extLst>
            <a:ext uri="{FF2B5EF4-FFF2-40B4-BE49-F238E27FC236}">
              <a16:creationId xmlns:a16="http://schemas.microsoft.com/office/drawing/2014/main" id="{42CA36E2-1FB0-4640-A847-DB929A9A6027}"/>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59" name="【橋りょう・トンネル】&#10;有形固定資産減価償却率最小値テキスト">
          <a:extLst>
            <a:ext uri="{FF2B5EF4-FFF2-40B4-BE49-F238E27FC236}">
              <a16:creationId xmlns:a16="http://schemas.microsoft.com/office/drawing/2014/main" id="{E69DF793-CC89-4434-949B-B69CFDC8C299}"/>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0" name="直線コネクタ 159">
          <a:extLst>
            <a:ext uri="{FF2B5EF4-FFF2-40B4-BE49-F238E27FC236}">
              <a16:creationId xmlns:a16="http://schemas.microsoft.com/office/drawing/2014/main" id="{DD58F86D-F361-4665-8471-C442781BF0CF}"/>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1" name="【橋りょう・トンネル】&#10;有形固定資産減価償却率最大値テキスト">
          <a:extLst>
            <a:ext uri="{FF2B5EF4-FFF2-40B4-BE49-F238E27FC236}">
              <a16:creationId xmlns:a16="http://schemas.microsoft.com/office/drawing/2014/main" id="{66EA334A-2395-4162-B08C-480C956DCB78}"/>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2" name="直線コネクタ 161">
          <a:extLst>
            <a:ext uri="{FF2B5EF4-FFF2-40B4-BE49-F238E27FC236}">
              <a16:creationId xmlns:a16="http://schemas.microsoft.com/office/drawing/2014/main" id="{8D018D48-D41D-4C11-8D50-F1B69DAA077A}"/>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28211</xdr:rowOff>
    </xdr:from>
    <xdr:ext cx="405111" cy="259045"/>
    <xdr:sp macro="" textlink="">
      <xdr:nvSpPr>
        <xdr:cNvPr id="163" name="【橋りょう・トンネル】&#10;有形固定資産減価償却率平均値テキスト">
          <a:extLst>
            <a:ext uri="{FF2B5EF4-FFF2-40B4-BE49-F238E27FC236}">
              <a16:creationId xmlns:a16="http://schemas.microsoft.com/office/drawing/2014/main" id="{F2A52BF1-CD13-48FA-ADE6-5C67690D8AE1}"/>
            </a:ext>
          </a:extLst>
        </xdr:cNvPr>
        <xdr:cNvSpPr txBox="1"/>
      </xdr:nvSpPr>
      <xdr:spPr>
        <a:xfrm>
          <a:off x="4229100" y="94230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64" name="フローチャート: 判断 163">
          <a:extLst>
            <a:ext uri="{FF2B5EF4-FFF2-40B4-BE49-F238E27FC236}">
              <a16:creationId xmlns:a16="http://schemas.microsoft.com/office/drawing/2014/main" id="{8B0FE49A-CCE1-4948-853A-70EF0BA6BFDB}"/>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65" name="フローチャート: 判断 164">
          <a:extLst>
            <a:ext uri="{FF2B5EF4-FFF2-40B4-BE49-F238E27FC236}">
              <a16:creationId xmlns:a16="http://schemas.microsoft.com/office/drawing/2014/main" id="{4BAD88AF-59F2-411C-B16C-923EC707B8DD}"/>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66" name="フローチャート: 判断 165">
          <a:extLst>
            <a:ext uri="{FF2B5EF4-FFF2-40B4-BE49-F238E27FC236}">
              <a16:creationId xmlns:a16="http://schemas.microsoft.com/office/drawing/2014/main" id="{01B5090E-206A-4C1B-92AA-19A699CAC3FE}"/>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67" name="フローチャート: 判断 166">
          <a:extLst>
            <a:ext uri="{FF2B5EF4-FFF2-40B4-BE49-F238E27FC236}">
              <a16:creationId xmlns:a16="http://schemas.microsoft.com/office/drawing/2014/main" id="{92491B40-B40C-4CA6-A51E-BF83D862BE75}"/>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68" name="フローチャート: 判断 167">
          <a:extLst>
            <a:ext uri="{FF2B5EF4-FFF2-40B4-BE49-F238E27FC236}">
              <a16:creationId xmlns:a16="http://schemas.microsoft.com/office/drawing/2014/main" id="{8D13B59C-1603-47F6-8C05-935906ADCB1E}"/>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68E6FFBF-01B6-4576-947B-E60F63258EE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86B36552-3ADA-49B2-A040-1E1B09754B8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7997D8B6-56A8-4225-8E23-FEBA9F7FE0B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7AADADC5-A327-4E47-B2C8-8BE1DD685FA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6DA0EF8A-04F9-4B2F-AEDD-ACCB8AE5910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54356</xdr:rowOff>
    </xdr:from>
    <xdr:to>
      <xdr:col>24</xdr:col>
      <xdr:colOff>114300</xdr:colOff>
      <xdr:row>56</xdr:row>
      <xdr:rowOff>155956</xdr:rowOff>
    </xdr:to>
    <xdr:sp macro="" textlink="">
      <xdr:nvSpPr>
        <xdr:cNvPr id="174" name="楕円 173">
          <a:extLst>
            <a:ext uri="{FF2B5EF4-FFF2-40B4-BE49-F238E27FC236}">
              <a16:creationId xmlns:a16="http://schemas.microsoft.com/office/drawing/2014/main" id="{681097CC-BF06-4A14-A38D-915373E98673}"/>
            </a:ext>
          </a:extLst>
        </xdr:cNvPr>
        <xdr:cNvSpPr/>
      </xdr:nvSpPr>
      <xdr:spPr>
        <a:xfrm>
          <a:off x="4124325" y="91221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77233</xdr:rowOff>
    </xdr:from>
    <xdr:ext cx="405111" cy="259045"/>
    <xdr:sp macro="" textlink="">
      <xdr:nvSpPr>
        <xdr:cNvPr id="175" name="【橋りょう・トンネル】&#10;有形固定資産減価償却率該当値テキスト">
          <a:extLst>
            <a:ext uri="{FF2B5EF4-FFF2-40B4-BE49-F238E27FC236}">
              <a16:creationId xmlns:a16="http://schemas.microsoft.com/office/drawing/2014/main" id="{23A69C0C-2D91-4E67-A895-BA92CB3DA561}"/>
            </a:ext>
          </a:extLst>
        </xdr:cNvPr>
        <xdr:cNvSpPr txBox="1"/>
      </xdr:nvSpPr>
      <xdr:spPr>
        <a:xfrm>
          <a:off x="4229100" y="89831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81788</xdr:rowOff>
    </xdr:from>
    <xdr:to>
      <xdr:col>20</xdr:col>
      <xdr:colOff>38100</xdr:colOff>
      <xdr:row>57</xdr:row>
      <xdr:rowOff>11938</xdr:rowOff>
    </xdr:to>
    <xdr:sp macro="" textlink="">
      <xdr:nvSpPr>
        <xdr:cNvPr id="176" name="楕円 175">
          <a:extLst>
            <a:ext uri="{FF2B5EF4-FFF2-40B4-BE49-F238E27FC236}">
              <a16:creationId xmlns:a16="http://schemas.microsoft.com/office/drawing/2014/main" id="{779F4947-5623-4767-A340-11A1A4EB59F0}"/>
            </a:ext>
          </a:extLst>
        </xdr:cNvPr>
        <xdr:cNvSpPr/>
      </xdr:nvSpPr>
      <xdr:spPr>
        <a:xfrm>
          <a:off x="3381375" y="915276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105156</xdr:rowOff>
    </xdr:from>
    <xdr:to>
      <xdr:col>24</xdr:col>
      <xdr:colOff>63500</xdr:colOff>
      <xdr:row>56</xdr:row>
      <xdr:rowOff>132588</xdr:rowOff>
    </xdr:to>
    <xdr:cxnSp macro="">
      <xdr:nvCxnSpPr>
        <xdr:cNvPr id="177" name="直線コネクタ 176">
          <a:extLst>
            <a:ext uri="{FF2B5EF4-FFF2-40B4-BE49-F238E27FC236}">
              <a16:creationId xmlns:a16="http://schemas.microsoft.com/office/drawing/2014/main" id="{03E3728C-1FED-4ADD-AC74-C1121ACC5BBA}"/>
            </a:ext>
          </a:extLst>
        </xdr:cNvPr>
        <xdr:cNvCxnSpPr/>
      </xdr:nvCxnSpPr>
      <xdr:spPr>
        <a:xfrm flipV="1">
          <a:off x="3429000" y="9169781"/>
          <a:ext cx="752475"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38354</xdr:rowOff>
    </xdr:from>
    <xdr:to>
      <xdr:col>15</xdr:col>
      <xdr:colOff>101600</xdr:colOff>
      <xdr:row>57</xdr:row>
      <xdr:rowOff>139954</xdr:rowOff>
    </xdr:to>
    <xdr:sp macro="" textlink="">
      <xdr:nvSpPr>
        <xdr:cNvPr id="178" name="楕円 177">
          <a:extLst>
            <a:ext uri="{FF2B5EF4-FFF2-40B4-BE49-F238E27FC236}">
              <a16:creationId xmlns:a16="http://schemas.microsoft.com/office/drawing/2014/main" id="{A0F3ABA0-BF28-4DB4-9DE0-C4ADCBBD6077}"/>
            </a:ext>
          </a:extLst>
        </xdr:cNvPr>
        <xdr:cNvSpPr/>
      </xdr:nvSpPr>
      <xdr:spPr>
        <a:xfrm>
          <a:off x="2571750" y="926807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132588</xdr:rowOff>
    </xdr:from>
    <xdr:to>
      <xdr:col>19</xdr:col>
      <xdr:colOff>177800</xdr:colOff>
      <xdr:row>57</xdr:row>
      <xdr:rowOff>89154</xdr:rowOff>
    </xdr:to>
    <xdr:cxnSp macro="">
      <xdr:nvCxnSpPr>
        <xdr:cNvPr id="179" name="直線コネクタ 178">
          <a:extLst>
            <a:ext uri="{FF2B5EF4-FFF2-40B4-BE49-F238E27FC236}">
              <a16:creationId xmlns:a16="http://schemas.microsoft.com/office/drawing/2014/main" id="{C1815A27-456B-4F2B-AA26-E25BA9BB60AD}"/>
            </a:ext>
          </a:extLst>
        </xdr:cNvPr>
        <xdr:cNvCxnSpPr/>
      </xdr:nvCxnSpPr>
      <xdr:spPr>
        <a:xfrm flipV="1">
          <a:off x="2619375" y="9200388"/>
          <a:ext cx="809625" cy="115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80" name="n_1aveValue【橋りょう・トンネル】&#10;有形固定資産減価償却率">
          <a:extLst>
            <a:ext uri="{FF2B5EF4-FFF2-40B4-BE49-F238E27FC236}">
              <a16:creationId xmlns:a16="http://schemas.microsoft.com/office/drawing/2014/main" id="{60B30F1F-AD57-4327-8605-E61314A528A1}"/>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81" name="n_2aveValue【橋りょう・トンネル】&#10;有形固定資産減価償却率">
          <a:extLst>
            <a:ext uri="{FF2B5EF4-FFF2-40B4-BE49-F238E27FC236}">
              <a16:creationId xmlns:a16="http://schemas.microsoft.com/office/drawing/2014/main" id="{FE25D4AE-B538-4D4E-8B1B-FCFD674F25D8}"/>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82" name="n_3aveValue【橋りょう・トンネル】&#10;有形固定資産減価償却率">
          <a:extLst>
            <a:ext uri="{FF2B5EF4-FFF2-40B4-BE49-F238E27FC236}">
              <a16:creationId xmlns:a16="http://schemas.microsoft.com/office/drawing/2014/main" id="{E9FCE618-DD71-4855-8BCF-69AFF41E60D9}"/>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83" name="n_4aveValue【橋りょう・トンネル】&#10;有形固定資産減価償却率">
          <a:extLst>
            <a:ext uri="{FF2B5EF4-FFF2-40B4-BE49-F238E27FC236}">
              <a16:creationId xmlns:a16="http://schemas.microsoft.com/office/drawing/2014/main" id="{D9FDEE00-23A3-4142-AE57-E698383B9D74}"/>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28465</xdr:rowOff>
    </xdr:from>
    <xdr:ext cx="405111" cy="259045"/>
    <xdr:sp macro="" textlink="">
      <xdr:nvSpPr>
        <xdr:cNvPr id="184" name="n_1mainValue【橋りょう・トンネル】&#10;有形固定資産減価償却率">
          <a:extLst>
            <a:ext uri="{FF2B5EF4-FFF2-40B4-BE49-F238E27FC236}">
              <a16:creationId xmlns:a16="http://schemas.microsoft.com/office/drawing/2014/main" id="{E54A1488-AECB-4530-8BE0-13CE82AB5825}"/>
            </a:ext>
          </a:extLst>
        </xdr:cNvPr>
        <xdr:cNvSpPr txBox="1"/>
      </xdr:nvSpPr>
      <xdr:spPr>
        <a:xfrm>
          <a:off x="3239144" y="8937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156481</xdr:rowOff>
    </xdr:from>
    <xdr:ext cx="405111" cy="259045"/>
    <xdr:sp macro="" textlink="">
      <xdr:nvSpPr>
        <xdr:cNvPr id="185" name="n_2mainValue【橋りょう・トンネル】&#10;有形固定資産減価償却率">
          <a:extLst>
            <a:ext uri="{FF2B5EF4-FFF2-40B4-BE49-F238E27FC236}">
              <a16:creationId xmlns:a16="http://schemas.microsoft.com/office/drawing/2014/main" id="{05D1D3E4-150B-4A21-910D-345B15023580}"/>
            </a:ext>
          </a:extLst>
        </xdr:cNvPr>
        <xdr:cNvSpPr txBox="1"/>
      </xdr:nvSpPr>
      <xdr:spPr>
        <a:xfrm>
          <a:off x="2439044" y="9065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6" name="正方形/長方形 185">
          <a:extLst>
            <a:ext uri="{FF2B5EF4-FFF2-40B4-BE49-F238E27FC236}">
              <a16:creationId xmlns:a16="http://schemas.microsoft.com/office/drawing/2014/main" id="{7005BC2A-29E3-4D35-AB29-F3B4A902465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87" name="正方形/長方形 186">
          <a:extLst>
            <a:ext uri="{FF2B5EF4-FFF2-40B4-BE49-F238E27FC236}">
              <a16:creationId xmlns:a16="http://schemas.microsoft.com/office/drawing/2014/main" id="{51D56CE1-D48A-4856-8D40-9C522EB7C0A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88" name="正方形/長方形 187">
          <a:extLst>
            <a:ext uri="{FF2B5EF4-FFF2-40B4-BE49-F238E27FC236}">
              <a16:creationId xmlns:a16="http://schemas.microsoft.com/office/drawing/2014/main" id="{99B43DEA-6F0F-4A5F-A916-EB758D731C3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89" name="正方形/長方形 188">
          <a:extLst>
            <a:ext uri="{FF2B5EF4-FFF2-40B4-BE49-F238E27FC236}">
              <a16:creationId xmlns:a16="http://schemas.microsoft.com/office/drawing/2014/main" id="{BD7A74F5-6EF6-4389-83E0-83FA91BDFCB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0" name="正方形/長方形 189">
          <a:extLst>
            <a:ext uri="{FF2B5EF4-FFF2-40B4-BE49-F238E27FC236}">
              <a16:creationId xmlns:a16="http://schemas.microsoft.com/office/drawing/2014/main" id="{720C1962-721D-4DCD-A36D-82E5E8243AC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1" name="正方形/長方形 190">
          <a:extLst>
            <a:ext uri="{FF2B5EF4-FFF2-40B4-BE49-F238E27FC236}">
              <a16:creationId xmlns:a16="http://schemas.microsoft.com/office/drawing/2014/main" id="{A80B66C1-9239-4EF2-9527-92EEA3AE82D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2" name="テキスト ボックス 191">
          <a:extLst>
            <a:ext uri="{FF2B5EF4-FFF2-40B4-BE49-F238E27FC236}">
              <a16:creationId xmlns:a16="http://schemas.microsoft.com/office/drawing/2014/main" id="{193028AD-FC4D-4406-8F7A-8134FC8E00C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3" name="直線コネクタ 192">
          <a:extLst>
            <a:ext uri="{FF2B5EF4-FFF2-40B4-BE49-F238E27FC236}">
              <a16:creationId xmlns:a16="http://schemas.microsoft.com/office/drawing/2014/main" id="{0155BCF1-5F12-4714-88FA-D3A81B5C494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94" name="直線コネクタ 193">
          <a:extLst>
            <a:ext uri="{FF2B5EF4-FFF2-40B4-BE49-F238E27FC236}">
              <a16:creationId xmlns:a16="http://schemas.microsoft.com/office/drawing/2014/main" id="{CCA2B56F-2BFE-4EDE-AC9E-D4A1A62B5CE7}"/>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195" name="テキスト ボックス 194">
          <a:extLst>
            <a:ext uri="{FF2B5EF4-FFF2-40B4-BE49-F238E27FC236}">
              <a16:creationId xmlns:a16="http://schemas.microsoft.com/office/drawing/2014/main" id="{F2664205-5F62-4ADA-ABD5-4624847D245D}"/>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96" name="直線コネクタ 195">
          <a:extLst>
            <a:ext uri="{FF2B5EF4-FFF2-40B4-BE49-F238E27FC236}">
              <a16:creationId xmlns:a16="http://schemas.microsoft.com/office/drawing/2014/main" id="{E616A7D4-A358-41B9-8841-B318D8B54D4F}"/>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197" name="テキスト ボックス 196">
          <a:extLst>
            <a:ext uri="{FF2B5EF4-FFF2-40B4-BE49-F238E27FC236}">
              <a16:creationId xmlns:a16="http://schemas.microsoft.com/office/drawing/2014/main" id="{E8AD6170-E7F0-4829-B025-C61184B440E5}"/>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98" name="直線コネクタ 197">
          <a:extLst>
            <a:ext uri="{FF2B5EF4-FFF2-40B4-BE49-F238E27FC236}">
              <a16:creationId xmlns:a16="http://schemas.microsoft.com/office/drawing/2014/main" id="{2045EF93-6848-47FC-94C9-8F7037186C5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199" name="テキスト ボックス 198">
          <a:extLst>
            <a:ext uri="{FF2B5EF4-FFF2-40B4-BE49-F238E27FC236}">
              <a16:creationId xmlns:a16="http://schemas.microsoft.com/office/drawing/2014/main" id="{E524B7F1-ED0A-4E95-91AA-CA8B707128C3}"/>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0" name="直線コネクタ 199">
          <a:extLst>
            <a:ext uri="{FF2B5EF4-FFF2-40B4-BE49-F238E27FC236}">
              <a16:creationId xmlns:a16="http://schemas.microsoft.com/office/drawing/2014/main" id="{342CE550-D85C-4074-8A44-DB62453BF96E}"/>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01" name="テキスト ボックス 200">
          <a:extLst>
            <a:ext uri="{FF2B5EF4-FFF2-40B4-BE49-F238E27FC236}">
              <a16:creationId xmlns:a16="http://schemas.microsoft.com/office/drawing/2014/main" id="{97439593-C6E7-42A7-8B37-B29FF5A08687}"/>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2" name="直線コネクタ 201">
          <a:extLst>
            <a:ext uri="{FF2B5EF4-FFF2-40B4-BE49-F238E27FC236}">
              <a16:creationId xmlns:a16="http://schemas.microsoft.com/office/drawing/2014/main" id="{966E1501-DD24-4C9C-9DEC-4A4990E6324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03" name="テキスト ボックス 202">
          <a:extLst>
            <a:ext uri="{FF2B5EF4-FFF2-40B4-BE49-F238E27FC236}">
              <a16:creationId xmlns:a16="http://schemas.microsoft.com/office/drawing/2014/main" id="{1B056F4C-E3A1-4D8C-93E3-A7BDFD588605}"/>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04" name="【橋りょう・トンネル】&#10;一人当たり有形固定資産（償却資産）額グラフ枠">
          <a:extLst>
            <a:ext uri="{FF2B5EF4-FFF2-40B4-BE49-F238E27FC236}">
              <a16:creationId xmlns:a16="http://schemas.microsoft.com/office/drawing/2014/main" id="{D339DA9A-A184-4A30-8A84-9D1246D66B3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05" name="直線コネクタ 204">
          <a:extLst>
            <a:ext uri="{FF2B5EF4-FFF2-40B4-BE49-F238E27FC236}">
              <a16:creationId xmlns:a16="http://schemas.microsoft.com/office/drawing/2014/main" id="{BAAE17C7-23FA-4B30-8C6C-4A9A4E04F016}"/>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06" name="【橋りょう・トンネル】&#10;一人当たり有形固定資産（償却資産）額最小値テキスト">
          <a:extLst>
            <a:ext uri="{FF2B5EF4-FFF2-40B4-BE49-F238E27FC236}">
              <a16:creationId xmlns:a16="http://schemas.microsoft.com/office/drawing/2014/main" id="{9C724935-EBDD-46BD-98FF-DAB4F7489B49}"/>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07" name="直線コネクタ 206">
          <a:extLst>
            <a:ext uri="{FF2B5EF4-FFF2-40B4-BE49-F238E27FC236}">
              <a16:creationId xmlns:a16="http://schemas.microsoft.com/office/drawing/2014/main" id="{EAC9571D-1183-4B30-993C-B188B591DE5A}"/>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08" name="【橋りょう・トンネル】&#10;一人当たり有形固定資産（償却資産）額最大値テキスト">
          <a:extLst>
            <a:ext uri="{FF2B5EF4-FFF2-40B4-BE49-F238E27FC236}">
              <a16:creationId xmlns:a16="http://schemas.microsoft.com/office/drawing/2014/main" id="{C77D8258-84E0-4206-B507-F94F27D27020}"/>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09" name="直線コネクタ 208">
          <a:extLst>
            <a:ext uri="{FF2B5EF4-FFF2-40B4-BE49-F238E27FC236}">
              <a16:creationId xmlns:a16="http://schemas.microsoft.com/office/drawing/2014/main" id="{E23421D0-5F5B-4618-9914-A088CDF41FCC}"/>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210" name="【橋りょう・トンネル】&#10;一人当たり有形固定資産（償却資産）額平均値テキスト">
          <a:extLst>
            <a:ext uri="{FF2B5EF4-FFF2-40B4-BE49-F238E27FC236}">
              <a16:creationId xmlns:a16="http://schemas.microsoft.com/office/drawing/2014/main" id="{269AAC12-4AC0-4F31-A0E1-FC3E17208770}"/>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11" name="フローチャート: 判断 210">
          <a:extLst>
            <a:ext uri="{FF2B5EF4-FFF2-40B4-BE49-F238E27FC236}">
              <a16:creationId xmlns:a16="http://schemas.microsoft.com/office/drawing/2014/main" id="{516F57EC-C120-4187-9CF1-C8925F57E8D1}"/>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12" name="フローチャート: 判断 211">
          <a:extLst>
            <a:ext uri="{FF2B5EF4-FFF2-40B4-BE49-F238E27FC236}">
              <a16:creationId xmlns:a16="http://schemas.microsoft.com/office/drawing/2014/main" id="{564105A7-B7C5-44C9-A568-11B88A20D3E9}"/>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13" name="フローチャート: 判断 212">
          <a:extLst>
            <a:ext uri="{FF2B5EF4-FFF2-40B4-BE49-F238E27FC236}">
              <a16:creationId xmlns:a16="http://schemas.microsoft.com/office/drawing/2014/main" id="{9B0F0358-DDB6-43CE-970F-28B484330F12}"/>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14" name="フローチャート: 判断 213">
          <a:extLst>
            <a:ext uri="{FF2B5EF4-FFF2-40B4-BE49-F238E27FC236}">
              <a16:creationId xmlns:a16="http://schemas.microsoft.com/office/drawing/2014/main" id="{698B4B1A-2DC7-4323-B99D-7F758595C0C7}"/>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15" name="フローチャート: 判断 214">
          <a:extLst>
            <a:ext uri="{FF2B5EF4-FFF2-40B4-BE49-F238E27FC236}">
              <a16:creationId xmlns:a16="http://schemas.microsoft.com/office/drawing/2014/main" id="{00AC6C46-0A72-4DA4-A573-EC07897CFCC2}"/>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16" name="テキスト ボックス 215">
          <a:extLst>
            <a:ext uri="{FF2B5EF4-FFF2-40B4-BE49-F238E27FC236}">
              <a16:creationId xmlns:a16="http://schemas.microsoft.com/office/drawing/2014/main" id="{937F19D7-30F8-4FB8-A87A-56C33D7CBB5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7" name="テキスト ボックス 216">
          <a:extLst>
            <a:ext uri="{FF2B5EF4-FFF2-40B4-BE49-F238E27FC236}">
              <a16:creationId xmlns:a16="http://schemas.microsoft.com/office/drawing/2014/main" id="{F03095B0-8C20-4B56-B8CC-8462AB05A78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8" name="テキスト ボックス 217">
          <a:extLst>
            <a:ext uri="{FF2B5EF4-FFF2-40B4-BE49-F238E27FC236}">
              <a16:creationId xmlns:a16="http://schemas.microsoft.com/office/drawing/2014/main" id="{2BE0DF1E-3FB8-4815-BF90-88A79EBA381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9" name="テキスト ボックス 218">
          <a:extLst>
            <a:ext uri="{FF2B5EF4-FFF2-40B4-BE49-F238E27FC236}">
              <a16:creationId xmlns:a16="http://schemas.microsoft.com/office/drawing/2014/main" id="{ABA1E11C-85F0-4B93-865A-5D6D2269DBB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0" name="テキスト ボックス 219">
          <a:extLst>
            <a:ext uri="{FF2B5EF4-FFF2-40B4-BE49-F238E27FC236}">
              <a16:creationId xmlns:a16="http://schemas.microsoft.com/office/drawing/2014/main" id="{71393F4A-8F80-4A66-B372-554875D4825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91499</xdr:rowOff>
    </xdr:from>
    <xdr:to>
      <xdr:col>55</xdr:col>
      <xdr:colOff>50800</xdr:colOff>
      <xdr:row>62</xdr:row>
      <xdr:rowOff>21649</xdr:rowOff>
    </xdr:to>
    <xdr:sp macro="" textlink="">
      <xdr:nvSpPr>
        <xdr:cNvPr id="221" name="楕円 220">
          <a:extLst>
            <a:ext uri="{FF2B5EF4-FFF2-40B4-BE49-F238E27FC236}">
              <a16:creationId xmlns:a16="http://schemas.microsoft.com/office/drawing/2014/main" id="{BF6DCDCB-6310-4976-82F1-9D43A8B442D9}"/>
            </a:ext>
          </a:extLst>
        </xdr:cNvPr>
        <xdr:cNvSpPr/>
      </xdr:nvSpPr>
      <xdr:spPr>
        <a:xfrm>
          <a:off x="9401175" y="996574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69926</xdr:rowOff>
    </xdr:from>
    <xdr:ext cx="534377" cy="259045"/>
    <xdr:sp macro="" textlink="">
      <xdr:nvSpPr>
        <xdr:cNvPr id="222" name="【橋りょう・トンネル】&#10;一人当たり有形固定資産（償却資産）額該当値テキスト">
          <a:extLst>
            <a:ext uri="{FF2B5EF4-FFF2-40B4-BE49-F238E27FC236}">
              <a16:creationId xmlns:a16="http://schemas.microsoft.com/office/drawing/2014/main" id="{D19FAF86-CCF9-4F81-AEB3-AECBC5B575CC}"/>
            </a:ext>
          </a:extLst>
        </xdr:cNvPr>
        <xdr:cNvSpPr txBox="1"/>
      </xdr:nvSpPr>
      <xdr:spPr>
        <a:xfrm>
          <a:off x="9477375" y="994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159228</xdr:rowOff>
    </xdr:from>
    <xdr:to>
      <xdr:col>50</xdr:col>
      <xdr:colOff>165100</xdr:colOff>
      <xdr:row>62</xdr:row>
      <xdr:rowOff>89378</xdr:rowOff>
    </xdr:to>
    <xdr:sp macro="" textlink="">
      <xdr:nvSpPr>
        <xdr:cNvPr id="223" name="楕円 222">
          <a:extLst>
            <a:ext uri="{FF2B5EF4-FFF2-40B4-BE49-F238E27FC236}">
              <a16:creationId xmlns:a16="http://schemas.microsoft.com/office/drawing/2014/main" id="{62F37098-5BCF-49B4-A5CD-DEB981B8BF34}"/>
            </a:ext>
          </a:extLst>
        </xdr:cNvPr>
        <xdr:cNvSpPr/>
      </xdr:nvSpPr>
      <xdr:spPr>
        <a:xfrm>
          <a:off x="8639175" y="100398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142299</xdr:rowOff>
    </xdr:from>
    <xdr:to>
      <xdr:col>55</xdr:col>
      <xdr:colOff>0</xdr:colOff>
      <xdr:row>62</xdr:row>
      <xdr:rowOff>38578</xdr:rowOff>
    </xdr:to>
    <xdr:cxnSp macro="">
      <xdr:nvCxnSpPr>
        <xdr:cNvPr id="224" name="直線コネクタ 223">
          <a:extLst>
            <a:ext uri="{FF2B5EF4-FFF2-40B4-BE49-F238E27FC236}">
              <a16:creationId xmlns:a16="http://schemas.microsoft.com/office/drawing/2014/main" id="{CE733CD9-4D1E-4B21-8737-AA1965E40FF3}"/>
            </a:ext>
          </a:extLst>
        </xdr:cNvPr>
        <xdr:cNvCxnSpPr/>
      </xdr:nvCxnSpPr>
      <xdr:spPr>
        <a:xfrm flipV="1">
          <a:off x="8686800" y="10022899"/>
          <a:ext cx="742950" cy="5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164459</xdr:rowOff>
    </xdr:from>
    <xdr:to>
      <xdr:col>46</xdr:col>
      <xdr:colOff>38100</xdr:colOff>
      <xdr:row>62</xdr:row>
      <xdr:rowOff>94609</xdr:rowOff>
    </xdr:to>
    <xdr:sp macro="" textlink="">
      <xdr:nvSpPr>
        <xdr:cNvPr id="225" name="楕円 224">
          <a:extLst>
            <a:ext uri="{FF2B5EF4-FFF2-40B4-BE49-F238E27FC236}">
              <a16:creationId xmlns:a16="http://schemas.microsoft.com/office/drawing/2014/main" id="{F08B3BF9-46F4-4175-A6EF-B28E44B5E67C}"/>
            </a:ext>
          </a:extLst>
        </xdr:cNvPr>
        <xdr:cNvSpPr/>
      </xdr:nvSpPr>
      <xdr:spPr>
        <a:xfrm>
          <a:off x="7839075" y="100387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38578</xdr:rowOff>
    </xdr:from>
    <xdr:to>
      <xdr:col>50</xdr:col>
      <xdr:colOff>114300</xdr:colOff>
      <xdr:row>62</xdr:row>
      <xdr:rowOff>43809</xdr:rowOff>
    </xdr:to>
    <xdr:cxnSp macro="">
      <xdr:nvCxnSpPr>
        <xdr:cNvPr id="226" name="直線コネクタ 225">
          <a:extLst>
            <a:ext uri="{FF2B5EF4-FFF2-40B4-BE49-F238E27FC236}">
              <a16:creationId xmlns:a16="http://schemas.microsoft.com/office/drawing/2014/main" id="{89FA483E-D62E-4C39-BFC7-58A0BF30B9D3}"/>
            </a:ext>
          </a:extLst>
        </xdr:cNvPr>
        <xdr:cNvCxnSpPr/>
      </xdr:nvCxnSpPr>
      <xdr:spPr>
        <a:xfrm flipV="1">
          <a:off x="7886700" y="10077928"/>
          <a:ext cx="800100" cy="8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27" name="n_1aveValue【橋りょう・トンネル】&#10;一人当たり有形固定資産（償却資産）額">
          <a:extLst>
            <a:ext uri="{FF2B5EF4-FFF2-40B4-BE49-F238E27FC236}">
              <a16:creationId xmlns:a16="http://schemas.microsoft.com/office/drawing/2014/main" id="{FA27F9B1-B1EC-4680-B7D1-3BF425F05D9A}"/>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28" name="n_2aveValue【橋りょう・トンネル】&#10;一人当たり有形固定資産（償却資産）額">
          <a:extLst>
            <a:ext uri="{FF2B5EF4-FFF2-40B4-BE49-F238E27FC236}">
              <a16:creationId xmlns:a16="http://schemas.microsoft.com/office/drawing/2014/main" id="{72A7DA00-02D3-43DD-9577-56F1ADF93717}"/>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29" name="n_3aveValue【橋りょう・トンネル】&#10;一人当たり有形固定資産（償却資産）額">
          <a:extLst>
            <a:ext uri="{FF2B5EF4-FFF2-40B4-BE49-F238E27FC236}">
              <a16:creationId xmlns:a16="http://schemas.microsoft.com/office/drawing/2014/main" id="{8B0A221D-47C9-486C-893F-3B7353DB1EF9}"/>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30" name="n_4aveValue【橋りょう・トンネル】&#10;一人当たり有形固定資産（償却資産）額">
          <a:extLst>
            <a:ext uri="{FF2B5EF4-FFF2-40B4-BE49-F238E27FC236}">
              <a16:creationId xmlns:a16="http://schemas.microsoft.com/office/drawing/2014/main" id="{FD1F8AEF-F1B1-4196-A5DB-6BE68953A3F4}"/>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62</xdr:row>
      <xdr:rowOff>80505</xdr:rowOff>
    </xdr:from>
    <xdr:ext cx="534377" cy="259045"/>
    <xdr:sp macro="" textlink="">
      <xdr:nvSpPr>
        <xdr:cNvPr id="231" name="n_1mainValue【橋りょう・トンネル】&#10;一人当たり有形固定資産（償却資産）額">
          <a:extLst>
            <a:ext uri="{FF2B5EF4-FFF2-40B4-BE49-F238E27FC236}">
              <a16:creationId xmlns:a16="http://schemas.microsoft.com/office/drawing/2014/main" id="{205AB48A-7FC5-44A0-B713-37226A64126D}"/>
            </a:ext>
          </a:extLst>
        </xdr:cNvPr>
        <xdr:cNvSpPr txBox="1"/>
      </xdr:nvSpPr>
      <xdr:spPr>
        <a:xfrm>
          <a:off x="8429136" y="10123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62</xdr:row>
      <xdr:rowOff>85736</xdr:rowOff>
    </xdr:from>
    <xdr:ext cx="534377" cy="259045"/>
    <xdr:sp macro="" textlink="">
      <xdr:nvSpPr>
        <xdr:cNvPr id="232" name="n_2mainValue【橋りょう・トンネル】&#10;一人当たり有形固定資産（償却資産）額">
          <a:extLst>
            <a:ext uri="{FF2B5EF4-FFF2-40B4-BE49-F238E27FC236}">
              <a16:creationId xmlns:a16="http://schemas.microsoft.com/office/drawing/2014/main" id="{55E977B2-216D-4DC6-8D21-A14F89BC371C}"/>
            </a:ext>
          </a:extLst>
        </xdr:cNvPr>
        <xdr:cNvSpPr txBox="1"/>
      </xdr:nvSpPr>
      <xdr:spPr>
        <a:xfrm>
          <a:off x="7648086" y="10121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33" name="正方形/長方形 232">
          <a:extLst>
            <a:ext uri="{FF2B5EF4-FFF2-40B4-BE49-F238E27FC236}">
              <a16:creationId xmlns:a16="http://schemas.microsoft.com/office/drawing/2014/main" id="{BF9B4854-C908-4DBC-9494-E6F059F0ADB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34" name="正方形/長方形 233">
          <a:extLst>
            <a:ext uri="{FF2B5EF4-FFF2-40B4-BE49-F238E27FC236}">
              <a16:creationId xmlns:a16="http://schemas.microsoft.com/office/drawing/2014/main" id="{6185430E-83BD-4407-9255-528DB2AD920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35" name="正方形/長方形 234">
          <a:extLst>
            <a:ext uri="{FF2B5EF4-FFF2-40B4-BE49-F238E27FC236}">
              <a16:creationId xmlns:a16="http://schemas.microsoft.com/office/drawing/2014/main" id="{DA86CF7F-7209-4850-B155-06BE8206457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36" name="正方形/長方形 235">
          <a:extLst>
            <a:ext uri="{FF2B5EF4-FFF2-40B4-BE49-F238E27FC236}">
              <a16:creationId xmlns:a16="http://schemas.microsoft.com/office/drawing/2014/main" id="{20BE15F8-5577-409D-89A1-AB0096B0393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37" name="正方形/長方形 236">
          <a:extLst>
            <a:ext uri="{FF2B5EF4-FFF2-40B4-BE49-F238E27FC236}">
              <a16:creationId xmlns:a16="http://schemas.microsoft.com/office/drawing/2014/main" id="{CABC92FF-7BF9-4412-9D1B-1154F6BEC95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38" name="正方形/長方形 237">
          <a:extLst>
            <a:ext uri="{FF2B5EF4-FFF2-40B4-BE49-F238E27FC236}">
              <a16:creationId xmlns:a16="http://schemas.microsoft.com/office/drawing/2014/main" id="{32EFB403-E1A0-4CF9-BBCC-5499B176B968}"/>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39" name="テキスト ボックス 238">
          <a:extLst>
            <a:ext uri="{FF2B5EF4-FFF2-40B4-BE49-F238E27FC236}">
              <a16:creationId xmlns:a16="http://schemas.microsoft.com/office/drawing/2014/main" id="{C77DE395-BFE4-4949-B48F-7B1F19BFC41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0" name="直線コネクタ 239">
          <a:extLst>
            <a:ext uri="{FF2B5EF4-FFF2-40B4-BE49-F238E27FC236}">
              <a16:creationId xmlns:a16="http://schemas.microsoft.com/office/drawing/2014/main" id="{65572F8F-AFA4-4858-8A2F-352A4A5B136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41" name="テキスト ボックス 240">
          <a:extLst>
            <a:ext uri="{FF2B5EF4-FFF2-40B4-BE49-F238E27FC236}">
              <a16:creationId xmlns:a16="http://schemas.microsoft.com/office/drawing/2014/main" id="{66811A6C-E621-469E-A415-B34BB3130B80}"/>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42" name="直線コネクタ 241">
          <a:extLst>
            <a:ext uri="{FF2B5EF4-FFF2-40B4-BE49-F238E27FC236}">
              <a16:creationId xmlns:a16="http://schemas.microsoft.com/office/drawing/2014/main" id="{58121B79-A4A3-4FA1-B53E-DAC09FFAB7E2}"/>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43" name="テキスト ボックス 242">
          <a:extLst>
            <a:ext uri="{FF2B5EF4-FFF2-40B4-BE49-F238E27FC236}">
              <a16:creationId xmlns:a16="http://schemas.microsoft.com/office/drawing/2014/main" id="{F2C349EF-A7E2-46FC-B499-FA670AE40E73}"/>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44" name="直線コネクタ 243">
          <a:extLst>
            <a:ext uri="{FF2B5EF4-FFF2-40B4-BE49-F238E27FC236}">
              <a16:creationId xmlns:a16="http://schemas.microsoft.com/office/drawing/2014/main" id="{328E8D6A-D3EA-4AC1-AE34-98BE6A8C02B9}"/>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45" name="テキスト ボックス 244">
          <a:extLst>
            <a:ext uri="{FF2B5EF4-FFF2-40B4-BE49-F238E27FC236}">
              <a16:creationId xmlns:a16="http://schemas.microsoft.com/office/drawing/2014/main" id="{CE0B7CD2-F1D6-4553-8DC2-ABB39A335E2F}"/>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46" name="直線コネクタ 245">
          <a:extLst>
            <a:ext uri="{FF2B5EF4-FFF2-40B4-BE49-F238E27FC236}">
              <a16:creationId xmlns:a16="http://schemas.microsoft.com/office/drawing/2014/main" id="{C06BC6F9-B7C7-4979-9AF2-26827E5E370E}"/>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47" name="テキスト ボックス 246">
          <a:extLst>
            <a:ext uri="{FF2B5EF4-FFF2-40B4-BE49-F238E27FC236}">
              <a16:creationId xmlns:a16="http://schemas.microsoft.com/office/drawing/2014/main" id="{23428962-B108-420F-9A6E-45724158E73E}"/>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48" name="直線コネクタ 247">
          <a:extLst>
            <a:ext uri="{FF2B5EF4-FFF2-40B4-BE49-F238E27FC236}">
              <a16:creationId xmlns:a16="http://schemas.microsoft.com/office/drawing/2014/main" id="{3535DFB4-1C0B-4A17-9C85-CF73CA50CC71}"/>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49" name="テキスト ボックス 248">
          <a:extLst>
            <a:ext uri="{FF2B5EF4-FFF2-40B4-BE49-F238E27FC236}">
              <a16:creationId xmlns:a16="http://schemas.microsoft.com/office/drawing/2014/main" id="{F5C26143-87A8-4A61-A072-98DC48DA6ADC}"/>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50" name="直線コネクタ 249">
          <a:extLst>
            <a:ext uri="{FF2B5EF4-FFF2-40B4-BE49-F238E27FC236}">
              <a16:creationId xmlns:a16="http://schemas.microsoft.com/office/drawing/2014/main" id="{F81ED36E-9ED4-4292-88C9-9F0A75ECA487}"/>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51" name="テキスト ボックス 250">
          <a:extLst>
            <a:ext uri="{FF2B5EF4-FFF2-40B4-BE49-F238E27FC236}">
              <a16:creationId xmlns:a16="http://schemas.microsoft.com/office/drawing/2014/main" id="{BB72956C-13C7-4C23-9656-03151CB20F82}"/>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52" name="直線コネクタ 251">
          <a:extLst>
            <a:ext uri="{FF2B5EF4-FFF2-40B4-BE49-F238E27FC236}">
              <a16:creationId xmlns:a16="http://schemas.microsoft.com/office/drawing/2014/main" id="{44AF05AA-A73B-4DB4-97B7-FEF441D5B39E}"/>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53" name="テキスト ボックス 252">
          <a:extLst>
            <a:ext uri="{FF2B5EF4-FFF2-40B4-BE49-F238E27FC236}">
              <a16:creationId xmlns:a16="http://schemas.microsoft.com/office/drawing/2014/main" id="{87B37B27-DDE0-4B3D-B67F-9D54E0228D82}"/>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54" name="直線コネクタ 253">
          <a:extLst>
            <a:ext uri="{FF2B5EF4-FFF2-40B4-BE49-F238E27FC236}">
              <a16:creationId xmlns:a16="http://schemas.microsoft.com/office/drawing/2014/main" id="{3AC18A20-2C7F-4F81-9D27-92827052630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55" name="テキスト ボックス 254">
          <a:extLst>
            <a:ext uri="{FF2B5EF4-FFF2-40B4-BE49-F238E27FC236}">
              <a16:creationId xmlns:a16="http://schemas.microsoft.com/office/drawing/2014/main" id="{98C7487C-9786-4479-A2A6-5F021A2B207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56" name="【公営住宅】&#10;有形固定資産減価償却率グラフ枠">
          <a:extLst>
            <a:ext uri="{FF2B5EF4-FFF2-40B4-BE49-F238E27FC236}">
              <a16:creationId xmlns:a16="http://schemas.microsoft.com/office/drawing/2014/main" id="{E883D005-11FC-4B08-A845-D8B8EDF9293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57" name="直線コネクタ 256">
          <a:extLst>
            <a:ext uri="{FF2B5EF4-FFF2-40B4-BE49-F238E27FC236}">
              <a16:creationId xmlns:a16="http://schemas.microsoft.com/office/drawing/2014/main" id="{6BEE375E-2C65-4C3C-8E00-74D0D6611A3B}"/>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58" name="【公営住宅】&#10;有形固定資産減価償却率最小値テキスト">
          <a:extLst>
            <a:ext uri="{FF2B5EF4-FFF2-40B4-BE49-F238E27FC236}">
              <a16:creationId xmlns:a16="http://schemas.microsoft.com/office/drawing/2014/main" id="{ACF91FE9-D029-4C85-98F4-C98ECCE51E0D}"/>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59" name="直線コネクタ 258">
          <a:extLst>
            <a:ext uri="{FF2B5EF4-FFF2-40B4-BE49-F238E27FC236}">
              <a16:creationId xmlns:a16="http://schemas.microsoft.com/office/drawing/2014/main" id="{E678F37B-FC5F-484D-8834-0F17CA6632DA}"/>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60" name="【公営住宅】&#10;有形固定資産減価償却率最大値テキスト">
          <a:extLst>
            <a:ext uri="{FF2B5EF4-FFF2-40B4-BE49-F238E27FC236}">
              <a16:creationId xmlns:a16="http://schemas.microsoft.com/office/drawing/2014/main" id="{17588E93-2ED8-4AA8-AF68-ACB345CB549C}"/>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61" name="直線コネクタ 260">
          <a:extLst>
            <a:ext uri="{FF2B5EF4-FFF2-40B4-BE49-F238E27FC236}">
              <a16:creationId xmlns:a16="http://schemas.microsoft.com/office/drawing/2014/main" id="{18F67345-5BD2-4B83-BCE5-5E46E19EC221}"/>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71863</xdr:rowOff>
    </xdr:from>
    <xdr:ext cx="405111" cy="259045"/>
    <xdr:sp macro="" textlink="">
      <xdr:nvSpPr>
        <xdr:cNvPr id="262" name="【公営住宅】&#10;有形固定資産減価償却率平均値テキスト">
          <a:extLst>
            <a:ext uri="{FF2B5EF4-FFF2-40B4-BE49-F238E27FC236}">
              <a16:creationId xmlns:a16="http://schemas.microsoft.com/office/drawing/2014/main" id="{36854EC9-636E-4124-A4A4-705A969CA5EA}"/>
            </a:ext>
          </a:extLst>
        </xdr:cNvPr>
        <xdr:cNvSpPr txBox="1"/>
      </xdr:nvSpPr>
      <xdr:spPr>
        <a:xfrm>
          <a:off x="4229100" y="131846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63" name="フローチャート: 判断 262">
          <a:extLst>
            <a:ext uri="{FF2B5EF4-FFF2-40B4-BE49-F238E27FC236}">
              <a16:creationId xmlns:a16="http://schemas.microsoft.com/office/drawing/2014/main" id="{2B9246DB-E14C-406A-B79C-7A7B0538F2C7}"/>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64" name="フローチャート: 判断 263">
          <a:extLst>
            <a:ext uri="{FF2B5EF4-FFF2-40B4-BE49-F238E27FC236}">
              <a16:creationId xmlns:a16="http://schemas.microsoft.com/office/drawing/2014/main" id="{41C98D6F-6040-4CCB-8D27-A993C8D057B2}"/>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65" name="フローチャート: 判断 264">
          <a:extLst>
            <a:ext uri="{FF2B5EF4-FFF2-40B4-BE49-F238E27FC236}">
              <a16:creationId xmlns:a16="http://schemas.microsoft.com/office/drawing/2014/main" id="{2AF1FD35-96B6-4440-B4B2-8B1738EBFAB2}"/>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66" name="フローチャート: 判断 265">
          <a:extLst>
            <a:ext uri="{FF2B5EF4-FFF2-40B4-BE49-F238E27FC236}">
              <a16:creationId xmlns:a16="http://schemas.microsoft.com/office/drawing/2014/main" id="{E89CC1CB-1741-4E09-9268-3D25A42EFFEE}"/>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67" name="フローチャート: 判断 266">
          <a:extLst>
            <a:ext uri="{FF2B5EF4-FFF2-40B4-BE49-F238E27FC236}">
              <a16:creationId xmlns:a16="http://schemas.microsoft.com/office/drawing/2014/main" id="{FE062856-57ED-471A-819F-6CD90CE49D8F}"/>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68" name="テキスト ボックス 267">
          <a:extLst>
            <a:ext uri="{FF2B5EF4-FFF2-40B4-BE49-F238E27FC236}">
              <a16:creationId xmlns:a16="http://schemas.microsoft.com/office/drawing/2014/main" id="{C101E20B-B227-4072-A12E-BE2973C0711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69" name="テキスト ボックス 268">
          <a:extLst>
            <a:ext uri="{FF2B5EF4-FFF2-40B4-BE49-F238E27FC236}">
              <a16:creationId xmlns:a16="http://schemas.microsoft.com/office/drawing/2014/main" id="{EB527BBC-7FD2-4147-B303-D2FF8D54D76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0" name="テキスト ボックス 269">
          <a:extLst>
            <a:ext uri="{FF2B5EF4-FFF2-40B4-BE49-F238E27FC236}">
              <a16:creationId xmlns:a16="http://schemas.microsoft.com/office/drawing/2014/main" id="{4547814B-678B-4386-B81D-526091B35BC5}"/>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1" name="テキスト ボックス 270">
          <a:extLst>
            <a:ext uri="{FF2B5EF4-FFF2-40B4-BE49-F238E27FC236}">
              <a16:creationId xmlns:a16="http://schemas.microsoft.com/office/drawing/2014/main" id="{0D45C8A9-621E-4605-94A0-D2FD535AA00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2" name="テキスト ボックス 271">
          <a:extLst>
            <a:ext uri="{FF2B5EF4-FFF2-40B4-BE49-F238E27FC236}">
              <a16:creationId xmlns:a16="http://schemas.microsoft.com/office/drawing/2014/main" id="{59976FDE-0346-44B9-98E0-923E634C548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142421</xdr:rowOff>
    </xdr:from>
    <xdr:to>
      <xdr:col>24</xdr:col>
      <xdr:colOff>114300</xdr:colOff>
      <xdr:row>80</xdr:row>
      <xdr:rowOff>72571</xdr:rowOff>
    </xdr:to>
    <xdr:sp macro="" textlink="">
      <xdr:nvSpPr>
        <xdr:cNvPr id="273" name="楕円 272">
          <a:extLst>
            <a:ext uri="{FF2B5EF4-FFF2-40B4-BE49-F238E27FC236}">
              <a16:creationId xmlns:a16="http://schemas.microsoft.com/office/drawing/2014/main" id="{13C79C3A-56D5-4049-8084-6B603A637582}"/>
            </a:ext>
          </a:extLst>
        </xdr:cNvPr>
        <xdr:cNvSpPr/>
      </xdr:nvSpPr>
      <xdr:spPr>
        <a:xfrm>
          <a:off x="4124325" y="1293767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165298</xdr:rowOff>
    </xdr:from>
    <xdr:ext cx="405111" cy="259045"/>
    <xdr:sp macro="" textlink="">
      <xdr:nvSpPr>
        <xdr:cNvPr id="274" name="【公営住宅】&#10;有形固定資産減価償却率該当値テキスト">
          <a:extLst>
            <a:ext uri="{FF2B5EF4-FFF2-40B4-BE49-F238E27FC236}">
              <a16:creationId xmlns:a16="http://schemas.microsoft.com/office/drawing/2014/main" id="{3EB10775-B736-4E26-9411-0B24B9233F00}"/>
            </a:ext>
          </a:extLst>
        </xdr:cNvPr>
        <xdr:cNvSpPr txBox="1"/>
      </xdr:nvSpPr>
      <xdr:spPr>
        <a:xfrm>
          <a:off x="4229100" y="12792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96701</xdr:rowOff>
    </xdr:from>
    <xdr:to>
      <xdr:col>20</xdr:col>
      <xdr:colOff>38100</xdr:colOff>
      <xdr:row>80</xdr:row>
      <xdr:rowOff>26851</xdr:rowOff>
    </xdr:to>
    <xdr:sp macro="" textlink="">
      <xdr:nvSpPr>
        <xdr:cNvPr id="275" name="楕円 274">
          <a:extLst>
            <a:ext uri="{FF2B5EF4-FFF2-40B4-BE49-F238E27FC236}">
              <a16:creationId xmlns:a16="http://schemas.microsoft.com/office/drawing/2014/main" id="{26A959F8-2CB7-488F-BDB6-431DD6C932D1}"/>
            </a:ext>
          </a:extLst>
        </xdr:cNvPr>
        <xdr:cNvSpPr/>
      </xdr:nvSpPr>
      <xdr:spPr>
        <a:xfrm>
          <a:off x="3381375" y="128887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147501</xdr:rowOff>
    </xdr:from>
    <xdr:to>
      <xdr:col>24</xdr:col>
      <xdr:colOff>63500</xdr:colOff>
      <xdr:row>80</xdr:row>
      <xdr:rowOff>21771</xdr:rowOff>
    </xdr:to>
    <xdr:cxnSp macro="">
      <xdr:nvCxnSpPr>
        <xdr:cNvPr id="276" name="直線コネクタ 275">
          <a:extLst>
            <a:ext uri="{FF2B5EF4-FFF2-40B4-BE49-F238E27FC236}">
              <a16:creationId xmlns:a16="http://schemas.microsoft.com/office/drawing/2014/main" id="{F6E80B5A-F6C7-48FB-9422-399EA65941BD}"/>
            </a:ext>
          </a:extLst>
        </xdr:cNvPr>
        <xdr:cNvCxnSpPr/>
      </xdr:nvCxnSpPr>
      <xdr:spPr>
        <a:xfrm>
          <a:off x="3429000" y="12936401"/>
          <a:ext cx="7524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77107</xdr:rowOff>
    </xdr:from>
    <xdr:to>
      <xdr:col>15</xdr:col>
      <xdr:colOff>101600</xdr:colOff>
      <xdr:row>80</xdr:row>
      <xdr:rowOff>7257</xdr:rowOff>
    </xdr:to>
    <xdr:sp macro="" textlink="">
      <xdr:nvSpPr>
        <xdr:cNvPr id="277" name="楕円 276">
          <a:extLst>
            <a:ext uri="{FF2B5EF4-FFF2-40B4-BE49-F238E27FC236}">
              <a16:creationId xmlns:a16="http://schemas.microsoft.com/office/drawing/2014/main" id="{9BD9D9CB-40D5-41F5-A54D-DC7F18BEECB4}"/>
            </a:ext>
          </a:extLst>
        </xdr:cNvPr>
        <xdr:cNvSpPr/>
      </xdr:nvSpPr>
      <xdr:spPr>
        <a:xfrm>
          <a:off x="2571750" y="128691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127907</xdr:rowOff>
    </xdr:from>
    <xdr:to>
      <xdr:col>19</xdr:col>
      <xdr:colOff>177800</xdr:colOff>
      <xdr:row>79</xdr:row>
      <xdr:rowOff>147501</xdr:rowOff>
    </xdr:to>
    <xdr:cxnSp macro="">
      <xdr:nvCxnSpPr>
        <xdr:cNvPr id="278" name="直線コネクタ 277">
          <a:extLst>
            <a:ext uri="{FF2B5EF4-FFF2-40B4-BE49-F238E27FC236}">
              <a16:creationId xmlns:a16="http://schemas.microsoft.com/office/drawing/2014/main" id="{67213BB3-548D-4C96-A045-1D8A7EA83B83}"/>
            </a:ext>
          </a:extLst>
        </xdr:cNvPr>
        <xdr:cNvCxnSpPr/>
      </xdr:nvCxnSpPr>
      <xdr:spPr>
        <a:xfrm>
          <a:off x="2619375" y="12916807"/>
          <a:ext cx="80962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146975</xdr:rowOff>
    </xdr:from>
    <xdr:ext cx="405111" cy="259045"/>
    <xdr:sp macro="" textlink="">
      <xdr:nvSpPr>
        <xdr:cNvPr id="279" name="n_1aveValue【公営住宅】&#10;有形固定資産減価償却率">
          <a:extLst>
            <a:ext uri="{FF2B5EF4-FFF2-40B4-BE49-F238E27FC236}">
              <a16:creationId xmlns:a16="http://schemas.microsoft.com/office/drawing/2014/main" id="{EB21789B-D120-4BDD-A640-CCDCDC01E207}"/>
            </a:ext>
          </a:extLst>
        </xdr:cNvPr>
        <xdr:cNvSpPr txBox="1"/>
      </xdr:nvSpPr>
      <xdr:spPr>
        <a:xfrm>
          <a:off x="32391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91457</xdr:rowOff>
    </xdr:from>
    <xdr:ext cx="405111" cy="259045"/>
    <xdr:sp macro="" textlink="">
      <xdr:nvSpPr>
        <xdr:cNvPr id="280" name="n_2aveValue【公営住宅】&#10;有形固定資産減価償却率">
          <a:extLst>
            <a:ext uri="{FF2B5EF4-FFF2-40B4-BE49-F238E27FC236}">
              <a16:creationId xmlns:a16="http://schemas.microsoft.com/office/drawing/2014/main" id="{49173EFD-F930-480C-A8ED-1681DA8366EB}"/>
            </a:ext>
          </a:extLst>
        </xdr:cNvPr>
        <xdr:cNvSpPr txBox="1"/>
      </xdr:nvSpPr>
      <xdr:spPr>
        <a:xfrm>
          <a:off x="2439044"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281" name="n_3aveValue【公営住宅】&#10;有形固定資産減価償却率">
          <a:extLst>
            <a:ext uri="{FF2B5EF4-FFF2-40B4-BE49-F238E27FC236}">
              <a16:creationId xmlns:a16="http://schemas.microsoft.com/office/drawing/2014/main" id="{E1535EF2-BF48-4214-9567-0CCF6E7B0E22}"/>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282" name="n_4aveValue【公営住宅】&#10;有形固定資産減価償却率">
          <a:extLst>
            <a:ext uri="{FF2B5EF4-FFF2-40B4-BE49-F238E27FC236}">
              <a16:creationId xmlns:a16="http://schemas.microsoft.com/office/drawing/2014/main" id="{5382CEC0-3F8F-4255-A1EE-4D04BB17599A}"/>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43378</xdr:rowOff>
    </xdr:from>
    <xdr:ext cx="405111" cy="259045"/>
    <xdr:sp macro="" textlink="">
      <xdr:nvSpPr>
        <xdr:cNvPr id="283" name="n_1mainValue【公営住宅】&#10;有形固定資産減価償却率">
          <a:extLst>
            <a:ext uri="{FF2B5EF4-FFF2-40B4-BE49-F238E27FC236}">
              <a16:creationId xmlns:a16="http://schemas.microsoft.com/office/drawing/2014/main" id="{56BCDF87-719A-4828-8C83-E4E9BE9D2894}"/>
            </a:ext>
          </a:extLst>
        </xdr:cNvPr>
        <xdr:cNvSpPr txBox="1"/>
      </xdr:nvSpPr>
      <xdr:spPr>
        <a:xfrm>
          <a:off x="3239144" y="12676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23784</xdr:rowOff>
    </xdr:from>
    <xdr:ext cx="405111" cy="259045"/>
    <xdr:sp macro="" textlink="">
      <xdr:nvSpPr>
        <xdr:cNvPr id="284" name="n_2mainValue【公営住宅】&#10;有形固定資産減価償却率">
          <a:extLst>
            <a:ext uri="{FF2B5EF4-FFF2-40B4-BE49-F238E27FC236}">
              <a16:creationId xmlns:a16="http://schemas.microsoft.com/office/drawing/2014/main" id="{71828B1E-14DA-4170-BEF6-488546010649}"/>
            </a:ext>
          </a:extLst>
        </xdr:cNvPr>
        <xdr:cNvSpPr txBox="1"/>
      </xdr:nvSpPr>
      <xdr:spPr>
        <a:xfrm>
          <a:off x="2439044" y="12657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85" name="正方形/長方形 284">
          <a:extLst>
            <a:ext uri="{FF2B5EF4-FFF2-40B4-BE49-F238E27FC236}">
              <a16:creationId xmlns:a16="http://schemas.microsoft.com/office/drawing/2014/main" id="{25F421E5-662D-479E-BA42-38F59214257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86" name="正方形/長方形 285">
          <a:extLst>
            <a:ext uri="{FF2B5EF4-FFF2-40B4-BE49-F238E27FC236}">
              <a16:creationId xmlns:a16="http://schemas.microsoft.com/office/drawing/2014/main" id="{032602B0-8A4D-473E-BF06-07370F245DF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87" name="正方形/長方形 286">
          <a:extLst>
            <a:ext uri="{FF2B5EF4-FFF2-40B4-BE49-F238E27FC236}">
              <a16:creationId xmlns:a16="http://schemas.microsoft.com/office/drawing/2014/main" id="{76052132-5E24-4CC1-AEEA-4D74687787E3}"/>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88" name="正方形/長方形 287">
          <a:extLst>
            <a:ext uri="{FF2B5EF4-FFF2-40B4-BE49-F238E27FC236}">
              <a16:creationId xmlns:a16="http://schemas.microsoft.com/office/drawing/2014/main" id="{79E0FF61-FC5D-4A7A-A707-43625170997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89" name="正方形/長方形 288">
          <a:extLst>
            <a:ext uri="{FF2B5EF4-FFF2-40B4-BE49-F238E27FC236}">
              <a16:creationId xmlns:a16="http://schemas.microsoft.com/office/drawing/2014/main" id="{3D0404EA-48C0-4043-84EC-A5691B24E8F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90" name="正方形/長方形 289">
          <a:extLst>
            <a:ext uri="{FF2B5EF4-FFF2-40B4-BE49-F238E27FC236}">
              <a16:creationId xmlns:a16="http://schemas.microsoft.com/office/drawing/2014/main" id="{B46046FA-2288-428F-AAD2-BAE58C330E3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91" name="テキスト ボックス 290">
          <a:extLst>
            <a:ext uri="{FF2B5EF4-FFF2-40B4-BE49-F238E27FC236}">
              <a16:creationId xmlns:a16="http://schemas.microsoft.com/office/drawing/2014/main" id="{94D76ABC-2357-4A56-A055-14CA9C40C5D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92" name="直線コネクタ 291">
          <a:extLst>
            <a:ext uri="{FF2B5EF4-FFF2-40B4-BE49-F238E27FC236}">
              <a16:creationId xmlns:a16="http://schemas.microsoft.com/office/drawing/2014/main" id="{747F96D5-6CE5-46CD-AE5F-96EF1A067A4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93" name="直線コネクタ 292">
          <a:extLst>
            <a:ext uri="{FF2B5EF4-FFF2-40B4-BE49-F238E27FC236}">
              <a16:creationId xmlns:a16="http://schemas.microsoft.com/office/drawing/2014/main" id="{ABEAED1E-8171-4069-A85E-F1619E3B26B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94" name="テキスト ボックス 293">
          <a:extLst>
            <a:ext uri="{FF2B5EF4-FFF2-40B4-BE49-F238E27FC236}">
              <a16:creationId xmlns:a16="http://schemas.microsoft.com/office/drawing/2014/main" id="{50DE7A22-1B73-48C0-9231-6C70C6ED548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95" name="直線コネクタ 294">
          <a:extLst>
            <a:ext uri="{FF2B5EF4-FFF2-40B4-BE49-F238E27FC236}">
              <a16:creationId xmlns:a16="http://schemas.microsoft.com/office/drawing/2014/main" id="{623F125B-3C95-4A35-93EA-CCABD16DE4F6}"/>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96" name="テキスト ボックス 295">
          <a:extLst>
            <a:ext uri="{FF2B5EF4-FFF2-40B4-BE49-F238E27FC236}">
              <a16:creationId xmlns:a16="http://schemas.microsoft.com/office/drawing/2014/main" id="{A4CB63A9-86E6-487F-A181-97369950B476}"/>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97" name="直線コネクタ 296">
          <a:extLst>
            <a:ext uri="{FF2B5EF4-FFF2-40B4-BE49-F238E27FC236}">
              <a16:creationId xmlns:a16="http://schemas.microsoft.com/office/drawing/2014/main" id="{ABAFBE87-A054-481B-BB59-555688FD7A11}"/>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98" name="テキスト ボックス 297">
          <a:extLst>
            <a:ext uri="{FF2B5EF4-FFF2-40B4-BE49-F238E27FC236}">
              <a16:creationId xmlns:a16="http://schemas.microsoft.com/office/drawing/2014/main" id="{63AB0035-0FD8-4785-8960-A012D76DB2C1}"/>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99" name="直線コネクタ 298">
          <a:extLst>
            <a:ext uri="{FF2B5EF4-FFF2-40B4-BE49-F238E27FC236}">
              <a16:creationId xmlns:a16="http://schemas.microsoft.com/office/drawing/2014/main" id="{63A4E8FC-0843-46DE-83DD-EF5650A64A83}"/>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00" name="テキスト ボックス 299">
          <a:extLst>
            <a:ext uri="{FF2B5EF4-FFF2-40B4-BE49-F238E27FC236}">
              <a16:creationId xmlns:a16="http://schemas.microsoft.com/office/drawing/2014/main" id="{9DC28B45-66B4-4573-A041-288C866EF886}"/>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01" name="直線コネクタ 300">
          <a:extLst>
            <a:ext uri="{FF2B5EF4-FFF2-40B4-BE49-F238E27FC236}">
              <a16:creationId xmlns:a16="http://schemas.microsoft.com/office/drawing/2014/main" id="{FF321FE6-AF35-41DF-BD17-6F40FBB3DF6A}"/>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02" name="テキスト ボックス 301">
          <a:extLst>
            <a:ext uri="{FF2B5EF4-FFF2-40B4-BE49-F238E27FC236}">
              <a16:creationId xmlns:a16="http://schemas.microsoft.com/office/drawing/2014/main" id="{86ADB8F3-0D5B-409E-965E-C5B290A3C5DE}"/>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03" name="直線コネクタ 302">
          <a:extLst>
            <a:ext uri="{FF2B5EF4-FFF2-40B4-BE49-F238E27FC236}">
              <a16:creationId xmlns:a16="http://schemas.microsoft.com/office/drawing/2014/main" id="{0DEE5B6B-0DE4-442E-AD2F-62A214A061A2}"/>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04" name="テキスト ボックス 303">
          <a:extLst>
            <a:ext uri="{FF2B5EF4-FFF2-40B4-BE49-F238E27FC236}">
              <a16:creationId xmlns:a16="http://schemas.microsoft.com/office/drawing/2014/main" id="{6E9F3BA0-9026-4BA0-A5AE-4AE293BB30C8}"/>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05" name="直線コネクタ 304">
          <a:extLst>
            <a:ext uri="{FF2B5EF4-FFF2-40B4-BE49-F238E27FC236}">
              <a16:creationId xmlns:a16="http://schemas.microsoft.com/office/drawing/2014/main" id="{92D91549-1827-4D1B-92BC-6FD3F7E0C66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06" name="テキスト ボックス 305">
          <a:extLst>
            <a:ext uri="{FF2B5EF4-FFF2-40B4-BE49-F238E27FC236}">
              <a16:creationId xmlns:a16="http://schemas.microsoft.com/office/drawing/2014/main" id="{F6C4229D-1137-4C26-AF32-8C0B7623623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07" name="【公営住宅】&#10;一人当たり面積グラフ枠">
          <a:extLst>
            <a:ext uri="{FF2B5EF4-FFF2-40B4-BE49-F238E27FC236}">
              <a16:creationId xmlns:a16="http://schemas.microsoft.com/office/drawing/2014/main" id="{C4CAC92B-6334-4BC4-8F89-7F11A1146DD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08" name="直線コネクタ 307">
          <a:extLst>
            <a:ext uri="{FF2B5EF4-FFF2-40B4-BE49-F238E27FC236}">
              <a16:creationId xmlns:a16="http://schemas.microsoft.com/office/drawing/2014/main" id="{EBB44EF3-AD4A-465B-B18C-5B436FA7B8C5}"/>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09" name="【公営住宅】&#10;一人当たり面積最小値テキスト">
          <a:extLst>
            <a:ext uri="{FF2B5EF4-FFF2-40B4-BE49-F238E27FC236}">
              <a16:creationId xmlns:a16="http://schemas.microsoft.com/office/drawing/2014/main" id="{B85FEAE5-C71E-414F-AAFD-967E92F9CE96}"/>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10" name="直線コネクタ 309">
          <a:extLst>
            <a:ext uri="{FF2B5EF4-FFF2-40B4-BE49-F238E27FC236}">
              <a16:creationId xmlns:a16="http://schemas.microsoft.com/office/drawing/2014/main" id="{51F42BA1-DF59-4230-AF0B-AA92C5A39C6B}"/>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11" name="【公営住宅】&#10;一人当たり面積最大値テキスト">
          <a:extLst>
            <a:ext uri="{FF2B5EF4-FFF2-40B4-BE49-F238E27FC236}">
              <a16:creationId xmlns:a16="http://schemas.microsoft.com/office/drawing/2014/main" id="{85B58BAB-0396-4A43-B2FD-80CE52675471}"/>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12" name="直線コネクタ 311">
          <a:extLst>
            <a:ext uri="{FF2B5EF4-FFF2-40B4-BE49-F238E27FC236}">
              <a16:creationId xmlns:a16="http://schemas.microsoft.com/office/drawing/2014/main" id="{4C000DEC-FB99-40E7-9535-3BFB54091C41}"/>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13" name="【公営住宅】&#10;一人当たり面積平均値テキスト">
          <a:extLst>
            <a:ext uri="{FF2B5EF4-FFF2-40B4-BE49-F238E27FC236}">
              <a16:creationId xmlns:a16="http://schemas.microsoft.com/office/drawing/2014/main" id="{C8B15F09-930C-4637-A216-5FB3A864D994}"/>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14" name="フローチャート: 判断 313">
          <a:extLst>
            <a:ext uri="{FF2B5EF4-FFF2-40B4-BE49-F238E27FC236}">
              <a16:creationId xmlns:a16="http://schemas.microsoft.com/office/drawing/2014/main" id="{EB274C2B-D668-4548-96D4-2AFD3E3C7EDB}"/>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15" name="フローチャート: 判断 314">
          <a:extLst>
            <a:ext uri="{FF2B5EF4-FFF2-40B4-BE49-F238E27FC236}">
              <a16:creationId xmlns:a16="http://schemas.microsoft.com/office/drawing/2014/main" id="{B1C5515D-9812-4F18-8497-6DC53A7DF9DD}"/>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16" name="フローチャート: 判断 315">
          <a:extLst>
            <a:ext uri="{FF2B5EF4-FFF2-40B4-BE49-F238E27FC236}">
              <a16:creationId xmlns:a16="http://schemas.microsoft.com/office/drawing/2014/main" id="{A882ED5B-E95A-4731-B5C9-0CE3E358BBB9}"/>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17" name="フローチャート: 判断 316">
          <a:extLst>
            <a:ext uri="{FF2B5EF4-FFF2-40B4-BE49-F238E27FC236}">
              <a16:creationId xmlns:a16="http://schemas.microsoft.com/office/drawing/2014/main" id="{F0C6049B-97BA-42B9-95E0-F2EFAD35A3FA}"/>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18" name="フローチャート: 判断 317">
          <a:extLst>
            <a:ext uri="{FF2B5EF4-FFF2-40B4-BE49-F238E27FC236}">
              <a16:creationId xmlns:a16="http://schemas.microsoft.com/office/drawing/2014/main" id="{FD093C3E-8ABA-4049-AABD-88236F17A269}"/>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19" name="テキスト ボックス 318">
          <a:extLst>
            <a:ext uri="{FF2B5EF4-FFF2-40B4-BE49-F238E27FC236}">
              <a16:creationId xmlns:a16="http://schemas.microsoft.com/office/drawing/2014/main" id="{3315F401-7566-45B7-AE89-21CD8F150B2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0" name="テキスト ボックス 319">
          <a:extLst>
            <a:ext uri="{FF2B5EF4-FFF2-40B4-BE49-F238E27FC236}">
              <a16:creationId xmlns:a16="http://schemas.microsoft.com/office/drawing/2014/main" id="{910DEBAD-7E75-4D53-ABA7-A0F3B66BA20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21" name="テキスト ボックス 320">
          <a:extLst>
            <a:ext uri="{FF2B5EF4-FFF2-40B4-BE49-F238E27FC236}">
              <a16:creationId xmlns:a16="http://schemas.microsoft.com/office/drawing/2014/main" id="{B45AE9C8-9352-4117-80DF-AD08ED896B7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22" name="テキスト ボックス 321">
          <a:extLst>
            <a:ext uri="{FF2B5EF4-FFF2-40B4-BE49-F238E27FC236}">
              <a16:creationId xmlns:a16="http://schemas.microsoft.com/office/drawing/2014/main" id="{8BE9155D-5FC1-4859-B84D-5F132B6FD098}"/>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23" name="テキスト ボックス 322">
          <a:extLst>
            <a:ext uri="{FF2B5EF4-FFF2-40B4-BE49-F238E27FC236}">
              <a16:creationId xmlns:a16="http://schemas.microsoft.com/office/drawing/2014/main" id="{712098A4-57FF-49D9-A3D4-2F7AEBE3B2B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5262</xdr:rowOff>
    </xdr:from>
    <xdr:to>
      <xdr:col>55</xdr:col>
      <xdr:colOff>50800</xdr:colOff>
      <xdr:row>78</xdr:row>
      <xdr:rowOff>106862</xdr:rowOff>
    </xdr:to>
    <xdr:sp macro="" textlink="">
      <xdr:nvSpPr>
        <xdr:cNvPr id="324" name="楕円 323">
          <a:extLst>
            <a:ext uri="{FF2B5EF4-FFF2-40B4-BE49-F238E27FC236}">
              <a16:creationId xmlns:a16="http://schemas.microsoft.com/office/drawing/2014/main" id="{0647DA71-7EDC-4299-BE63-444DCE2B9B74}"/>
            </a:ext>
          </a:extLst>
        </xdr:cNvPr>
        <xdr:cNvSpPr/>
      </xdr:nvSpPr>
      <xdr:spPr>
        <a:xfrm>
          <a:off x="9401175" y="1263858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129739</xdr:rowOff>
    </xdr:from>
    <xdr:ext cx="469744" cy="259045"/>
    <xdr:sp macro="" textlink="">
      <xdr:nvSpPr>
        <xdr:cNvPr id="325" name="【公営住宅】&#10;一人当たり面積該当値テキスト">
          <a:extLst>
            <a:ext uri="{FF2B5EF4-FFF2-40B4-BE49-F238E27FC236}">
              <a16:creationId xmlns:a16="http://schemas.microsoft.com/office/drawing/2014/main" id="{AB609F45-48B7-4E36-AF88-F52D9E9B3B8A}"/>
            </a:ext>
          </a:extLst>
        </xdr:cNvPr>
        <xdr:cNvSpPr txBox="1"/>
      </xdr:nvSpPr>
      <xdr:spPr>
        <a:xfrm>
          <a:off x="9477375" y="125947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132624</xdr:rowOff>
    </xdr:from>
    <xdr:to>
      <xdr:col>50</xdr:col>
      <xdr:colOff>165100</xdr:colOff>
      <xdr:row>78</xdr:row>
      <xdr:rowOff>62774</xdr:rowOff>
    </xdr:to>
    <xdr:sp macro="" textlink="">
      <xdr:nvSpPr>
        <xdr:cNvPr id="326" name="楕円 325">
          <a:extLst>
            <a:ext uri="{FF2B5EF4-FFF2-40B4-BE49-F238E27FC236}">
              <a16:creationId xmlns:a16="http://schemas.microsoft.com/office/drawing/2014/main" id="{4A39375B-C7B1-45D9-8F9F-EA3B0D33FC10}"/>
            </a:ext>
          </a:extLst>
        </xdr:cNvPr>
        <xdr:cNvSpPr/>
      </xdr:nvSpPr>
      <xdr:spPr>
        <a:xfrm>
          <a:off x="8639175" y="126008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11974</xdr:rowOff>
    </xdr:from>
    <xdr:to>
      <xdr:col>55</xdr:col>
      <xdr:colOff>0</xdr:colOff>
      <xdr:row>78</xdr:row>
      <xdr:rowOff>56062</xdr:rowOff>
    </xdr:to>
    <xdr:cxnSp macro="">
      <xdr:nvCxnSpPr>
        <xdr:cNvPr id="327" name="直線コネクタ 326">
          <a:extLst>
            <a:ext uri="{FF2B5EF4-FFF2-40B4-BE49-F238E27FC236}">
              <a16:creationId xmlns:a16="http://schemas.microsoft.com/office/drawing/2014/main" id="{9A655E6B-1DA0-49CE-B882-6FF0E8C1B2E8}"/>
            </a:ext>
          </a:extLst>
        </xdr:cNvPr>
        <xdr:cNvCxnSpPr/>
      </xdr:nvCxnSpPr>
      <xdr:spPr>
        <a:xfrm>
          <a:off x="8686800" y="12638949"/>
          <a:ext cx="742950" cy="47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142421</xdr:rowOff>
    </xdr:from>
    <xdr:to>
      <xdr:col>46</xdr:col>
      <xdr:colOff>38100</xdr:colOff>
      <xdr:row>78</xdr:row>
      <xdr:rowOff>72571</xdr:rowOff>
    </xdr:to>
    <xdr:sp macro="" textlink="">
      <xdr:nvSpPr>
        <xdr:cNvPr id="328" name="楕円 327">
          <a:extLst>
            <a:ext uri="{FF2B5EF4-FFF2-40B4-BE49-F238E27FC236}">
              <a16:creationId xmlns:a16="http://schemas.microsoft.com/office/drawing/2014/main" id="{5F3C7CD9-900A-41B4-BEF9-D77155F938CA}"/>
            </a:ext>
          </a:extLst>
        </xdr:cNvPr>
        <xdr:cNvSpPr/>
      </xdr:nvSpPr>
      <xdr:spPr>
        <a:xfrm>
          <a:off x="7839075" y="126138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11974</xdr:rowOff>
    </xdr:from>
    <xdr:to>
      <xdr:col>50</xdr:col>
      <xdr:colOff>114300</xdr:colOff>
      <xdr:row>78</xdr:row>
      <xdr:rowOff>21771</xdr:rowOff>
    </xdr:to>
    <xdr:cxnSp macro="">
      <xdr:nvCxnSpPr>
        <xdr:cNvPr id="329" name="直線コネクタ 328">
          <a:extLst>
            <a:ext uri="{FF2B5EF4-FFF2-40B4-BE49-F238E27FC236}">
              <a16:creationId xmlns:a16="http://schemas.microsoft.com/office/drawing/2014/main" id="{F6909A87-7873-4715-8D43-599D9E82C83B}"/>
            </a:ext>
          </a:extLst>
        </xdr:cNvPr>
        <xdr:cNvCxnSpPr/>
      </xdr:nvCxnSpPr>
      <xdr:spPr>
        <a:xfrm flipV="1">
          <a:off x="7886700" y="12638949"/>
          <a:ext cx="800100"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145687</xdr:rowOff>
    </xdr:from>
    <xdr:to>
      <xdr:col>41</xdr:col>
      <xdr:colOff>101600</xdr:colOff>
      <xdr:row>78</xdr:row>
      <xdr:rowOff>75837</xdr:rowOff>
    </xdr:to>
    <xdr:sp macro="" textlink="">
      <xdr:nvSpPr>
        <xdr:cNvPr id="330" name="楕円 329">
          <a:extLst>
            <a:ext uri="{FF2B5EF4-FFF2-40B4-BE49-F238E27FC236}">
              <a16:creationId xmlns:a16="http://schemas.microsoft.com/office/drawing/2014/main" id="{13359B16-2D2A-44DC-849A-15FBE32104BB}"/>
            </a:ext>
          </a:extLst>
        </xdr:cNvPr>
        <xdr:cNvSpPr/>
      </xdr:nvSpPr>
      <xdr:spPr>
        <a:xfrm>
          <a:off x="7029450" y="1261073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21771</xdr:rowOff>
    </xdr:from>
    <xdr:to>
      <xdr:col>45</xdr:col>
      <xdr:colOff>177800</xdr:colOff>
      <xdr:row>78</xdr:row>
      <xdr:rowOff>25037</xdr:rowOff>
    </xdr:to>
    <xdr:cxnSp macro="">
      <xdr:nvCxnSpPr>
        <xdr:cNvPr id="331" name="直線コネクタ 330">
          <a:extLst>
            <a:ext uri="{FF2B5EF4-FFF2-40B4-BE49-F238E27FC236}">
              <a16:creationId xmlns:a16="http://schemas.microsoft.com/office/drawing/2014/main" id="{45987EC4-D806-4DC4-BF7F-9B65BE2BE7AB}"/>
            </a:ext>
          </a:extLst>
        </xdr:cNvPr>
        <xdr:cNvCxnSpPr/>
      </xdr:nvCxnSpPr>
      <xdr:spPr>
        <a:xfrm flipV="1">
          <a:off x="7077075" y="12651921"/>
          <a:ext cx="80962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148952</xdr:rowOff>
    </xdr:from>
    <xdr:to>
      <xdr:col>36</xdr:col>
      <xdr:colOff>165100</xdr:colOff>
      <xdr:row>78</xdr:row>
      <xdr:rowOff>79102</xdr:rowOff>
    </xdr:to>
    <xdr:sp macro="" textlink="">
      <xdr:nvSpPr>
        <xdr:cNvPr id="332" name="楕円 331">
          <a:extLst>
            <a:ext uri="{FF2B5EF4-FFF2-40B4-BE49-F238E27FC236}">
              <a16:creationId xmlns:a16="http://schemas.microsoft.com/office/drawing/2014/main" id="{D8FAE46F-7B1D-4F66-AB0B-8CE06B2B928B}"/>
            </a:ext>
          </a:extLst>
        </xdr:cNvPr>
        <xdr:cNvSpPr/>
      </xdr:nvSpPr>
      <xdr:spPr>
        <a:xfrm>
          <a:off x="6238875" y="126140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25037</xdr:rowOff>
    </xdr:from>
    <xdr:to>
      <xdr:col>41</xdr:col>
      <xdr:colOff>50800</xdr:colOff>
      <xdr:row>78</xdr:row>
      <xdr:rowOff>28302</xdr:rowOff>
    </xdr:to>
    <xdr:cxnSp macro="">
      <xdr:nvCxnSpPr>
        <xdr:cNvPr id="333" name="直線コネクタ 332">
          <a:extLst>
            <a:ext uri="{FF2B5EF4-FFF2-40B4-BE49-F238E27FC236}">
              <a16:creationId xmlns:a16="http://schemas.microsoft.com/office/drawing/2014/main" id="{5F02C8FF-B2FF-4ECC-AED5-09B7941678B8}"/>
            </a:ext>
          </a:extLst>
        </xdr:cNvPr>
        <xdr:cNvCxnSpPr/>
      </xdr:nvCxnSpPr>
      <xdr:spPr>
        <a:xfrm flipV="1">
          <a:off x="6286500" y="12658362"/>
          <a:ext cx="790575"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55534</xdr:rowOff>
    </xdr:from>
    <xdr:ext cx="469744" cy="259045"/>
    <xdr:sp macro="" textlink="">
      <xdr:nvSpPr>
        <xdr:cNvPr id="334" name="n_1aveValue【公営住宅】&#10;一人当たり面積">
          <a:extLst>
            <a:ext uri="{FF2B5EF4-FFF2-40B4-BE49-F238E27FC236}">
              <a16:creationId xmlns:a16="http://schemas.microsoft.com/office/drawing/2014/main" id="{68D7E14F-C6B3-4D15-9604-7ED29E21759D}"/>
            </a:ext>
          </a:extLst>
        </xdr:cNvPr>
        <xdr:cNvSpPr txBox="1"/>
      </xdr:nvSpPr>
      <xdr:spPr>
        <a:xfrm>
          <a:off x="845827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62065</xdr:rowOff>
    </xdr:from>
    <xdr:ext cx="469744" cy="259045"/>
    <xdr:sp macro="" textlink="">
      <xdr:nvSpPr>
        <xdr:cNvPr id="335" name="n_2aveValue【公営住宅】&#10;一人当たり面積">
          <a:extLst>
            <a:ext uri="{FF2B5EF4-FFF2-40B4-BE49-F238E27FC236}">
              <a16:creationId xmlns:a16="http://schemas.microsoft.com/office/drawing/2014/main" id="{3B38162B-6DDB-4C01-BFF0-5EDBC18D54EA}"/>
            </a:ext>
          </a:extLst>
        </xdr:cNvPr>
        <xdr:cNvSpPr txBox="1"/>
      </xdr:nvSpPr>
      <xdr:spPr>
        <a:xfrm>
          <a:off x="767722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60433</xdr:rowOff>
    </xdr:from>
    <xdr:ext cx="469744" cy="259045"/>
    <xdr:sp macro="" textlink="">
      <xdr:nvSpPr>
        <xdr:cNvPr id="336" name="n_3aveValue【公営住宅】&#10;一人当たり面積">
          <a:extLst>
            <a:ext uri="{FF2B5EF4-FFF2-40B4-BE49-F238E27FC236}">
              <a16:creationId xmlns:a16="http://schemas.microsoft.com/office/drawing/2014/main" id="{E3F1A340-B1AA-47B0-981B-543589F76C2D}"/>
            </a:ext>
          </a:extLst>
        </xdr:cNvPr>
        <xdr:cNvSpPr txBox="1"/>
      </xdr:nvSpPr>
      <xdr:spPr>
        <a:xfrm>
          <a:off x="68676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35940</xdr:rowOff>
    </xdr:from>
    <xdr:ext cx="469744" cy="259045"/>
    <xdr:sp macro="" textlink="">
      <xdr:nvSpPr>
        <xdr:cNvPr id="337" name="n_4aveValue【公営住宅】&#10;一人当たり面積">
          <a:extLst>
            <a:ext uri="{FF2B5EF4-FFF2-40B4-BE49-F238E27FC236}">
              <a16:creationId xmlns:a16="http://schemas.microsoft.com/office/drawing/2014/main" id="{6CDEDF71-2158-4A05-80D2-E28D6D185244}"/>
            </a:ext>
          </a:extLst>
        </xdr:cNvPr>
        <xdr:cNvSpPr txBox="1"/>
      </xdr:nvSpPr>
      <xdr:spPr>
        <a:xfrm>
          <a:off x="6067502" y="13475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79301</xdr:rowOff>
    </xdr:from>
    <xdr:ext cx="469744" cy="259045"/>
    <xdr:sp macro="" textlink="">
      <xdr:nvSpPr>
        <xdr:cNvPr id="338" name="n_1mainValue【公営住宅】&#10;一人当たり面積">
          <a:extLst>
            <a:ext uri="{FF2B5EF4-FFF2-40B4-BE49-F238E27FC236}">
              <a16:creationId xmlns:a16="http://schemas.microsoft.com/office/drawing/2014/main" id="{A0E9F499-A35A-4C65-B2D3-DC7399D8B7E9}"/>
            </a:ext>
          </a:extLst>
        </xdr:cNvPr>
        <xdr:cNvSpPr txBox="1"/>
      </xdr:nvSpPr>
      <xdr:spPr>
        <a:xfrm>
          <a:off x="8458277" y="12385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89098</xdr:rowOff>
    </xdr:from>
    <xdr:ext cx="469744" cy="259045"/>
    <xdr:sp macro="" textlink="">
      <xdr:nvSpPr>
        <xdr:cNvPr id="339" name="n_2mainValue【公営住宅】&#10;一人当たり面積">
          <a:extLst>
            <a:ext uri="{FF2B5EF4-FFF2-40B4-BE49-F238E27FC236}">
              <a16:creationId xmlns:a16="http://schemas.microsoft.com/office/drawing/2014/main" id="{84280544-07C3-469B-B58D-BA6F1B1AF97B}"/>
            </a:ext>
          </a:extLst>
        </xdr:cNvPr>
        <xdr:cNvSpPr txBox="1"/>
      </xdr:nvSpPr>
      <xdr:spPr>
        <a:xfrm>
          <a:off x="7677227" y="12392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92364</xdr:rowOff>
    </xdr:from>
    <xdr:ext cx="469744" cy="259045"/>
    <xdr:sp macro="" textlink="">
      <xdr:nvSpPr>
        <xdr:cNvPr id="340" name="n_3mainValue【公営住宅】&#10;一人当たり面積">
          <a:extLst>
            <a:ext uri="{FF2B5EF4-FFF2-40B4-BE49-F238E27FC236}">
              <a16:creationId xmlns:a16="http://schemas.microsoft.com/office/drawing/2014/main" id="{4BC9AAA2-0385-4786-B1B4-21E18882B53B}"/>
            </a:ext>
          </a:extLst>
        </xdr:cNvPr>
        <xdr:cNvSpPr txBox="1"/>
      </xdr:nvSpPr>
      <xdr:spPr>
        <a:xfrm>
          <a:off x="6867602" y="12398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95629</xdr:rowOff>
    </xdr:from>
    <xdr:ext cx="469744" cy="259045"/>
    <xdr:sp macro="" textlink="">
      <xdr:nvSpPr>
        <xdr:cNvPr id="341" name="n_4mainValue【公営住宅】&#10;一人当たり面積">
          <a:extLst>
            <a:ext uri="{FF2B5EF4-FFF2-40B4-BE49-F238E27FC236}">
              <a16:creationId xmlns:a16="http://schemas.microsoft.com/office/drawing/2014/main" id="{B57879A4-A6B4-48C7-8A9D-457CDCBBAA68}"/>
            </a:ext>
          </a:extLst>
        </xdr:cNvPr>
        <xdr:cNvSpPr txBox="1"/>
      </xdr:nvSpPr>
      <xdr:spPr>
        <a:xfrm>
          <a:off x="6067502" y="12401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2" name="正方形/長方形 341">
          <a:extLst>
            <a:ext uri="{FF2B5EF4-FFF2-40B4-BE49-F238E27FC236}">
              <a16:creationId xmlns:a16="http://schemas.microsoft.com/office/drawing/2014/main" id="{9B9447DA-AFCC-4DDD-B531-2C4A1169613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3" name="正方形/長方形 342">
          <a:extLst>
            <a:ext uri="{FF2B5EF4-FFF2-40B4-BE49-F238E27FC236}">
              <a16:creationId xmlns:a16="http://schemas.microsoft.com/office/drawing/2014/main" id="{A6A717CF-63B7-4094-8709-87084CC99F2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44" name="正方形/長方形 343">
          <a:extLst>
            <a:ext uri="{FF2B5EF4-FFF2-40B4-BE49-F238E27FC236}">
              <a16:creationId xmlns:a16="http://schemas.microsoft.com/office/drawing/2014/main" id="{527E04BB-92D1-4AED-ACDA-92A15552502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45" name="正方形/長方形 344">
          <a:extLst>
            <a:ext uri="{FF2B5EF4-FFF2-40B4-BE49-F238E27FC236}">
              <a16:creationId xmlns:a16="http://schemas.microsoft.com/office/drawing/2014/main" id="{86645E5B-52F0-408F-8FA2-8EA3F7DC647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46" name="正方形/長方形 345">
          <a:extLst>
            <a:ext uri="{FF2B5EF4-FFF2-40B4-BE49-F238E27FC236}">
              <a16:creationId xmlns:a16="http://schemas.microsoft.com/office/drawing/2014/main" id="{F18EC08E-D5F8-4631-8930-22AC0DFA805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47" name="正方形/長方形 346">
          <a:extLst>
            <a:ext uri="{FF2B5EF4-FFF2-40B4-BE49-F238E27FC236}">
              <a16:creationId xmlns:a16="http://schemas.microsoft.com/office/drawing/2014/main" id="{43BAFE17-72A7-4EA4-86DE-522D8DCD960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48" name="テキスト ボックス 347">
          <a:extLst>
            <a:ext uri="{FF2B5EF4-FFF2-40B4-BE49-F238E27FC236}">
              <a16:creationId xmlns:a16="http://schemas.microsoft.com/office/drawing/2014/main" id="{495F55FB-D994-4742-899A-3B89A3FECBA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49" name="直線コネクタ 348">
          <a:extLst>
            <a:ext uri="{FF2B5EF4-FFF2-40B4-BE49-F238E27FC236}">
              <a16:creationId xmlns:a16="http://schemas.microsoft.com/office/drawing/2014/main" id="{E1BBFB10-176D-4209-93BA-77227617235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50" name="テキスト ボックス 349">
          <a:extLst>
            <a:ext uri="{FF2B5EF4-FFF2-40B4-BE49-F238E27FC236}">
              <a16:creationId xmlns:a16="http://schemas.microsoft.com/office/drawing/2014/main" id="{7FF60BD5-6534-4E1E-A20D-8DE23B69EFD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51" name="直線コネクタ 350">
          <a:extLst>
            <a:ext uri="{FF2B5EF4-FFF2-40B4-BE49-F238E27FC236}">
              <a16:creationId xmlns:a16="http://schemas.microsoft.com/office/drawing/2014/main" id="{E6733341-BBBA-4A8E-94FC-0BB52FEB9866}"/>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52" name="テキスト ボックス 351">
          <a:extLst>
            <a:ext uri="{FF2B5EF4-FFF2-40B4-BE49-F238E27FC236}">
              <a16:creationId xmlns:a16="http://schemas.microsoft.com/office/drawing/2014/main" id="{03A2BF37-C766-4722-B348-903D4CDADC19}"/>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53" name="直線コネクタ 352">
          <a:extLst>
            <a:ext uri="{FF2B5EF4-FFF2-40B4-BE49-F238E27FC236}">
              <a16:creationId xmlns:a16="http://schemas.microsoft.com/office/drawing/2014/main" id="{9EEB6A43-FB70-426F-8775-36D68DE13008}"/>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54" name="テキスト ボックス 353">
          <a:extLst>
            <a:ext uri="{FF2B5EF4-FFF2-40B4-BE49-F238E27FC236}">
              <a16:creationId xmlns:a16="http://schemas.microsoft.com/office/drawing/2014/main" id="{92A254A2-7402-4ECB-B212-6467EA0CD8E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55" name="直線コネクタ 354">
          <a:extLst>
            <a:ext uri="{FF2B5EF4-FFF2-40B4-BE49-F238E27FC236}">
              <a16:creationId xmlns:a16="http://schemas.microsoft.com/office/drawing/2014/main" id="{C542B1D6-04DD-4BBD-AD1F-A03FF45B2B64}"/>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56" name="テキスト ボックス 355">
          <a:extLst>
            <a:ext uri="{FF2B5EF4-FFF2-40B4-BE49-F238E27FC236}">
              <a16:creationId xmlns:a16="http://schemas.microsoft.com/office/drawing/2014/main" id="{F3746AE4-5D7C-4A12-8FC6-8C6BD8F97D57}"/>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57" name="直線コネクタ 356">
          <a:extLst>
            <a:ext uri="{FF2B5EF4-FFF2-40B4-BE49-F238E27FC236}">
              <a16:creationId xmlns:a16="http://schemas.microsoft.com/office/drawing/2014/main" id="{91038B43-83E5-42ED-9233-39EE3633026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58" name="テキスト ボックス 357">
          <a:extLst>
            <a:ext uri="{FF2B5EF4-FFF2-40B4-BE49-F238E27FC236}">
              <a16:creationId xmlns:a16="http://schemas.microsoft.com/office/drawing/2014/main" id="{B346CD07-FCB9-47C9-895C-F4D17D3DD06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59" name="直線コネクタ 358">
          <a:extLst>
            <a:ext uri="{FF2B5EF4-FFF2-40B4-BE49-F238E27FC236}">
              <a16:creationId xmlns:a16="http://schemas.microsoft.com/office/drawing/2014/main" id="{53007F13-76F3-4D4B-A6FE-7FF9202E9F2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60" name="テキスト ボックス 359">
          <a:extLst>
            <a:ext uri="{FF2B5EF4-FFF2-40B4-BE49-F238E27FC236}">
              <a16:creationId xmlns:a16="http://schemas.microsoft.com/office/drawing/2014/main" id="{98010742-649D-4B26-B63C-A835A899C267}"/>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1" name="直線コネクタ 360">
          <a:extLst>
            <a:ext uri="{FF2B5EF4-FFF2-40B4-BE49-F238E27FC236}">
              <a16:creationId xmlns:a16="http://schemas.microsoft.com/office/drawing/2014/main" id="{DEFE4173-9F8E-44E7-BAA2-3EE10446D24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2" name="テキスト ボックス 361">
          <a:extLst>
            <a:ext uri="{FF2B5EF4-FFF2-40B4-BE49-F238E27FC236}">
              <a16:creationId xmlns:a16="http://schemas.microsoft.com/office/drawing/2014/main" id="{71F538E5-3D2A-43FE-B585-2B08B9C63F91}"/>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63" name="【港湾・漁港】&#10;有形固定資産減価償却率グラフ枠">
          <a:extLst>
            <a:ext uri="{FF2B5EF4-FFF2-40B4-BE49-F238E27FC236}">
              <a16:creationId xmlns:a16="http://schemas.microsoft.com/office/drawing/2014/main" id="{FD44762F-DC37-4F7F-865E-DD0E6A321536}"/>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64" name="直線コネクタ 363">
          <a:extLst>
            <a:ext uri="{FF2B5EF4-FFF2-40B4-BE49-F238E27FC236}">
              <a16:creationId xmlns:a16="http://schemas.microsoft.com/office/drawing/2014/main" id="{67FCC792-849C-47A4-964E-0798D820E0DC}"/>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65" name="【港湾・漁港】&#10;有形固定資産減価償却率最小値テキスト">
          <a:extLst>
            <a:ext uri="{FF2B5EF4-FFF2-40B4-BE49-F238E27FC236}">
              <a16:creationId xmlns:a16="http://schemas.microsoft.com/office/drawing/2014/main" id="{F666F14E-BFE1-4B43-8019-5ABB7F3F2BD5}"/>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66" name="直線コネクタ 365">
          <a:extLst>
            <a:ext uri="{FF2B5EF4-FFF2-40B4-BE49-F238E27FC236}">
              <a16:creationId xmlns:a16="http://schemas.microsoft.com/office/drawing/2014/main" id="{6D1CDFE2-07E8-436E-9533-79E8DAF23E62}"/>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67" name="【港湾・漁港】&#10;有形固定資産減価償却率最大値テキスト">
          <a:extLst>
            <a:ext uri="{FF2B5EF4-FFF2-40B4-BE49-F238E27FC236}">
              <a16:creationId xmlns:a16="http://schemas.microsoft.com/office/drawing/2014/main" id="{AD28FE0C-0517-4559-8A60-5D519A1CCBFE}"/>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68" name="直線コネクタ 367">
          <a:extLst>
            <a:ext uri="{FF2B5EF4-FFF2-40B4-BE49-F238E27FC236}">
              <a16:creationId xmlns:a16="http://schemas.microsoft.com/office/drawing/2014/main" id="{E8D1FE29-9867-4CD9-A43B-404D3E05EDFC}"/>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21607</xdr:rowOff>
    </xdr:from>
    <xdr:ext cx="405111" cy="259045"/>
    <xdr:sp macro="" textlink="">
      <xdr:nvSpPr>
        <xdr:cNvPr id="369" name="【港湾・漁港】&#10;有形固定資産減価償却率平均値テキスト">
          <a:extLst>
            <a:ext uri="{FF2B5EF4-FFF2-40B4-BE49-F238E27FC236}">
              <a16:creationId xmlns:a16="http://schemas.microsoft.com/office/drawing/2014/main" id="{8AA8B2E9-6A16-40EE-9636-69CAD0802E2D}"/>
            </a:ext>
          </a:extLst>
        </xdr:cNvPr>
        <xdr:cNvSpPr txBox="1"/>
      </xdr:nvSpPr>
      <xdr:spPr>
        <a:xfrm>
          <a:off x="4229100" y="168618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70" name="フローチャート: 判断 369">
          <a:extLst>
            <a:ext uri="{FF2B5EF4-FFF2-40B4-BE49-F238E27FC236}">
              <a16:creationId xmlns:a16="http://schemas.microsoft.com/office/drawing/2014/main" id="{D39A1FA8-75B0-4354-8EF7-606951D7B494}"/>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71" name="フローチャート: 判断 370">
          <a:extLst>
            <a:ext uri="{FF2B5EF4-FFF2-40B4-BE49-F238E27FC236}">
              <a16:creationId xmlns:a16="http://schemas.microsoft.com/office/drawing/2014/main" id="{600AE753-4005-4EFF-BAED-CA94590D2E70}"/>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72" name="フローチャート: 判断 371">
          <a:extLst>
            <a:ext uri="{FF2B5EF4-FFF2-40B4-BE49-F238E27FC236}">
              <a16:creationId xmlns:a16="http://schemas.microsoft.com/office/drawing/2014/main" id="{A9C206C4-4473-4370-A067-33E6FE1C3735}"/>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73" name="フローチャート: 判断 372">
          <a:extLst>
            <a:ext uri="{FF2B5EF4-FFF2-40B4-BE49-F238E27FC236}">
              <a16:creationId xmlns:a16="http://schemas.microsoft.com/office/drawing/2014/main" id="{9167CD25-497C-4AAF-84C0-BC1C552A2CFD}"/>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74" name="フローチャート: 判断 373">
          <a:extLst>
            <a:ext uri="{FF2B5EF4-FFF2-40B4-BE49-F238E27FC236}">
              <a16:creationId xmlns:a16="http://schemas.microsoft.com/office/drawing/2014/main" id="{9C55EDA8-0795-4A24-B01F-0826E60A8ED9}"/>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75" name="テキスト ボックス 374">
          <a:extLst>
            <a:ext uri="{FF2B5EF4-FFF2-40B4-BE49-F238E27FC236}">
              <a16:creationId xmlns:a16="http://schemas.microsoft.com/office/drawing/2014/main" id="{49395C59-DFD0-4908-973C-FFC1CC23CF7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76" name="テキスト ボックス 375">
          <a:extLst>
            <a:ext uri="{FF2B5EF4-FFF2-40B4-BE49-F238E27FC236}">
              <a16:creationId xmlns:a16="http://schemas.microsoft.com/office/drawing/2014/main" id="{DEDC0A5E-7B09-48F6-A981-59EC2AEB51B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77" name="テキスト ボックス 376">
          <a:extLst>
            <a:ext uri="{FF2B5EF4-FFF2-40B4-BE49-F238E27FC236}">
              <a16:creationId xmlns:a16="http://schemas.microsoft.com/office/drawing/2014/main" id="{48AEF982-AF74-46A7-A2DD-DB81BCD60D9D}"/>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78" name="テキスト ボックス 377">
          <a:extLst>
            <a:ext uri="{FF2B5EF4-FFF2-40B4-BE49-F238E27FC236}">
              <a16:creationId xmlns:a16="http://schemas.microsoft.com/office/drawing/2014/main" id="{878DC424-9BFD-4740-AA0C-440C772F4D9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79" name="テキスト ボックス 378">
          <a:extLst>
            <a:ext uri="{FF2B5EF4-FFF2-40B4-BE49-F238E27FC236}">
              <a16:creationId xmlns:a16="http://schemas.microsoft.com/office/drawing/2014/main" id="{4A44BB96-9959-41B4-B576-71317278743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143511</xdr:rowOff>
    </xdr:from>
    <xdr:to>
      <xdr:col>24</xdr:col>
      <xdr:colOff>114300</xdr:colOff>
      <xdr:row>106</xdr:row>
      <xdr:rowOff>73661</xdr:rowOff>
    </xdr:to>
    <xdr:sp macro="" textlink="">
      <xdr:nvSpPr>
        <xdr:cNvPr id="380" name="楕円 379">
          <a:extLst>
            <a:ext uri="{FF2B5EF4-FFF2-40B4-BE49-F238E27FC236}">
              <a16:creationId xmlns:a16="http://schemas.microsoft.com/office/drawing/2014/main" id="{CD6C8909-68F0-4FC5-B3F3-EF9460B4CC74}"/>
            </a:ext>
          </a:extLst>
        </xdr:cNvPr>
        <xdr:cNvSpPr/>
      </xdr:nvSpPr>
      <xdr:spPr>
        <a:xfrm>
          <a:off x="4124325" y="171424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121938</xdr:rowOff>
    </xdr:from>
    <xdr:ext cx="405111" cy="259045"/>
    <xdr:sp macro="" textlink="">
      <xdr:nvSpPr>
        <xdr:cNvPr id="381" name="【港湾・漁港】&#10;有形固定資産減価償却率該当値テキスト">
          <a:extLst>
            <a:ext uri="{FF2B5EF4-FFF2-40B4-BE49-F238E27FC236}">
              <a16:creationId xmlns:a16="http://schemas.microsoft.com/office/drawing/2014/main" id="{8A3CA24E-2980-4333-8586-DC1A68C02484}"/>
            </a:ext>
          </a:extLst>
        </xdr:cNvPr>
        <xdr:cNvSpPr txBox="1"/>
      </xdr:nvSpPr>
      <xdr:spPr>
        <a:xfrm>
          <a:off x="4229100" y="17127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105411</xdr:rowOff>
    </xdr:from>
    <xdr:to>
      <xdr:col>20</xdr:col>
      <xdr:colOff>38100</xdr:colOff>
      <xdr:row>106</xdr:row>
      <xdr:rowOff>35561</xdr:rowOff>
    </xdr:to>
    <xdr:sp macro="" textlink="">
      <xdr:nvSpPr>
        <xdr:cNvPr id="382" name="楕円 381">
          <a:extLst>
            <a:ext uri="{FF2B5EF4-FFF2-40B4-BE49-F238E27FC236}">
              <a16:creationId xmlns:a16="http://schemas.microsoft.com/office/drawing/2014/main" id="{1BA11DF1-4E65-4EFA-9BF3-9F988FD2EB93}"/>
            </a:ext>
          </a:extLst>
        </xdr:cNvPr>
        <xdr:cNvSpPr/>
      </xdr:nvSpPr>
      <xdr:spPr>
        <a:xfrm>
          <a:off x="3381375" y="171043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156211</xdr:rowOff>
    </xdr:from>
    <xdr:to>
      <xdr:col>24</xdr:col>
      <xdr:colOff>63500</xdr:colOff>
      <xdr:row>106</xdr:row>
      <xdr:rowOff>22861</xdr:rowOff>
    </xdr:to>
    <xdr:cxnSp macro="">
      <xdr:nvCxnSpPr>
        <xdr:cNvPr id="383" name="直線コネクタ 382">
          <a:extLst>
            <a:ext uri="{FF2B5EF4-FFF2-40B4-BE49-F238E27FC236}">
              <a16:creationId xmlns:a16="http://schemas.microsoft.com/office/drawing/2014/main" id="{A9BD1C2F-73A4-430B-AC59-5A87EEC5151D}"/>
            </a:ext>
          </a:extLst>
        </xdr:cNvPr>
        <xdr:cNvCxnSpPr/>
      </xdr:nvCxnSpPr>
      <xdr:spPr>
        <a:xfrm>
          <a:off x="3429000" y="17161511"/>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55880</xdr:rowOff>
    </xdr:from>
    <xdr:to>
      <xdr:col>15</xdr:col>
      <xdr:colOff>101600</xdr:colOff>
      <xdr:row>105</xdr:row>
      <xdr:rowOff>157480</xdr:rowOff>
    </xdr:to>
    <xdr:sp macro="" textlink="">
      <xdr:nvSpPr>
        <xdr:cNvPr id="384" name="楕円 383">
          <a:extLst>
            <a:ext uri="{FF2B5EF4-FFF2-40B4-BE49-F238E27FC236}">
              <a16:creationId xmlns:a16="http://schemas.microsoft.com/office/drawing/2014/main" id="{A30A07A9-008E-4266-88BF-D2D9E48DBB46}"/>
            </a:ext>
          </a:extLst>
        </xdr:cNvPr>
        <xdr:cNvSpPr/>
      </xdr:nvSpPr>
      <xdr:spPr>
        <a:xfrm>
          <a:off x="2571750" y="170580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106680</xdr:rowOff>
    </xdr:from>
    <xdr:to>
      <xdr:col>19</xdr:col>
      <xdr:colOff>177800</xdr:colOff>
      <xdr:row>105</xdr:row>
      <xdr:rowOff>156211</xdr:rowOff>
    </xdr:to>
    <xdr:cxnSp macro="">
      <xdr:nvCxnSpPr>
        <xdr:cNvPr id="385" name="直線コネクタ 384">
          <a:extLst>
            <a:ext uri="{FF2B5EF4-FFF2-40B4-BE49-F238E27FC236}">
              <a16:creationId xmlns:a16="http://schemas.microsoft.com/office/drawing/2014/main" id="{86838CA8-0539-428E-BC4D-AD4D6D23C8F4}"/>
            </a:ext>
          </a:extLst>
        </xdr:cNvPr>
        <xdr:cNvCxnSpPr/>
      </xdr:nvCxnSpPr>
      <xdr:spPr>
        <a:xfrm>
          <a:off x="2619375" y="17105630"/>
          <a:ext cx="80962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74947</xdr:rowOff>
    </xdr:from>
    <xdr:ext cx="405111" cy="259045"/>
    <xdr:sp macro="" textlink="">
      <xdr:nvSpPr>
        <xdr:cNvPr id="386" name="n_1aveValue【港湾・漁港】&#10;有形固定資産減価償却率">
          <a:extLst>
            <a:ext uri="{FF2B5EF4-FFF2-40B4-BE49-F238E27FC236}">
              <a16:creationId xmlns:a16="http://schemas.microsoft.com/office/drawing/2014/main" id="{B95DC575-66CB-4294-869D-6B0C75F6EA08}"/>
            </a:ext>
          </a:extLst>
        </xdr:cNvPr>
        <xdr:cNvSpPr txBox="1"/>
      </xdr:nvSpPr>
      <xdr:spPr>
        <a:xfrm>
          <a:off x="32391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40657</xdr:rowOff>
    </xdr:from>
    <xdr:ext cx="405111" cy="259045"/>
    <xdr:sp macro="" textlink="">
      <xdr:nvSpPr>
        <xdr:cNvPr id="387" name="n_2aveValue【港湾・漁港】&#10;有形固定資産減価償却率">
          <a:extLst>
            <a:ext uri="{FF2B5EF4-FFF2-40B4-BE49-F238E27FC236}">
              <a16:creationId xmlns:a16="http://schemas.microsoft.com/office/drawing/2014/main" id="{17DBF2D4-26CE-4FC4-B947-EDFC2BACF8A7}"/>
            </a:ext>
          </a:extLst>
        </xdr:cNvPr>
        <xdr:cNvSpPr txBox="1"/>
      </xdr:nvSpPr>
      <xdr:spPr>
        <a:xfrm>
          <a:off x="2439044"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10177</xdr:rowOff>
    </xdr:from>
    <xdr:ext cx="405111" cy="259045"/>
    <xdr:sp macro="" textlink="">
      <xdr:nvSpPr>
        <xdr:cNvPr id="388" name="n_3aveValue【港湾・漁港】&#10;有形固定資産減価償却率">
          <a:extLst>
            <a:ext uri="{FF2B5EF4-FFF2-40B4-BE49-F238E27FC236}">
              <a16:creationId xmlns:a16="http://schemas.microsoft.com/office/drawing/2014/main" id="{CF007A48-8D35-48DE-841B-08C0DFCB1F75}"/>
            </a:ext>
          </a:extLst>
        </xdr:cNvPr>
        <xdr:cNvSpPr txBox="1"/>
      </xdr:nvSpPr>
      <xdr:spPr>
        <a:xfrm>
          <a:off x="16484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6366</xdr:rowOff>
    </xdr:from>
    <xdr:ext cx="405111" cy="259045"/>
    <xdr:sp macro="" textlink="">
      <xdr:nvSpPr>
        <xdr:cNvPr id="389" name="n_4aveValue【港湾・漁港】&#10;有形固定資産減価償却率">
          <a:extLst>
            <a:ext uri="{FF2B5EF4-FFF2-40B4-BE49-F238E27FC236}">
              <a16:creationId xmlns:a16="http://schemas.microsoft.com/office/drawing/2014/main" id="{EBB830E9-EAD6-4081-9B3C-76FE5A2186AE}"/>
            </a:ext>
          </a:extLst>
        </xdr:cNvPr>
        <xdr:cNvSpPr txBox="1"/>
      </xdr:nvSpPr>
      <xdr:spPr>
        <a:xfrm>
          <a:off x="848369" y="16687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26688</xdr:rowOff>
    </xdr:from>
    <xdr:ext cx="405111" cy="259045"/>
    <xdr:sp macro="" textlink="">
      <xdr:nvSpPr>
        <xdr:cNvPr id="390" name="n_1mainValue【港湾・漁港】&#10;有形固定資産減価償却率">
          <a:extLst>
            <a:ext uri="{FF2B5EF4-FFF2-40B4-BE49-F238E27FC236}">
              <a16:creationId xmlns:a16="http://schemas.microsoft.com/office/drawing/2014/main" id="{821306D6-348F-46FF-9553-7BF3C9CE4D90}"/>
            </a:ext>
          </a:extLst>
        </xdr:cNvPr>
        <xdr:cNvSpPr txBox="1"/>
      </xdr:nvSpPr>
      <xdr:spPr>
        <a:xfrm>
          <a:off x="3239144" y="1719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148607</xdr:rowOff>
    </xdr:from>
    <xdr:ext cx="405111" cy="259045"/>
    <xdr:sp macro="" textlink="">
      <xdr:nvSpPr>
        <xdr:cNvPr id="391" name="n_2mainValue【港湾・漁港】&#10;有形固定資産減価償却率">
          <a:extLst>
            <a:ext uri="{FF2B5EF4-FFF2-40B4-BE49-F238E27FC236}">
              <a16:creationId xmlns:a16="http://schemas.microsoft.com/office/drawing/2014/main" id="{C3FAED16-8CE3-4C4D-A2F3-B45A8F1F9820}"/>
            </a:ext>
          </a:extLst>
        </xdr:cNvPr>
        <xdr:cNvSpPr txBox="1"/>
      </xdr:nvSpPr>
      <xdr:spPr>
        <a:xfrm>
          <a:off x="2439044" y="1714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92" name="正方形/長方形 391">
          <a:extLst>
            <a:ext uri="{FF2B5EF4-FFF2-40B4-BE49-F238E27FC236}">
              <a16:creationId xmlns:a16="http://schemas.microsoft.com/office/drawing/2014/main" id="{0B8F26DA-83DC-4DA5-8932-7A7B850DE3E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93" name="正方形/長方形 392">
          <a:extLst>
            <a:ext uri="{FF2B5EF4-FFF2-40B4-BE49-F238E27FC236}">
              <a16:creationId xmlns:a16="http://schemas.microsoft.com/office/drawing/2014/main" id="{FD46359A-6673-41A8-B237-E24F4A0C3EF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94" name="正方形/長方形 393">
          <a:extLst>
            <a:ext uri="{FF2B5EF4-FFF2-40B4-BE49-F238E27FC236}">
              <a16:creationId xmlns:a16="http://schemas.microsoft.com/office/drawing/2014/main" id="{9BFBC9F9-B2E5-4813-A151-09B898CCBF6B}"/>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95" name="正方形/長方形 394">
          <a:extLst>
            <a:ext uri="{FF2B5EF4-FFF2-40B4-BE49-F238E27FC236}">
              <a16:creationId xmlns:a16="http://schemas.microsoft.com/office/drawing/2014/main" id="{E3E21E61-AB5B-4925-A020-EB8662D776C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96" name="正方形/長方形 395">
          <a:extLst>
            <a:ext uri="{FF2B5EF4-FFF2-40B4-BE49-F238E27FC236}">
              <a16:creationId xmlns:a16="http://schemas.microsoft.com/office/drawing/2014/main" id="{932AD7CA-C2A9-4FAC-900F-D302F84C060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97" name="正方形/長方形 396">
          <a:extLst>
            <a:ext uri="{FF2B5EF4-FFF2-40B4-BE49-F238E27FC236}">
              <a16:creationId xmlns:a16="http://schemas.microsoft.com/office/drawing/2014/main" id="{C707E6D3-67B7-4F62-878D-CBCBD47FE2C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98" name="テキスト ボックス 397">
          <a:extLst>
            <a:ext uri="{FF2B5EF4-FFF2-40B4-BE49-F238E27FC236}">
              <a16:creationId xmlns:a16="http://schemas.microsoft.com/office/drawing/2014/main" id="{6D04CA9A-2EAA-4D7C-8AC1-51ED769DFDC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99" name="直線コネクタ 398">
          <a:extLst>
            <a:ext uri="{FF2B5EF4-FFF2-40B4-BE49-F238E27FC236}">
              <a16:creationId xmlns:a16="http://schemas.microsoft.com/office/drawing/2014/main" id="{9D1BE9BD-B094-408A-9A45-EFADC99294C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00" name="直線コネクタ 399">
          <a:extLst>
            <a:ext uri="{FF2B5EF4-FFF2-40B4-BE49-F238E27FC236}">
              <a16:creationId xmlns:a16="http://schemas.microsoft.com/office/drawing/2014/main" id="{8550D6BA-2A4F-496E-BA9F-E5AD28C4A2FE}"/>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01" name="テキスト ボックス 400">
          <a:extLst>
            <a:ext uri="{FF2B5EF4-FFF2-40B4-BE49-F238E27FC236}">
              <a16:creationId xmlns:a16="http://schemas.microsoft.com/office/drawing/2014/main" id="{48A0944B-64E8-4863-A045-60D27F689EF1}"/>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02" name="直線コネクタ 401">
          <a:extLst>
            <a:ext uri="{FF2B5EF4-FFF2-40B4-BE49-F238E27FC236}">
              <a16:creationId xmlns:a16="http://schemas.microsoft.com/office/drawing/2014/main" id="{D073840F-6B95-4DF0-A01A-EE52BB2F7571}"/>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03" name="テキスト ボックス 402">
          <a:extLst>
            <a:ext uri="{FF2B5EF4-FFF2-40B4-BE49-F238E27FC236}">
              <a16:creationId xmlns:a16="http://schemas.microsoft.com/office/drawing/2014/main" id="{0DD830D3-205A-47D2-B57C-BBDF50B9F3C9}"/>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04" name="直線コネクタ 403">
          <a:extLst>
            <a:ext uri="{FF2B5EF4-FFF2-40B4-BE49-F238E27FC236}">
              <a16:creationId xmlns:a16="http://schemas.microsoft.com/office/drawing/2014/main" id="{08D12760-2FE8-4350-A9E9-0582ECC64933}"/>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05" name="テキスト ボックス 404">
          <a:extLst>
            <a:ext uri="{FF2B5EF4-FFF2-40B4-BE49-F238E27FC236}">
              <a16:creationId xmlns:a16="http://schemas.microsoft.com/office/drawing/2014/main" id="{8ABC2701-650C-4CCF-94CD-93D5188C4063}"/>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06" name="直線コネクタ 405">
          <a:extLst>
            <a:ext uri="{FF2B5EF4-FFF2-40B4-BE49-F238E27FC236}">
              <a16:creationId xmlns:a16="http://schemas.microsoft.com/office/drawing/2014/main" id="{B192A78E-1A3F-4CDE-AE18-44AB2306218E}"/>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07" name="テキスト ボックス 406">
          <a:extLst>
            <a:ext uri="{FF2B5EF4-FFF2-40B4-BE49-F238E27FC236}">
              <a16:creationId xmlns:a16="http://schemas.microsoft.com/office/drawing/2014/main" id="{4E3082D1-E8C4-4C3B-8065-19C45730270E}"/>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08" name="直線コネクタ 407">
          <a:extLst>
            <a:ext uri="{FF2B5EF4-FFF2-40B4-BE49-F238E27FC236}">
              <a16:creationId xmlns:a16="http://schemas.microsoft.com/office/drawing/2014/main" id="{679ABD19-4CB7-4F30-A9A7-3EF9AE735A49}"/>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09" name="テキスト ボックス 408">
          <a:extLst>
            <a:ext uri="{FF2B5EF4-FFF2-40B4-BE49-F238E27FC236}">
              <a16:creationId xmlns:a16="http://schemas.microsoft.com/office/drawing/2014/main" id="{D2F993B9-F1F8-4673-B040-01D7262BB215}"/>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10" name="【港湾・漁港】&#10;一人当たり有形固定資産（償却資産）額グラフ枠">
          <a:extLst>
            <a:ext uri="{FF2B5EF4-FFF2-40B4-BE49-F238E27FC236}">
              <a16:creationId xmlns:a16="http://schemas.microsoft.com/office/drawing/2014/main" id="{EA6AD91E-5A35-4FDC-8C65-424B36227C92}"/>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11" name="直線コネクタ 410">
          <a:extLst>
            <a:ext uri="{FF2B5EF4-FFF2-40B4-BE49-F238E27FC236}">
              <a16:creationId xmlns:a16="http://schemas.microsoft.com/office/drawing/2014/main" id="{3B79FDC5-0D38-4655-97F3-C7658A52C690}"/>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12" name="【港湾・漁港】&#10;一人当たり有形固定資産（償却資産）額最小値テキスト">
          <a:extLst>
            <a:ext uri="{FF2B5EF4-FFF2-40B4-BE49-F238E27FC236}">
              <a16:creationId xmlns:a16="http://schemas.microsoft.com/office/drawing/2014/main" id="{9FCD8E08-703A-4B89-A014-76D990E9FD23}"/>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13" name="直線コネクタ 412">
          <a:extLst>
            <a:ext uri="{FF2B5EF4-FFF2-40B4-BE49-F238E27FC236}">
              <a16:creationId xmlns:a16="http://schemas.microsoft.com/office/drawing/2014/main" id="{C524A9E1-9C38-4843-85EC-99AA821A2524}"/>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14" name="【港湾・漁港】&#10;一人当たり有形固定資産（償却資産）額最大値テキスト">
          <a:extLst>
            <a:ext uri="{FF2B5EF4-FFF2-40B4-BE49-F238E27FC236}">
              <a16:creationId xmlns:a16="http://schemas.microsoft.com/office/drawing/2014/main" id="{4F22433D-1173-4904-BF48-AF7BAE21DA89}"/>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15" name="直線コネクタ 414">
          <a:extLst>
            <a:ext uri="{FF2B5EF4-FFF2-40B4-BE49-F238E27FC236}">
              <a16:creationId xmlns:a16="http://schemas.microsoft.com/office/drawing/2014/main" id="{1BB317D6-AEE2-4CC0-B3C2-D6ECCE94D123}"/>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16" name="【港湾・漁港】&#10;一人当たり有形固定資産（償却資産）額平均値テキスト">
          <a:extLst>
            <a:ext uri="{FF2B5EF4-FFF2-40B4-BE49-F238E27FC236}">
              <a16:creationId xmlns:a16="http://schemas.microsoft.com/office/drawing/2014/main" id="{524658EA-3C9A-4771-B138-0423C8F24CCB}"/>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17" name="フローチャート: 判断 416">
          <a:extLst>
            <a:ext uri="{FF2B5EF4-FFF2-40B4-BE49-F238E27FC236}">
              <a16:creationId xmlns:a16="http://schemas.microsoft.com/office/drawing/2014/main" id="{022B7C08-3CCC-476B-B1EF-663796D23CFB}"/>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18" name="フローチャート: 判断 417">
          <a:extLst>
            <a:ext uri="{FF2B5EF4-FFF2-40B4-BE49-F238E27FC236}">
              <a16:creationId xmlns:a16="http://schemas.microsoft.com/office/drawing/2014/main" id="{D68C2949-E418-417A-AB81-4B7B45B66DCE}"/>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19" name="フローチャート: 判断 418">
          <a:extLst>
            <a:ext uri="{FF2B5EF4-FFF2-40B4-BE49-F238E27FC236}">
              <a16:creationId xmlns:a16="http://schemas.microsoft.com/office/drawing/2014/main" id="{EE771A54-B4FE-446D-B1E4-6E80DDB30C7F}"/>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20" name="フローチャート: 判断 419">
          <a:extLst>
            <a:ext uri="{FF2B5EF4-FFF2-40B4-BE49-F238E27FC236}">
              <a16:creationId xmlns:a16="http://schemas.microsoft.com/office/drawing/2014/main" id="{F38A48AC-2F20-4F47-B84B-C5D70271F3CA}"/>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21" name="フローチャート: 判断 420">
          <a:extLst>
            <a:ext uri="{FF2B5EF4-FFF2-40B4-BE49-F238E27FC236}">
              <a16:creationId xmlns:a16="http://schemas.microsoft.com/office/drawing/2014/main" id="{DE9FBB28-F9BC-472D-81D5-AE603190482F}"/>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22" name="テキスト ボックス 421">
          <a:extLst>
            <a:ext uri="{FF2B5EF4-FFF2-40B4-BE49-F238E27FC236}">
              <a16:creationId xmlns:a16="http://schemas.microsoft.com/office/drawing/2014/main" id="{DB02DC47-9FBD-4F6D-B340-07B800EDBF3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23" name="テキスト ボックス 422">
          <a:extLst>
            <a:ext uri="{FF2B5EF4-FFF2-40B4-BE49-F238E27FC236}">
              <a16:creationId xmlns:a16="http://schemas.microsoft.com/office/drawing/2014/main" id="{B43F44DC-BF09-4B93-8234-109A22E02D97}"/>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24" name="テキスト ボックス 423">
          <a:extLst>
            <a:ext uri="{FF2B5EF4-FFF2-40B4-BE49-F238E27FC236}">
              <a16:creationId xmlns:a16="http://schemas.microsoft.com/office/drawing/2014/main" id="{393882C3-2798-4BF0-A80B-E032A5B79AFB}"/>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25" name="テキスト ボックス 424">
          <a:extLst>
            <a:ext uri="{FF2B5EF4-FFF2-40B4-BE49-F238E27FC236}">
              <a16:creationId xmlns:a16="http://schemas.microsoft.com/office/drawing/2014/main" id="{20181ADA-B40C-4564-BC81-12FA8263427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26" name="テキスト ボックス 425">
          <a:extLst>
            <a:ext uri="{FF2B5EF4-FFF2-40B4-BE49-F238E27FC236}">
              <a16:creationId xmlns:a16="http://schemas.microsoft.com/office/drawing/2014/main" id="{87ABE3BA-105A-43B8-BE67-F8DC1EFC929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68066</xdr:rowOff>
    </xdr:from>
    <xdr:to>
      <xdr:col>55</xdr:col>
      <xdr:colOff>50800</xdr:colOff>
      <xdr:row>107</xdr:row>
      <xdr:rowOff>169666</xdr:rowOff>
    </xdr:to>
    <xdr:sp macro="" textlink="">
      <xdr:nvSpPr>
        <xdr:cNvPr id="427" name="楕円 426">
          <a:extLst>
            <a:ext uri="{FF2B5EF4-FFF2-40B4-BE49-F238E27FC236}">
              <a16:creationId xmlns:a16="http://schemas.microsoft.com/office/drawing/2014/main" id="{B6760B60-BAFC-444E-BD0C-36BA739FFD54}"/>
            </a:ext>
          </a:extLst>
        </xdr:cNvPr>
        <xdr:cNvSpPr/>
      </xdr:nvSpPr>
      <xdr:spPr>
        <a:xfrm>
          <a:off x="9401175" y="1739086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154443</xdr:rowOff>
    </xdr:from>
    <xdr:ext cx="534377" cy="259045"/>
    <xdr:sp macro="" textlink="">
      <xdr:nvSpPr>
        <xdr:cNvPr id="428" name="【港湾・漁港】&#10;一人当たり有形固定資産（償却資産）額該当値テキスト">
          <a:extLst>
            <a:ext uri="{FF2B5EF4-FFF2-40B4-BE49-F238E27FC236}">
              <a16:creationId xmlns:a16="http://schemas.microsoft.com/office/drawing/2014/main" id="{1DA1D4F8-1E61-43E2-9D99-FAF8E572CDD9}"/>
            </a:ext>
          </a:extLst>
        </xdr:cNvPr>
        <xdr:cNvSpPr txBox="1"/>
      </xdr:nvSpPr>
      <xdr:spPr>
        <a:xfrm>
          <a:off x="9477375" y="17318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68743</xdr:rowOff>
    </xdr:from>
    <xdr:to>
      <xdr:col>50</xdr:col>
      <xdr:colOff>165100</xdr:colOff>
      <xdr:row>107</xdr:row>
      <xdr:rowOff>170343</xdr:rowOff>
    </xdr:to>
    <xdr:sp macro="" textlink="">
      <xdr:nvSpPr>
        <xdr:cNvPr id="429" name="楕円 428">
          <a:extLst>
            <a:ext uri="{FF2B5EF4-FFF2-40B4-BE49-F238E27FC236}">
              <a16:creationId xmlns:a16="http://schemas.microsoft.com/office/drawing/2014/main" id="{4CF4C66C-88A1-4900-AB01-1D4059C053CC}"/>
            </a:ext>
          </a:extLst>
        </xdr:cNvPr>
        <xdr:cNvSpPr/>
      </xdr:nvSpPr>
      <xdr:spPr>
        <a:xfrm>
          <a:off x="8639175" y="173915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118866</xdr:rowOff>
    </xdr:from>
    <xdr:to>
      <xdr:col>55</xdr:col>
      <xdr:colOff>0</xdr:colOff>
      <xdr:row>107</xdr:row>
      <xdr:rowOff>119543</xdr:rowOff>
    </xdr:to>
    <xdr:cxnSp macro="">
      <xdr:nvCxnSpPr>
        <xdr:cNvPr id="430" name="直線コネクタ 429">
          <a:extLst>
            <a:ext uri="{FF2B5EF4-FFF2-40B4-BE49-F238E27FC236}">
              <a16:creationId xmlns:a16="http://schemas.microsoft.com/office/drawing/2014/main" id="{0B8C534F-1E68-4CA4-8D85-ACAC6E10F39E}"/>
            </a:ext>
          </a:extLst>
        </xdr:cNvPr>
        <xdr:cNvCxnSpPr/>
      </xdr:nvCxnSpPr>
      <xdr:spPr>
        <a:xfrm flipV="1">
          <a:off x="8686800" y="17448016"/>
          <a:ext cx="742950" cy="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69067</xdr:rowOff>
    </xdr:from>
    <xdr:to>
      <xdr:col>46</xdr:col>
      <xdr:colOff>38100</xdr:colOff>
      <xdr:row>107</xdr:row>
      <xdr:rowOff>170667</xdr:rowOff>
    </xdr:to>
    <xdr:sp macro="" textlink="">
      <xdr:nvSpPr>
        <xdr:cNvPr id="431" name="楕円 430">
          <a:extLst>
            <a:ext uri="{FF2B5EF4-FFF2-40B4-BE49-F238E27FC236}">
              <a16:creationId xmlns:a16="http://schemas.microsoft.com/office/drawing/2014/main" id="{9A55A79B-3C6F-480A-88B2-25C62CA219F8}"/>
            </a:ext>
          </a:extLst>
        </xdr:cNvPr>
        <xdr:cNvSpPr/>
      </xdr:nvSpPr>
      <xdr:spPr>
        <a:xfrm>
          <a:off x="7839075" y="173918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119543</xdr:rowOff>
    </xdr:from>
    <xdr:to>
      <xdr:col>50</xdr:col>
      <xdr:colOff>114300</xdr:colOff>
      <xdr:row>107</xdr:row>
      <xdr:rowOff>119867</xdr:rowOff>
    </xdr:to>
    <xdr:cxnSp macro="">
      <xdr:nvCxnSpPr>
        <xdr:cNvPr id="432" name="直線コネクタ 431">
          <a:extLst>
            <a:ext uri="{FF2B5EF4-FFF2-40B4-BE49-F238E27FC236}">
              <a16:creationId xmlns:a16="http://schemas.microsoft.com/office/drawing/2014/main" id="{058B6B68-96E5-4997-88D0-A15A9FE8AF43}"/>
            </a:ext>
          </a:extLst>
        </xdr:cNvPr>
        <xdr:cNvCxnSpPr/>
      </xdr:nvCxnSpPr>
      <xdr:spPr>
        <a:xfrm flipV="1">
          <a:off x="7886700" y="17448693"/>
          <a:ext cx="800100" cy="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33" name="n_1aveValue【港湾・漁港】&#10;一人当たり有形固定資産（償却資産）額">
          <a:extLst>
            <a:ext uri="{FF2B5EF4-FFF2-40B4-BE49-F238E27FC236}">
              <a16:creationId xmlns:a16="http://schemas.microsoft.com/office/drawing/2014/main" id="{81E109F6-0DC6-434B-96F5-F5B8B5049B30}"/>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34" name="n_2aveValue【港湾・漁港】&#10;一人当たり有形固定資産（償却資産）額">
          <a:extLst>
            <a:ext uri="{FF2B5EF4-FFF2-40B4-BE49-F238E27FC236}">
              <a16:creationId xmlns:a16="http://schemas.microsoft.com/office/drawing/2014/main" id="{B8C3B074-9EF8-43D1-92B1-A71DA03541A8}"/>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35" name="n_3aveValue【港湾・漁港】&#10;一人当たり有形固定資産（償却資産）額">
          <a:extLst>
            <a:ext uri="{FF2B5EF4-FFF2-40B4-BE49-F238E27FC236}">
              <a16:creationId xmlns:a16="http://schemas.microsoft.com/office/drawing/2014/main" id="{3D34F822-4F04-4079-93BC-EA43644BCA17}"/>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36" name="n_4aveValue【港湾・漁港】&#10;一人当たり有形固定資産（償却資産）額">
          <a:extLst>
            <a:ext uri="{FF2B5EF4-FFF2-40B4-BE49-F238E27FC236}">
              <a16:creationId xmlns:a16="http://schemas.microsoft.com/office/drawing/2014/main" id="{C7F48FDA-68A0-49D2-8D42-E38AC033C10F}"/>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161470</xdr:rowOff>
    </xdr:from>
    <xdr:ext cx="534377" cy="259045"/>
    <xdr:sp macro="" textlink="">
      <xdr:nvSpPr>
        <xdr:cNvPr id="437" name="n_1mainValue【港湾・漁港】&#10;一人当たり有形固定資産（償却資産）額">
          <a:extLst>
            <a:ext uri="{FF2B5EF4-FFF2-40B4-BE49-F238E27FC236}">
              <a16:creationId xmlns:a16="http://schemas.microsoft.com/office/drawing/2014/main" id="{85A04F79-8942-4FBF-9A23-4B785FC1D266}"/>
            </a:ext>
          </a:extLst>
        </xdr:cNvPr>
        <xdr:cNvSpPr txBox="1"/>
      </xdr:nvSpPr>
      <xdr:spPr>
        <a:xfrm>
          <a:off x="8429136" y="17490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161794</xdr:rowOff>
    </xdr:from>
    <xdr:ext cx="534377" cy="259045"/>
    <xdr:sp macro="" textlink="">
      <xdr:nvSpPr>
        <xdr:cNvPr id="438" name="n_2mainValue【港湾・漁港】&#10;一人当たり有形固定資産（償却資産）額">
          <a:extLst>
            <a:ext uri="{FF2B5EF4-FFF2-40B4-BE49-F238E27FC236}">
              <a16:creationId xmlns:a16="http://schemas.microsoft.com/office/drawing/2014/main" id="{08CD32DB-5D53-413B-9CA1-3EA24D8E4320}"/>
            </a:ext>
          </a:extLst>
        </xdr:cNvPr>
        <xdr:cNvSpPr txBox="1"/>
      </xdr:nvSpPr>
      <xdr:spPr>
        <a:xfrm>
          <a:off x="7648086" y="17490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39" name="正方形/長方形 438">
          <a:extLst>
            <a:ext uri="{FF2B5EF4-FFF2-40B4-BE49-F238E27FC236}">
              <a16:creationId xmlns:a16="http://schemas.microsoft.com/office/drawing/2014/main" id="{F539B6FE-30D2-4769-842E-CD3FB33E893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40" name="正方形/長方形 439">
          <a:extLst>
            <a:ext uri="{FF2B5EF4-FFF2-40B4-BE49-F238E27FC236}">
              <a16:creationId xmlns:a16="http://schemas.microsoft.com/office/drawing/2014/main" id="{458033EE-7A75-494D-B9C5-88FFCF283E6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41" name="正方形/長方形 440">
          <a:extLst>
            <a:ext uri="{FF2B5EF4-FFF2-40B4-BE49-F238E27FC236}">
              <a16:creationId xmlns:a16="http://schemas.microsoft.com/office/drawing/2014/main" id="{53EB0607-CCAA-4F9B-B82D-D6ED26F67C5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42" name="正方形/長方形 441">
          <a:extLst>
            <a:ext uri="{FF2B5EF4-FFF2-40B4-BE49-F238E27FC236}">
              <a16:creationId xmlns:a16="http://schemas.microsoft.com/office/drawing/2014/main" id="{5379C2CC-F723-4637-978F-7E6F7563A24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43" name="正方形/長方形 442">
          <a:extLst>
            <a:ext uri="{FF2B5EF4-FFF2-40B4-BE49-F238E27FC236}">
              <a16:creationId xmlns:a16="http://schemas.microsoft.com/office/drawing/2014/main" id="{4E2EA90E-82AD-4B80-8AA7-F730B43332E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44" name="正方形/長方形 443">
          <a:extLst>
            <a:ext uri="{FF2B5EF4-FFF2-40B4-BE49-F238E27FC236}">
              <a16:creationId xmlns:a16="http://schemas.microsoft.com/office/drawing/2014/main" id="{3A724C6A-10B5-43D3-AD33-50B392975A27}"/>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45" name="正方形/長方形 444">
          <a:extLst>
            <a:ext uri="{FF2B5EF4-FFF2-40B4-BE49-F238E27FC236}">
              <a16:creationId xmlns:a16="http://schemas.microsoft.com/office/drawing/2014/main" id="{B53444D2-DA4E-45D8-BCB3-6DCD63719EA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46" name="正方形/長方形 445">
          <a:extLst>
            <a:ext uri="{FF2B5EF4-FFF2-40B4-BE49-F238E27FC236}">
              <a16:creationId xmlns:a16="http://schemas.microsoft.com/office/drawing/2014/main" id="{C043CBFB-E651-4869-A0DA-5D1349D17CA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47" name="正方形/長方形 446">
          <a:extLst>
            <a:ext uri="{FF2B5EF4-FFF2-40B4-BE49-F238E27FC236}">
              <a16:creationId xmlns:a16="http://schemas.microsoft.com/office/drawing/2014/main" id="{D6112E40-E7D5-41C6-9844-47ABD571576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48" name="正方形/長方形 447">
          <a:extLst>
            <a:ext uri="{FF2B5EF4-FFF2-40B4-BE49-F238E27FC236}">
              <a16:creationId xmlns:a16="http://schemas.microsoft.com/office/drawing/2014/main" id="{57F254AC-E426-44E2-B0E3-A881A40947D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49" name="正方形/長方形 448">
          <a:extLst>
            <a:ext uri="{FF2B5EF4-FFF2-40B4-BE49-F238E27FC236}">
              <a16:creationId xmlns:a16="http://schemas.microsoft.com/office/drawing/2014/main" id="{EA165EEB-5B7D-4F97-935E-D998EC41970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50" name="正方形/長方形 449">
          <a:extLst>
            <a:ext uri="{FF2B5EF4-FFF2-40B4-BE49-F238E27FC236}">
              <a16:creationId xmlns:a16="http://schemas.microsoft.com/office/drawing/2014/main" id="{13826D52-17E2-47E9-A318-E92D0C243223}"/>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51" name="正方形/長方形 450">
          <a:extLst>
            <a:ext uri="{FF2B5EF4-FFF2-40B4-BE49-F238E27FC236}">
              <a16:creationId xmlns:a16="http://schemas.microsoft.com/office/drawing/2014/main" id="{0B0058EA-EE85-4AD4-9209-9A1A0316175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52" name="正方形/長方形 451">
          <a:extLst>
            <a:ext uri="{FF2B5EF4-FFF2-40B4-BE49-F238E27FC236}">
              <a16:creationId xmlns:a16="http://schemas.microsoft.com/office/drawing/2014/main" id="{3C565506-A1A2-47FC-B372-F8C1D35346C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53" name="正方形/長方形 452">
          <a:extLst>
            <a:ext uri="{FF2B5EF4-FFF2-40B4-BE49-F238E27FC236}">
              <a16:creationId xmlns:a16="http://schemas.microsoft.com/office/drawing/2014/main" id="{93762F86-83AC-4D0F-8842-6D403CE96D08}"/>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54" name="正方形/長方形 453">
          <a:extLst>
            <a:ext uri="{FF2B5EF4-FFF2-40B4-BE49-F238E27FC236}">
              <a16:creationId xmlns:a16="http://schemas.microsoft.com/office/drawing/2014/main" id="{68721D34-F44F-4D1D-B449-1BEAEF01719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55" name="正方形/長方形 454">
          <a:extLst>
            <a:ext uri="{FF2B5EF4-FFF2-40B4-BE49-F238E27FC236}">
              <a16:creationId xmlns:a16="http://schemas.microsoft.com/office/drawing/2014/main" id="{8B382EE5-0900-4154-B5EA-A3D990CD2AE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56" name="正方形/長方形 455">
          <a:extLst>
            <a:ext uri="{FF2B5EF4-FFF2-40B4-BE49-F238E27FC236}">
              <a16:creationId xmlns:a16="http://schemas.microsoft.com/office/drawing/2014/main" id="{3DB49A40-4A64-49E5-8782-08F7A2A0263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57" name="テキスト ボックス 456">
          <a:extLst>
            <a:ext uri="{FF2B5EF4-FFF2-40B4-BE49-F238E27FC236}">
              <a16:creationId xmlns:a16="http://schemas.microsoft.com/office/drawing/2014/main" id="{38C9383D-70F5-4CAD-AE37-0D45A5851C6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58" name="直線コネクタ 457">
          <a:extLst>
            <a:ext uri="{FF2B5EF4-FFF2-40B4-BE49-F238E27FC236}">
              <a16:creationId xmlns:a16="http://schemas.microsoft.com/office/drawing/2014/main" id="{2DB3AAE0-C7B1-42D7-BD77-598EA0275BF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59" name="テキスト ボックス 458">
          <a:extLst>
            <a:ext uri="{FF2B5EF4-FFF2-40B4-BE49-F238E27FC236}">
              <a16:creationId xmlns:a16="http://schemas.microsoft.com/office/drawing/2014/main" id="{6016164B-F2B1-48F7-9DD5-9B0F301F2DC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60" name="直線コネクタ 459">
          <a:extLst>
            <a:ext uri="{FF2B5EF4-FFF2-40B4-BE49-F238E27FC236}">
              <a16:creationId xmlns:a16="http://schemas.microsoft.com/office/drawing/2014/main" id="{C3A9083D-A8CD-49F2-BC42-6088E62564F5}"/>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61" name="テキスト ボックス 460">
          <a:extLst>
            <a:ext uri="{FF2B5EF4-FFF2-40B4-BE49-F238E27FC236}">
              <a16:creationId xmlns:a16="http://schemas.microsoft.com/office/drawing/2014/main" id="{68D8EB55-C4CE-4CF6-9D63-A344645EA5E4}"/>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62" name="直線コネクタ 461">
          <a:extLst>
            <a:ext uri="{FF2B5EF4-FFF2-40B4-BE49-F238E27FC236}">
              <a16:creationId xmlns:a16="http://schemas.microsoft.com/office/drawing/2014/main" id="{CD27D34C-174B-4AD3-ADFD-35900272A23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63" name="テキスト ボックス 462">
          <a:extLst>
            <a:ext uri="{FF2B5EF4-FFF2-40B4-BE49-F238E27FC236}">
              <a16:creationId xmlns:a16="http://schemas.microsoft.com/office/drawing/2014/main" id="{AD8D3E08-5776-4BAF-9D64-9357A9237B5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64" name="直線コネクタ 463">
          <a:extLst>
            <a:ext uri="{FF2B5EF4-FFF2-40B4-BE49-F238E27FC236}">
              <a16:creationId xmlns:a16="http://schemas.microsoft.com/office/drawing/2014/main" id="{D5D7704E-856A-461B-8A49-D180A9E68AD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65" name="テキスト ボックス 464">
          <a:extLst>
            <a:ext uri="{FF2B5EF4-FFF2-40B4-BE49-F238E27FC236}">
              <a16:creationId xmlns:a16="http://schemas.microsoft.com/office/drawing/2014/main" id="{2998A4DD-64CC-42E4-8F0F-95C9523A2C4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66" name="直線コネクタ 465">
          <a:extLst>
            <a:ext uri="{FF2B5EF4-FFF2-40B4-BE49-F238E27FC236}">
              <a16:creationId xmlns:a16="http://schemas.microsoft.com/office/drawing/2014/main" id="{EA7A8704-B44D-4842-BE30-401AF8B26D7A}"/>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67" name="テキスト ボックス 466">
          <a:extLst>
            <a:ext uri="{FF2B5EF4-FFF2-40B4-BE49-F238E27FC236}">
              <a16:creationId xmlns:a16="http://schemas.microsoft.com/office/drawing/2014/main" id="{F13A1088-D407-4524-B0F1-CBC666265C9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68" name="直線コネクタ 467">
          <a:extLst>
            <a:ext uri="{FF2B5EF4-FFF2-40B4-BE49-F238E27FC236}">
              <a16:creationId xmlns:a16="http://schemas.microsoft.com/office/drawing/2014/main" id="{74CC7420-DA8A-45C0-8E3A-76726041DEB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69" name="テキスト ボックス 468">
          <a:extLst>
            <a:ext uri="{FF2B5EF4-FFF2-40B4-BE49-F238E27FC236}">
              <a16:creationId xmlns:a16="http://schemas.microsoft.com/office/drawing/2014/main" id="{4AEA8141-78AD-4641-95CF-7D8228FF8CD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70" name="【学校施設】&#10;有形固定資産減価償却率グラフ枠">
          <a:extLst>
            <a:ext uri="{FF2B5EF4-FFF2-40B4-BE49-F238E27FC236}">
              <a16:creationId xmlns:a16="http://schemas.microsoft.com/office/drawing/2014/main" id="{BF831C02-A091-4C74-845F-3DD8A3C1C62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471" name="直線コネクタ 470">
          <a:extLst>
            <a:ext uri="{FF2B5EF4-FFF2-40B4-BE49-F238E27FC236}">
              <a16:creationId xmlns:a16="http://schemas.microsoft.com/office/drawing/2014/main" id="{5BA6F63D-DD87-40F6-BEBD-DB7656DA58FB}"/>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472" name="【学校施設】&#10;有形固定資産減価償却率最小値テキスト">
          <a:extLst>
            <a:ext uri="{FF2B5EF4-FFF2-40B4-BE49-F238E27FC236}">
              <a16:creationId xmlns:a16="http://schemas.microsoft.com/office/drawing/2014/main" id="{7A24FDC7-79E7-4B97-8E34-C3A628F3D2CF}"/>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473" name="直線コネクタ 472">
          <a:extLst>
            <a:ext uri="{FF2B5EF4-FFF2-40B4-BE49-F238E27FC236}">
              <a16:creationId xmlns:a16="http://schemas.microsoft.com/office/drawing/2014/main" id="{EC46043B-126B-4B67-897F-9967ABD56133}"/>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474" name="【学校施設】&#10;有形固定資産減価償却率最大値テキスト">
          <a:extLst>
            <a:ext uri="{FF2B5EF4-FFF2-40B4-BE49-F238E27FC236}">
              <a16:creationId xmlns:a16="http://schemas.microsoft.com/office/drawing/2014/main" id="{285AA116-B5E2-4F0A-991F-9635D5105FF8}"/>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475" name="直線コネクタ 474">
          <a:extLst>
            <a:ext uri="{FF2B5EF4-FFF2-40B4-BE49-F238E27FC236}">
              <a16:creationId xmlns:a16="http://schemas.microsoft.com/office/drawing/2014/main" id="{59E1B643-ACC0-46EB-90F1-19C76A2634E1}"/>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476" name="【学校施設】&#10;有形固定資産減価償却率平均値テキスト">
          <a:extLst>
            <a:ext uri="{FF2B5EF4-FFF2-40B4-BE49-F238E27FC236}">
              <a16:creationId xmlns:a16="http://schemas.microsoft.com/office/drawing/2014/main" id="{5F60AC72-D9B2-4029-990B-187DF1B93088}"/>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477" name="フローチャート: 判断 476">
          <a:extLst>
            <a:ext uri="{FF2B5EF4-FFF2-40B4-BE49-F238E27FC236}">
              <a16:creationId xmlns:a16="http://schemas.microsoft.com/office/drawing/2014/main" id="{3B612ABF-C608-462A-AD93-2533081114CC}"/>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478" name="フローチャート: 判断 477">
          <a:extLst>
            <a:ext uri="{FF2B5EF4-FFF2-40B4-BE49-F238E27FC236}">
              <a16:creationId xmlns:a16="http://schemas.microsoft.com/office/drawing/2014/main" id="{DF631786-0ED0-4A40-8BCE-196E2E3F8A7D}"/>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479" name="フローチャート: 判断 478">
          <a:extLst>
            <a:ext uri="{FF2B5EF4-FFF2-40B4-BE49-F238E27FC236}">
              <a16:creationId xmlns:a16="http://schemas.microsoft.com/office/drawing/2014/main" id="{7CC05ED0-4098-4D21-BE78-EFA4AE6DB5E4}"/>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480" name="フローチャート: 判断 479">
          <a:extLst>
            <a:ext uri="{FF2B5EF4-FFF2-40B4-BE49-F238E27FC236}">
              <a16:creationId xmlns:a16="http://schemas.microsoft.com/office/drawing/2014/main" id="{D1BBE499-E934-4E1F-A7E2-AF5B2F053893}"/>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481" name="フローチャート: 判断 480">
          <a:extLst>
            <a:ext uri="{FF2B5EF4-FFF2-40B4-BE49-F238E27FC236}">
              <a16:creationId xmlns:a16="http://schemas.microsoft.com/office/drawing/2014/main" id="{95D12336-65E5-4E03-88F5-3A5369E63855}"/>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7D57BCC3-B92E-4032-9897-F58C082BB2D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B841FA02-EB53-40E2-84BD-FB44C68DECD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84" name="テキスト ボックス 483">
          <a:extLst>
            <a:ext uri="{FF2B5EF4-FFF2-40B4-BE49-F238E27FC236}">
              <a16:creationId xmlns:a16="http://schemas.microsoft.com/office/drawing/2014/main" id="{35FFD218-3842-44D8-9257-7B8C73D73A2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85" name="テキスト ボックス 484">
          <a:extLst>
            <a:ext uri="{FF2B5EF4-FFF2-40B4-BE49-F238E27FC236}">
              <a16:creationId xmlns:a16="http://schemas.microsoft.com/office/drawing/2014/main" id="{1BBAB905-EE73-470F-9012-5ACAF1B529F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86" name="テキスト ボックス 485">
          <a:extLst>
            <a:ext uri="{FF2B5EF4-FFF2-40B4-BE49-F238E27FC236}">
              <a16:creationId xmlns:a16="http://schemas.microsoft.com/office/drawing/2014/main" id="{6E2925BC-27CB-4BC4-B411-27639D71B0C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38354</xdr:rowOff>
    </xdr:from>
    <xdr:to>
      <xdr:col>85</xdr:col>
      <xdr:colOff>177800</xdr:colOff>
      <xdr:row>61</xdr:row>
      <xdr:rowOff>139954</xdr:rowOff>
    </xdr:to>
    <xdr:sp macro="" textlink="">
      <xdr:nvSpPr>
        <xdr:cNvPr id="487" name="楕円 486">
          <a:extLst>
            <a:ext uri="{FF2B5EF4-FFF2-40B4-BE49-F238E27FC236}">
              <a16:creationId xmlns:a16="http://schemas.microsoft.com/office/drawing/2014/main" id="{BCB81371-16A5-44CC-9D9B-8B92177AC3F4}"/>
            </a:ext>
          </a:extLst>
        </xdr:cNvPr>
        <xdr:cNvSpPr/>
      </xdr:nvSpPr>
      <xdr:spPr>
        <a:xfrm>
          <a:off x="14649450" y="99157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61231</xdr:rowOff>
    </xdr:from>
    <xdr:ext cx="405111" cy="259045"/>
    <xdr:sp macro="" textlink="">
      <xdr:nvSpPr>
        <xdr:cNvPr id="488" name="【学校施設】&#10;有形固定資産減価償却率該当値テキスト">
          <a:extLst>
            <a:ext uri="{FF2B5EF4-FFF2-40B4-BE49-F238E27FC236}">
              <a16:creationId xmlns:a16="http://schemas.microsoft.com/office/drawing/2014/main" id="{1FF8FF5A-E8A9-4089-98E3-6C50FCFB31FB}"/>
            </a:ext>
          </a:extLst>
        </xdr:cNvPr>
        <xdr:cNvSpPr txBox="1"/>
      </xdr:nvSpPr>
      <xdr:spPr>
        <a:xfrm>
          <a:off x="14744700" y="9779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154940</xdr:rowOff>
    </xdr:from>
    <xdr:to>
      <xdr:col>81</xdr:col>
      <xdr:colOff>101600</xdr:colOff>
      <xdr:row>61</xdr:row>
      <xdr:rowOff>85090</xdr:rowOff>
    </xdr:to>
    <xdr:sp macro="" textlink="">
      <xdr:nvSpPr>
        <xdr:cNvPr id="489" name="楕円 488">
          <a:extLst>
            <a:ext uri="{FF2B5EF4-FFF2-40B4-BE49-F238E27FC236}">
              <a16:creationId xmlns:a16="http://schemas.microsoft.com/office/drawing/2014/main" id="{AF07211F-9466-4CB8-972A-6EBE5C53B4F8}"/>
            </a:ext>
          </a:extLst>
        </xdr:cNvPr>
        <xdr:cNvSpPr/>
      </xdr:nvSpPr>
      <xdr:spPr>
        <a:xfrm>
          <a:off x="13887450" y="98704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34290</xdr:rowOff>
    </xdr:from>
    <xdr:to>
      <xdr:col>85</xdr:col>
      <xdr:colOff>127000</xdr:colOff>
      <xdr:row>61</xdr:row>
      <xdr:rowOff>89154</xdr:rowOff>
    </xdr:to>
    <xdr:cxnSp macro="">
      <xdr:nvCxnSpPr>
        <xdr:cNvPr id="490" name="直線コネクタ 489">
          <a:extLst>
            <a:ext uri="{FF2B5EF4-FFF2-40B4-BE49-F238E27FC236}">
              <a16:creationId xmlns:a16="http://schemas.microsoft.com/office/drawing/2014/main" id="{E1286D11-B034-4F25-9C9F-C45E48032CF3}"/>
            </a:ext>
          </a:extLst>
        </xdr:cNvPr>
        <xdr:cNvCxnSpPr/>
      </xdr:nvCxnSpPr>
      <xdr:spPr>
        <a:xfrm>
          <a:off x="13935075" y="9908540"/>
          <a:ext cx="762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141224</xdr:rowOff>
    </xdr:from>
    <xdr:to>
      <xdr:col>76</xdr:col>
      <xdr:colOff>165100</xdr:colOff>
      <xdr:row>61</xdr:row>
      <xdr:rowOff>71374</xdr:rowOff>
    </xdr:to>
    <xdr:sp macro="" textlink="">
      <xdr:nvSpPr>
        <xdr:cNvPr id="491" name="楕円 490">
          <a:extLst>
            <a:ext uri="{FF2B5EF4-FFF2-40B4-BE49-F238E27FC236}">
              <a16:creationId xmlns:a16="http://schemas.microsoft.com/office/drawing/2014/main" id="{7C3148BA-904B-48DD-8088-4D8DE74451C5}"/>
            </a:ext>
          </a:extLst>
        </xdr:cNvPr>
        <xdr:cNvSpPr/>
      </xdr:nvSpPr>
      <xdr:spPr>
        <a:xfrm>
          <a:off x="13096875" y="98598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20574</xdr:rowOff>
    </xdr:from>
    <xdr:to>
      <xdr:col>81</xdr:col>
      <xdr:colOff>50800</xdr:colOff>
      <xdr:row>61</xdr:row>
      <xdr:rowOff>34290</xdr:rowOff>
    </xdr:to>
    <xdr:cxnSp macro="">
      <xdr:nvCxnSpPr>
        <xdr:cNvPr id="492" name="直線コネクタ 491">
          <a:extLst>
            <a:ext uri="{FF2B5EF4-FFF2-40B4-BE49-F238E27FC236}">
              <a16:creationId xmlns:a16="http://schemas.microsoft.com/office/drawing/2014/main" id="{35DF3555-9D1D-4D43-B383-5981202A4288}"/>
            </a:ext>
          </a:extLst>
        </xdr:cNvPr>
        <xdr:cNvCxnSpPr/>
      </xdr:nvCxnSpPr>
      <xdr:spPr>
        <a:xfrm>
          <a:off x="13144500" y="9897999"/>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493" name="n_1aveValue【学校施設】&#10;有形固定資産減価償却率">
          <a:extLst>
            <a:ext uri="{FF2B5EF4-FFF2-40B4-BE49-F238E27FC236}">
              <a16:creationId xmlns:a16="http://schemas.microsoft.com/office/drawing/2014/main" id="{B81BB8E5-61E2-40D1-8EAD-05ABB53F2166}"/>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494" name="n_2aveValue【学校施設】&#10;有形固定資産減価償却率">
          <a:extLst>
            <a:ext uri="{FF2B5EF4-FFF2-40B4-BE49-F238E27FC236}">
              <a16:creationId xmlns:a16="http://schemas.microsoft.com/office/drawing/2014/main" id="{D366464F-3ADE-419F-9995-569574CDE8F2}"/>
            </a:ext>
          </a:extLst>
        </xdr:cNvPr>
        <xdr:cNvSpPr txBox="1"/>
      </xdr:nvSpPr>
      <xdr:spPr>
        <a:xfrm>
          <a:off x="129641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495" name="n_3aveValue【学校施設】&#10;有形固定資産減価償却率">
          <a:extLst>
            <a:ext uri="{FF2B5EF4-FFF2-40B4-BE49-F238E27FC236}">
              <a16:creationId xmlns:a16="http://schemas.microsoft.com/office/drawing/2014/main" id="{8DB34B54-0213-49A6-9113-4D4922480F0E}"/>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496" name="n_4aveValue【学校施設】&#10;有形固定資産減価償却率">
          <a:extLst>
            <a:ext uri="{FF2B5EF4-FFF2-40B4-BE49-F238E27FC236}">
              <a16:creationId xmlns:a16="http://schemas.microsoft.com/office/drawing/2014/main" id="{CDED3DAC-ED41-41DB-A0B2-8AB491423B68}"/>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101617</xdr:rowOff>
    </xdr:from>
    <xdr:ext cx="405111" cy="259045"/>
    <xdr:sp macro="" textlink="">
      <xdr:nvSpPr>
        <xdr:cNvPr id="497" name="n_1mainValue【学校施設】&#10;有形固定資産減価償却率">
          <a:extLst>
            <a:ext uri="{FF2B5EF4-FFF2-40B4-BE49-F238E27FC236}">
              <a16:creationId xmlns:a16="http://schemas.microsoft.com/office/drawing/2014/main" id="{522BE6A6-4BFE-499B-AF2F-452E1C695322}"/>
            </a:ext>
          </a:extLst>
        </xdr:cNvPr>
        <xdr:cNvSpPr txBox="1"/>
      </xdr:nvSpPr>
      <xdr:spPr>
        <a:xfrm>
          <a:off x="13745219" y="9658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87901</xdr:rowOff>
    </xdr:from>
    <xdr:ext cx="405111" cy="259045"/>
    <xdr:sp macro="" textlink="">
      <xdr:nvSpPr>
        <xdr:cNvPr id="498" name="n_2mainValue【学校施設】&#10;有形固定資産減価償却率">
          <a:extLst>
            <a:ext uri="{FF2B5EF4-FFF2-40B4-BE49-F238E27FC236}">
              <a16:creationId xmlns:a16="http://schemas.microsoft.com/office/drawing/2014/main" id="{8BA44A8B-D6B0-4684-841C-B9DA19165955}"/>
            </a:ext>
          </a:extLst>
        </xdr:cNvPr>
        <xdr:cNvSpPr txBox="1"/>
      </xdr:nvSpPr>
      <xdr:spPr>
        <a:xfrm>
          <a:off x="12964169" y="9638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99" name="正方形/長方形 498">
          <a:extLst>
            <a:ext uri="{FF2B5EF4-FFF2-40B4-BE49-F238E27FC236}">
              <a16:creationId xmlns:a16="http://schemas.microsoft.com/office/drawing/2014/main" id="{C8B2AE76-9814-40E3-AAC5-B9313A23DB3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00" name="正方形/長方形 499">
          <a:extLst>
            <a:ext uri="{FF2B5EF4-FFF2-40B4-BE49-F238E27FC236}">
              <a16:creationId xmlns:a16="http://schemas.microsoft.com/office/drawing/2014/main" id="{E2E49CCF-9781-41F9-8171-B7703032CFE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01" name="正方形/長方形 500">
          <a:extLst>
            <a:ext uri="{FF2B5EF4-FFF2-40B4-BE49-F238E27FC236}">
              <a16:creationId xmlns:a16="http://schemas.microsoft.com/office/drawing/2014/main" id="{6F689735-6C20-4D84-BFC9-265FACAEC86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02" name="正方形/長方形 501">
          <a:extLst>
            <a:ext uri="{FF2B5EF4-FFF2-40B4-BE49-F238E27FC236}">
              <a16:creationId xmlns:a16="http://schemas.microsoft.com/office/drawing/2014/main" id="{B21C7A20-F180-4165-805E-C5CEEA440D1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03" name="正方形/長方形 502">
          <a:extLst>
            <a:ext uri="{FF2B5EF4-FFF2-40B4-BE49-F238E27FC236}">
              <a16:creationId xmlns:a16="http://schemas.microsoft.com/office/drawing/2014/main" id="{84C5F9D7-324E-4EC8-9AD7-CB47CA63924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04" name="正方形/長方形 503">
          <a:extLst>
            <a:ext uri="{FF2B5EF4-FFF2-40B4-BE49-F238E27FC236}">
              <a16:creationId xmlns:a16="http://schemas.microsoft.com/office/drawing/2014/main" id="{E70B3C2F-D279-4967-8175-9F3F00B9F3B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05" name="テキスト ボックス 504">
          <a:extLst>
            <a:ext uri="{FF2B5EF4-FFF2-40B4-BE49-F238E27FC236}">
              <a16:creationId xmlns:a16="http://schemas.microsoft.com/office/drawing/2014/main" id="{4E6B9F08-FDE3-4357-BBEA-4C8D2795FD0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06" name="直線コネクタ 505">
          <a:extLst>
            <a:ext uri="{FF2B5EF4-FFF2-40B4-BE49-F238E27FC236}">
              <a16:creationId xmlns:a16="http://schemas.microsoft.com/office/drawing/2014/main" id="{D6F98585-7787-4E11-AF60-457FDF72797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07" name="テキスト ボックス 506">
          <a:extLst>
            <a:ext uri="{FF2B5EF4-FFF2-40B4-BE49-F238E27FC236}">
              <a16:creationId xmlns:a16="http://schemas.microsoft.com/office/drawing/2014/main" id="{EC70C427-5F40-4112-A467-D99C88C9C46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08" name="直線コネクタ 507">
          <a:extLst>
            <a:ext uri="{FF2B5EF4-FFF2-40B4-BE49-F238E27FC236}">
              <a16:creationId xmlns:a16="http://schemas.microsoft.com/office/drawing/2014/main" id="{D17F2970-6B1D-4C27-957C-44FF5ABE07B7}"/>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09" name="テキスト ボックス 508">
          <a:extLst>
            <a:ext uri="{FF2B5EF4-FFF2-40B4-BE49-F238E27FC236}">
              <a16:creationId xmlns:a16="http://schemas.microsoft.com/office/drawing/2014/main" id="{889DC597-1A72-4756-B329-C87CCB0CDC6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10" name="直線コネクタ 509">
          <a:extLst>
            <a:ext uri="{FF2B5EF4-FFF2-40B4-BE49-F238E27FC236}">
              <a16:creationId xmlns:a16="http://schemas.microsoft.com/office/drawing/2014/main" id="{1115A78E-395C-47D1-B7E3-9CE7B644A0C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11" name="テキスト ボックス 510">
          <a:extLst>
            <a:ext uri="{FF2B5EF4-FFF2-40B4-BE49-F238E27FC236}">
              <a16:creationId xmlns:a16="http://schemas.microsoft.com/office/drawing/2014/main" id="{D2BA0AA0-3597-4BAB-BC83-AD006FABF06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12" name="直線コネクタ 511">
          <a:extLst>
            <a:ext uri="{FF2B5EF4-FFF2-40B4-BE49-F238E27FC236}">
              <a16:creationId xmlns:a16="http://schemas.microsoft.com/office/drawing/2014/main" id="{834E70EE-25FE-4DCA-AD43-62D054C9358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13" name="テキスト ボックス 512">
          <a:extLst>
            <a:ext uri="{FF2B5EF4-FFF2-40B4-BE49-F238E27FC236}">
              <a16:creationId xmlns:a16="http://schemas.microsoft.com/office/drawing/2014/main" id="{96BFEF91-65F3-4B59-A177-76BAEA150B4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14" name="直線コネクタ 513">
          <a:extLst>
            <a:ext uri="{FF2B5EF4-FFF2-40B4-BE49-F238E27FC236}">
              <a16:creationId xmlns:a16="http://schemas.microsoft.com/office/drawing/2014/main" id="{5F581E2B-F372-4786-B6F4-918C2B06C241}"/>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15" name="テキスト ボックス 514">
          <a:extLst>
            <a:ext uri="{FF2B5EF4-FFF2-40B4-BE49-F238E27FC236}">
              <a16:creationId xmlns:a16="http://schemas.microsoft.com/office/drawing/2014/main" id="{827BC479-E7E8-449C-94F8-48E79A5DAB07}"/>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16" name="直線コネクタ 515">
          <a:extLst>
            <a:ext uri="{FF2B5EF4-FFF2-40B4-BE49-F238E27FC236}">
              <a16:creationId xmlns:a16="http://schemas.microsoft.com/office/drawing/2014/main" id="{DBE773A3-01A9-4DF5-A1DF-CBA0B975592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17" name="テキスト ボックス 516">
          <a:extLst>
            <a:ext uri="{FF2B5EF4-FFF2-40B4-BE49-F238E27FC236}">
              <a16:creationId xmlns:a16="http://schemas.microsoft.com/office/drawing/2014/main" id="{B4450F9D-0B42-4265-9FC2-F4D3927901EE}"/>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18" name="直線コネクタ 517">
          <a:extLst>
            <a:ext uri="{FF2B5EF4-FFF2-40B4-BE49-F238E27FC236}">
              <a16:creationId xmlns:a16="http://schemas.microsoft.com/office/drawing/2014/main" id="{57E4F79A-8F6E-4DF2-93CA-9A0B478A1E8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19" name="テキスト ボックス 518">
          <a:extLst>
            <a:ext uri="{FF2B5EF4-FFF2-40B4-BE49-F238E27FC236}">
              <a16:creationId xmlns:a16="http://schemas.microsoft.com/office/drawing/2014/main" id="{B24097E7-D9F5-4FBF-9D75-5C5128605B4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20" name="直線コネクタ 519">
          <a:extLst>
            <a:ext uri="{FF2B5EF4-FFF2-40B4-BE49-F238E27FC236}">
              <a16:creationId xmlns:a16="http://schemas.microsoft.com/office/drawing/2014/main" id="{F5E2CDDC-0CE4-46F3-BED4-91B3610BB34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21" name="テキスト ボックス 520">
          <a:extLst>
            <a:ext uri="{FF2B5EF4-FFF2-40B4-BE49-F238E27FC236}">
              <a16:creationId xmlns:a16="http://schemas.microsoft.com/office/drawing/2014/main" id="{12FFDF1C-D3FD-4952-BB0B-7957965260C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22" name="【学校施設】&#10;一人当たり面積グラフ枠">
          <a:extLst>
            <a:ext uri="{FF2B5EF4-FFF2-40B4-BE49-F238E27FC236}">
              <a16:creationId xmlns:a16="http://schemas.microsoft.com/office/drawing/2014/main" id="{97278E44-9537-4A39-ABE6-361D164B886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23" name="直線コネクタ 522">
          <a:extLst>
            <a:ext uri="{FF2B5EF4-FFF2-40B4-BE49-F238E27FC236}">
              <a16:creationId xmlns:a16="http://schemas.microsoft.com/office/drawing/2014/main" id="{C0530C73-0D04-4361-89DA-F5933C59D197}"/>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24" name="【学校施設】&#10;一人当たり面積最小値テキスト">
          <a:extLst>
            <a:ext uri="{FF2B5EF4-FFF2-40B4-BE49-F238E27FC236}">
              <a16:creationId xmlns:a16="http://schemas.microsoft.com/office/drawing/2014/main" id="{20748CCC-990A-4089-B2A6-0C32D801AD4D}"/>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25" name="直線コネクタ 524">
          <a:extLst>
            <a:ext uri="{FF2B5EF4-FFF2-40B4-BE49-F238E27FC236}">
              <a16:creationId xmlns:a16="http://schemas.microsoft.com/office/drawing/2014/main" id="{A114D2CA-E0FF-45AC-B944-992FBDD5F77B}"/>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26" name="【学校施設】&#10;一人当たり面積最大値テキスト">
          <a:extLst>
            <a:ext uri="{FF2B5EF4-FFF2-40B4-BE49-F238E27FC236}">
              <a16:creationId xmlns:a16="http://schemas.microsoft.com/office/drawing/2014/main" id="{6567468A-B8B3-4F38-AB23-0972F673A4B3}"/>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27" name="直線コネクタ 526">
          <a:extLst>
            <a:ext uri="{FF2B5EF4-FFF2-40B4-BE49-F238E27FC236}">
              <a16:creationId xmlns:a16="http://schemas.microsoft.com/office/drawing/2014/main" id="{9CC8C3BD-833E-4EA4-B205-86DCD430A3F4}"/>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19430</xdr:rowOff>
    </xdr:from>
    <xdr:ext cx="469744" cy="259045"/>
    <xdr:sp macro="" textlink="">
      <xdr:nvSpPr>
        <xdr:cNvPr id="528" name="【学校施設】&#10;一人当たり面積平均値テキスト">
          <a:extLst>
            <a:ext uri="{FF2B5EF4-FFF2-40B4-BE49-F238E27FC236}">
              <a16:creationId xmlns:a16="http://schemas.microsoft.com/office/drawing/2014/main" id="{058AC7F2-96BE-4C5F-9AC7-ED1437F8DF29}"/>
            </a:ext>
          </a:extLst>
        </xdr:cNvPr>
        <xdr:cNvSpPr txBox="1"/>
      </xdr:nvSpPr>
      <xdr:spPr>
        <a:xfrm>
          <a:off x="20002500" y="97349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29" name="フローチャート: 判断 528">
          <a:extLst>
            <a:ext uri="{FF2B5EF4-FFF2-40B4-BE49-F238E27FC236}">
              <a16:creationId xmlns:a16="http://schemas.microsoft.com/office/drawing/2014/main" id="{C55BB158-3469-4EA4-BD9C-7ADC8DD2D927}"/>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30" name="フローチャート: 判断 529">
          <a:extLst>
            <a:ext uri="{FF2B5EF4-FFF2-40B4-BE49-F238E27FC236}">
              <a16:creationId xmlns:a16="http://schemas.microsoft.com/office/drawing/2014/main" id="{5DC1DAA3-683D-435E-ABAF-9CF85019AA36}"/>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31" name="フローチャート: 判断 530">
          <a:extLst>
            <a:ext uri="{FF2B5EF4-FFF2-40B4-BE49-F238E27FC236}">
              <a16:creationId xmlns:a16="http://schemas.microsoft.com/office/drawing/2014/main" id="{E3617459-7171-483B-9C6C-0FF07994B58F}"/>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32" name="フローチャート: 判断 531">
          <a:extLst>
            <a:ext uri="{FF2B5EF4-FFF2-40B4-BE49-F238E27FC236}">
              <a16:creationId xmlns:a16="http://schemas.microsoft.com/office/drawing/2014/main" id="{D75F8984-AAD5-475B-8278-A2500CC23C9B}"/>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33" name="フローチャート: 判断 532">
          <a:extLst>
            <a:ext uri="{FF2B5EF4-FFF2-40B4-BE49-F238E27FC236}">
              <a16:creationId xmlns:a16="http://schemas.microsoft.com/office/drawing/2014/main" id="{2A5BAC91-9D2E-47DF-A766-494D8D8441D5}"/>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34" name="テキスト ボックス 533">
          <a:extLst>
            <a:ext uri="{FF2B5EF4-FFF2-40B4-BE49-F238E27FC236}">
              <a16:creationId xmlns:a16="http://schemas.microsoft.com/office/drawing/2014/main" id="{56299695-1711-413D-8AB2-AAD42B78260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35" name="テキスト ボックス 534">
          <a:extLst>
            <a:ext uri="{FF2B5EF4-FFF2-40B4-BE49-F238E27FC236}">
              <a16:creationId xmlns:a16="http://schemas.microsoft.com/office/drawing/2014/main" id="{71BE1038-C2AC-4344-A009-20D84C7C0FA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36" name="テキスト ボックス 535">
          <a:extLst>
            <a:ext uri="{FF2B5EF4-FFF2-40B4-BE49-F238E27FC236}">
              <a16:creationId xmlns:a16="http://schemas.microsoft.com/office/drawing/2014/main" id="{7B2BCC3C-A158-4F2D-AFEA-3C66370FADE1}"/>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37" name="テキスト ボックス 536">
          <a:extLst>
            <a:ext uri="{FF2B5EF4-FFF2-40B4-BE49-F238E27FC236}">
              <a16:creationId xmlns:a16="http://schemas.microsoft.com/office/drawing/2014/main" id="{790AECB1-70B2-4069-ADD3-72E3002EAFD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38" name="テキスト ボックス 537">
          <a:extLst>
            <a:ext uri="{FF2B5EF4-FFF2-40B4-BE49-F238E27FC236}">
              <a16:creationId xmlns:a16="http://schemas.microsoft.com/office/drawing/2014/main" id="{45487CA6-CC2F-4F03-A1DE-A66D60E8482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115751</xdr:rowOff>
    </xdr:from>
    <xdr:to>
      <xdr:col>116</xdr:col>
      <xdr:colOff>114300</xdr:colOff>
      <xdr:row>63</xdr:row>
      <xdr:rowOff>45901</xdr:rowOff>
    </xdr:to>
    <xdr:sp macro="" textlink="">
      <xdr:nvSpPr>
        <xdr:cNvPr id="539" name="楕円 538">
          <a:extLst>
            <a:ext uri="{FF2B5EF4-FFF2-40B4-BE49-F238E27FC236}">
              <a16:creationId xmlns:a16="http://schemas.microsoft.com/office/drawing/2014/main" id="{2A2A0658-437A-415B-9A30-8BF6D6CBCDF5}"/>
            </a:ext>
          </a:extLst>
        </xdr:cNvPr>
        <xdr:cNvSpPr/>
      </xdr:nvSpPr>
      <xdr:spPr>
        <a:xfrm>
          <a:off x="19897725" y="101551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30678</xdr:rowOff>
    </xdr:from>
    <xdr:ext cx="469744" cy="259045"/>
    <xdr:sp macro="" textlink="">
      <xdr:nvSpPr>
        <xdr:cNvPr id="540" name="【学校施設】&#10;一人当たり面積該当値テキスト">
          <a:extLst>
            <a:ext uri="{FF2B5EF4-FFF2-40B4-BE49-F238E27FC236}">
              <a16:creationId xmlns:a16="http://schemas.microsoft.com/office/drawing/2014/main" id="{64DA189E-AE7C-42B3-B25D-0431302BD81B}"/>
            </a:ext>
          </a:extLst>
        </xdr:cNvPr>
        <xdr:cNvSpPr txBox="1"/>
      </xdr:nvSpPr>
      <xdr:spPr>
        <a:xfrm>
          <a:off x="20002500" y="10066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112485</xdr:rowOff>
    </xdr:from>
    <xdr:to>
      <xdr:col>112</xdr:col>
      <xdr:colOff>38100</xdr:colOff>
      <xdr:row>63</xdr:row>
      <xdr:rowOff>42635</xdr:rowOff>
    </xdr:to>
    <xdr:sp macro="" textlink="">
      <xdr:nvSpPr>
        <xdr:cNvPr id="541" name="楕円 540">
          <a:extLst>
            <a:ext uri="{FF2B5EF4-FFF2-40B4-BE49-F238E27FC236}">
              <a16:creationId xmlns:a16="http://schemas.microsoft.com/office/drawing/2014/main" id="{90E37DCD-57C0-4C98-94B5-CA0C95F16B37}"/>
            </a:ext>
          </a:extLst>
        </xdr:cNvPr>
        <xdr:cNvSpPr/>
      </xdr:nvSpPr>
      <xdr:spPr>
        <a:xfrm>
          <a:off x="19154775" y="10151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163285</xdr:rowOff>
    </xdr:from>
    <xdr:to>
      <xdr:col>116</xdr:col>
      <xdr:colOff>63500</xdr:colOff>
      <xdr:row>62</xdr:row>
      <xdr:rowOff>166551</xdr:rowOff>
    </xdr:to>
    <xdr:cxnSp macro="">
      <xdr:nvCxnSpPr>
        <xdr:cNvPr id="542" name="直線コネクタ 541">
          <a:extLst>
            <a:ext uri="{FF2B5EF4-FFF2-40B4-BE49-F238E27FC236}">
              <a16:creationId xmlns:a16="http://schemas.microsoft.com/office/drawing/2014/main" id="{9CA51AEF-D8A5-483C-80DF-B73E7A552106}"/>
            </a:ext>
          </a:extLst>
        </xdr:cNvPr>
        <xdr:cNvCxnSpPr/>
      </xdr:nvCxnSpPr>
      <xdr:spPr>
        <a:xfrm>
          <a:off x="19202400" y="10199460"/>
          <a:ext cx="75247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119017</xdr:rowOff>
    </xdr:from>
    <xdr:to>
      <xdr:col>107</xdr:col>
      <xdr:colOff>101600</xdr:colOff>
      <xdr:row>63</xdr:row>
      <xdr:rowOff>49167</xdr:rowOff>
    </xdr:to>
    <xdr:sp macro="" textlink="">
      <xdr:nvSpPr>
        <xdr:cNvPr id="543" name="楕円 542">
          <a:extLst>
            <a:ext uri="{FF2B5EF4-FFF2-40B4-BE49-F238E27FC236}">
              <a16:creationId xmlns:a16="http://schemas.microsoft.com/office/drawing/2014/main" id="{BA346571-DE46-45A2-ADA3-B40570C21A00}"/>
            </a:ext>
          </a:extLst>
        </xdr:cNvPr>
        <xdr:cNvSpPr/>
      </xdr:nvSpPr>
      <xdr:spPr>
        <a:xfrm>
          <a:off x="18345150" y="1016154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163285</xdr:rowOff>
    </xdr:from>
    <xdr:to>
      <xdr:col>111</xdr:col>
      <xdr:colOff>177800</xdr:colOff>
      <xdr:row>62</xdr:row>
      <xdr:rowOff>169817</xdr:rowOff>
    </xdr:to>
    <xdr:cxnSp macro="">
      <xdr:nvCxnSpPr>
        <xdr:cNvPr id="544" name="直線コネクタ 543">
          <a:extLst>
            <a:ext uri="{FF2B5EF4-FFF2-40B4-BE49-F238E27FC236}">
              <a16:creationId xmlns:a16="http://schemas.microsoft.com/office/drawing/2014/main" id="{F47E5E53-FE3F-47AB-949B-17F6FC2F6C71}"/>
            </a:ext>
          </a:extLst>
        </xdr:cNvPr>
        <xdr:cNvCxnSpPr/>
      </xdr:nvCxnSpPr>
      <xdr:spPr>
        <a:xfrm flipV="1">
          <a:off x="18392775" y="10199460"/>
          <a:ext cx="809625" cy="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127743</xdr:rowOff>
    </xdr:from>
    <xdr:ext cx="469744" cy="259045"/>
    <xdr:sp macro="" textlink="">
      <xdr:nvSpPr>
        <xdr:cNvPr id="545" name="n_1aveValue【学校施設】&#10;一人当たり面積">
          <a:extLst>
            <a:ext uri="{FF2B5EF4-FFF2-40B4-BE49-F238E27FC236}">
              <a16:creationId xmlns:a16="http://schemas.microsoft.com/office/drawing/2014/main" id="{220EF641-1190-4FEB-8072-A255CE6A45A9}"/>
            </a:ext>
          </a:extLst>
        </xdr:cNvPr>
        <xdr:cNvSpPr txBox="1"/>
      </xdr:nvSpPr>
      <xdr:spPr>
        <a:xfrm>
          <a:off x="189834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124477</xdr:rowOff>
    </xdr:from>
    <xdr:ext cx="469744" cy="259045"/>
    <xdr:sp macro="" textlink="">
      <xdr:nvSpPr>
        <xdr:cNvPr id="546" name="n_2aveValue【学校施設】&#10;一人当たり面積">
          <a:extLst>
            <a:ext uri="{FF2B5EF4-FFF2-40B4-BE49-F238E27FC236}">
              <a16:creationId xmlns:a16="http://schemas.microsoft.com/office/drawing/2014/main" id="{77780433-26A9-4C3D-AF67-D971E728E1BE}"/>
            </a:ext>
          </a:extLst>
        </xdr:cNvPr>
        <xdr:cNvSpPr txBox="1"/>
      </xdr:nvSpPr>
      <xdr:spPr>
        <a:xfrm>
          <a:off x="181833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547" name="n_3aveValue【学校施設】&#10;一人当たり面積">
          <a:extLst>
            <a:ext uri="{FF2B5EF4-FFF2-40B4-BE49-F238E27FC236}">
              <a16:creationId xmlns:a16="http://schemas.microsoft.com/office/drawing/2014/main" id="{D8FF7C58-0280-4B68-84A7-41F8AB44B648}"/>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548" name="n_4aveValue【学校施設】&#10;一人当たり面積">
          <a:extLst>
            <a:ext uri="{FF2B5EF4-FFF2-40B4-BE49-F238E27FC236}">
              <a16:creationId xmlns:a16="http://schemas.microsoft.com/office/drawing/2014/main" id="{609D10DA-7772-4BAB-8A8D-8E3F79D91E1A}"/>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33762</xdr:rowOff>
    </xdr:from>
    <xdr:ext cx="469744" cy="259045"/>
    <xdr:sp macro="" textlink="">
      <xdr:nvSpPr>
        <xdr:cNvPr id="549" name="n_1mainValue【学校施設】&#10;一人当たり面積">
          <a:extLst>
            <a:ext uri="{FF2B5EF4-FFF2-40B4-BE49-F238E27FC236}">
              <a16:creationId xmlns:a16="http://schemas.microsoft.com/office/drawing/2014/main" id="{93516E22-5BE5-4529-B6EB-729C0B5ECA2E}"/>
            </a:ext>
          </a:extLst>
        </xdr:cNvPr>
        <xdr:cNvSpPr txBox="1"/>
      </xdr:nvSpPr>
      <xdr:spPr>
        <a:xfrm>
          <a:off x="18983402" y="10231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40294</xdr:rowOff>
    </xdr:from>
    <xdr:ext cx="469744" cy="259045"/>
    <xdr:sp macro="" textlink="">
      <xdr:nvSpPr>
        <xdr:cNvPr id="550" name="n_2mainValue【学校施設】&#10;一人当たり面積">
          <a:extLst>
            <a:ext uri="{FF2B5EF4-FFF2-40B4-BE49-F238E27FC236}">
              <a16:creationId xmlns:a16="http://schemas.microsoft.com/office/drawing/2014/main" id="{328AEAC3-48BB-4C4C-9038-07BB13BEC8ED}"/>
            </a:ext>
          </a:extLst>
        </xdr:cNvPr>
        <xdr:cNvSpPr txBox="1"/>
      </xdr:nvSpPr>
      <xdr:spPr>
        <a:xfrm>
          <a:off x="18183302" y="10241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51" name="正方形/長方形 550">
          <a:extLst>
            <a:ext uri="{FF2B5EF4-FFF2-40B4-BE49-F238E27FC236}">
              <a16:creationId xmlns:a16="http://schemas.microsoft.com/office/drawing/2014/main" id="{0DE3AC4E-9BCD-47B7-8928-DF4AD6E7D05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52" name="正方形/長方形 551">
          <a:extLst>
            <a:ext uri="{FF2B5EF4-FFF2-40B4-BE49-F238E27FC236}">
              <a16:creationId xmlns:a16="http://schemas.microsoft.com/office/drawing/2014/main" id="{55CDA97B-FDAA-4DCF-9B04-A6AADC5887E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53" name="正方形/長方形 552">
          <a:extLst>
            <a:ext uri="{FF2B5EF4-FFF2-40B4-BE49-F238E27FC236}">
              <a16:creationId xmlns:a16="http://schemas.microsoft.com/office/drawing/2014/main" id="{3802EE2E-0B10-415A-8198-547783D2815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54" name="正方形/長方形 553">
          <a:extLst>
            <a:ext uri="{FF2B5EF4-FFF2-40B4-BE49-F238E27FC236}">
              <a16:creationId xmlns:a16="http://schemas.microsoft.com/office/drawing/2014/main" id="{82FA7727-94D8-42B0-AB69-814004BE105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55" name="正方形/長方形 554">
          <a:extLst>
            <a:ext uri="{FF2B5EF4-FFF2-40B4-BE49-F238E27FC236}">
              <a16:creationId xmlns:a16="http://schemas.microsoft.com/office/drawing/2014/main" id="{12D9FA63-33BB-4023-A6E8-FC44A2E6406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56" name="正方形/長方形 555">
          <a:extLst>
            <a:ext uri="{FF2B5EF4-FFF2-40B4-BE49-F238E27FC236}">
              <a16:creationId xmlns:a16="http://schemas.microsoft.com/office/drawing/2014/main" id="{ABD520DC-FCA9-4927-A26D-C81A4D34955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57" name="テキスト ボックス 556">
          <a:extLst>
            <a:ext uri="{FF2B5EF4-FFF2-40B4-BE49-F238E27FC236}">
              <a16:creationId xmlns:a16="http://schemas.microsoft.com/office/drawing/2014/main" id="{C6CCD4AC-4A2B-4809-BF60-118E519FF81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58" name="直線コネクタ 557">
          <a:extLst>
            <a:ext uri="{FF2B5EF4-FFF2-40B4-BE49-F238E27FC236}">
              <a16:creationId xmlns:a16="http://schemas.microsoft.com/office/drawing/2014/main" id="{9665BCD0-9725-4087-A99A-5D7B7E4D9DC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59" name="テキスト ボックス 558">
          <a:extLst>
            <a:ext uri="{FF2B5EF4-FFF2-40B4-BE49-F238E27FC236}">
              <a16:creationId xmlns:a16="http://schemas.microsoft.com/office/drawing/2014/main" id="{9A38CB0E-093E-4490-8320-9495C1DDC09D}"/>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60" name="直線コネクタ 559">
          <a:extLst>
            <a:ext uri="{FF2B5EF4-FFF2-40B4-BE49-F238E27FC236}">
              <a16:creationId xmlns:a16="http://schemas.microsoft.com/office/drawing/2014/main" id="{B8A46CF1-FF3D-47A5-A14D-8E8A3494EBF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61" name="テキスト ボックス 560">
          <a:extLst>
            <a:ext uri="{FF2B5EF4-FFF2-40B4-BE49-F238E27FC236}">
              <a16:creationId xmlns:a16="http://schemas.microsoft.com/office/drawing/2014/main" id="{E62D03C1-3D47-49E3-B64F-49E6057A0995}"/>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62" name="直線コネクタ 561">
          <a:extLst>
            <a:ext uri="{FF2B5EF4-FFF2-40B4-BE49-F238E27FC236}">
              <a16:creationId xmlns:a16="http://schemas.microsoft.com/office/drawing/2014/main" id="{4970F460-1DDB-4304-9020-CF190DAB93C6}"/>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63" name="テキスト ボックス 562">
          <a:extLst>
            <a:ext uri="{FF2B5EF4-FFF2-40B4-BE49-F238E27FC236}">
              <a16:creationId xmlns:a16="http://schemas.microsoft.com/office/drawing/2014/main" id="{B30E09E5-79D9-460D-9AB5-EE0867AF196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64" name="直線コネクタ 563">
          <a:extLst>
            <a:ext uri="{FF2B5EF4-FFF2-40B4-BE49-F238E27FC236}">
              <a16:creationId xmlns:a16="http://schemas.microsoft.com/office/drawing/2014/main" id="{C2E0E28A-2D17-4CBE-AD76-7BA0C7F281DC}"/>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65" name="テキスト ボックス 564">
          <a:extLst>
            <a:ext uri="{FF2B5EF4-FFF2-40B4-BE49-F238E27FC236}">
              <a16:creationId xmlns:a16="http://schemas.microsoft.com/office/drawing/2014/main" id="{ECC88E64-EA05-451D-B70B-9227901B0934}"/>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66" name="直線コネクタ 565">
          <a:extLst>
            <a:ext uri="{FF2B5EF4-FFF2-40B4-BE49-F238E27FC236}">
              <a16:creationId xmlns:a16="http://schemas.microsoft.com/office/drawing/2014/main" id="{97BE4736-4F80-47E6-B2F3-F550BF82FDF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67" name="テキスト ボックス 566">
          <a:extLst>
            <a:ext uri="{FF2B5EF4-FFF2-40B4-BE49-F238E27FC236}">
              <a16:creationId xmlns:a16="http://schemas.microsoft.com/office/drawing/2014/main" id="{43E4293A-D301-4E7E-9CEF-15B49AEAD93D}"/>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68" name="直線コネクタ 567">
          <a:extLst>
            <a:ext uri="{FF2B5EF4-FFF2-40B4-BE49-F238E27FC236}">
              <a16:creationId xmlns:a16="http://schemas.microsoft.com/office/drawing/2014/main" id="{8430F185-CAC0-4924-B823-54DC29AAB0A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69" name="テキスト ボックス 568">
          <a:extLst>
            <a:ext uri="{FF2B5EF4-FFF2-40B4-BE49-F238E27FC236}">
              <a16:creationId xmlns:a16="http://schemas.microsoft.com/office/drawing/2014/main" id="{2127D38C-1591-435E-A590-A8DF7F5B9E5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70" name="【図書館】&#10;有形固定資産減価償却率グラフ枠">
          <a:extLst>
            <a:ext uri="{FF2B5EF4-FFF2-40B4-BE49-F238E27FC236}">
              <a16:creationId xmlns:a16="http://schemas.microsoft.com/office/drawing/2014/main" id="{5C470502-0846-4432-8235-1FDCAAE0BD7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571" name="直線コネクタ 570">
          <a:extLst>
            <a:ext uri="{FF2B5EF4-FFF2-40B4-BE49-F238E27FC236}">
              <a16:creationId xmlns:a16="http://schemas.microsoft.com/office/drawing/2014/main" id="{B26387AC-53F9-401B-8832-2E85AF98FCDF}"/>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572" name="【図書館】&#10;有形固定資産減価償却率最小値テキスト">
          <a:extLst>
            <a:ext uri="{FF2B5EF4-FFF2-40B4-BE49-F238E27FC236}">
              <a16:creationId xmlns:a16="http://schemas.microsoft.com/office/drawing/2014/main" id="{4ADBE6A0-6DB0-4E74-9402-51EAA8B24C3D}"/>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573" name="直線コネクタ 572">
          <a:extLst>
            <a:ext uri="{FF2B5EF4-FFF2-40B4-BE49-F238E27FC236}">
              <a16:creationId xmlns:a16="http://schemas.microsoft.com/office/drawing/2014/main" id="{4960F82C-4045-4DF2-9105-8853E34710B1}"/>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574" name="【図書館】&#10;有形固定資産減価償却率最大値テキスト">
          <a:extLst>
            <a:ext uri="{FF2B5EF4-FFF2-40B4-BE49-F238E27FC236}">
              <a16:creationId xmlns:a16="http://schemas.microsoft.com/office/drawing/2014/main" id="{43ADE751-34A3-4DB7-A672-21426567F308}"/>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575" name="直線コネクタ 574">
          <a:extLst>
            <a:ext uri="{FF2B5EF4-FFF2-40B4-BE49-F238E27FC236}">
              <a16:creationId xmlns:a16="http://schemas.microsoft.com/office/drawing/2014/main" id="{ADBC8153-2115-4239-8093-C7C563D8DB86}"/>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576" name="【図書館】&#10;有形固定資産減価償却率平均値テキスト">
          <a:extLst>
            <a:ext uri="{FF2B5EF4-FFF2-40B4-BE49-F238E27FC236}">
              <a16:creationId xmlns:a16="http://schemas.microsoft.com/office/drawing/2014/main" id="{7B571439-5256-4F7C-971F-AD325A0B91B7}"/>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577" name="フローチャート: 判断 576">
          <a:extLst>
            <a:ext uri="{FF2B5EF4-FFF2-40B4-BE49-F238E27FC236}">
              <a16:creationId xmlns:a16="http://schemas.microsoft.com/office/drawing/2014/main" id="{EC801C2A-5190-472D-B834-B5C5F626D72F}"/>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578" name="フローチャート: 判断 577">
          <a:extLst>
            <a:ext uri="{FF2B5EF4-FFF2-40B4-BE49-F238E27FC236}">
              <a16:creationId xmlns:a16="http://schemas.microsoft.com/office/drawing/2014/main" id="{3969606B-442F-4F69-BEA3-40841583333F}"/>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579" name="フローチャート: 判断 578">
          <a:extLst>
            <a:ext uri="{FF2B5EF4-FFF2-40B4-BE49-F238E27FC236}">
              <a16:creationId xmlns:a16="http://schemas.microsoft.com/office/drawing/2014/main" id="{7FC27DF4-72D2-41A1-B6A7-AD8564FEAB59}"/>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580" name="フローチャート: 判断 579">
          <a:extLst>
            <a:ext uri="{FF2B5EF4-FFF2-40B4-BE49-F238E27FC236}">
              <a16:creationId xmlns:a16="http://schemas.microsoft.com/office/drawing/2014/main" id="{CA7E5ABA-46AA-4095-BE34-10BD98CEC45D}"/>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581" name="フローチャート: 判断 580">
          <a:extLst>
            <a:ext uri="{FF2B5EF4-FFF2-40B4-BE49-F238E27FC236}">
              <a16:creationId xmlns:a16="http://schemas.microsoft.com/office/drawing/2014/main" id="{AC2330ED-C6C9-4595-86A5-79C2D2407822}"/>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82" name="テキスト ボックス 581">
          <a:extLst>
            <a:ext uri="{FF2B5EF4-FFF2-40B4-BE49-F238E27FC236}">
              <a16:creationId xmlns:a16="http://schemas.microsoft.com/office/drawing/2014/main" id="{DB074639-41F0-45B3-8E59-E9F17C61195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83" name="テキスト ボックス 582">
          <a:extLst>
            <a:ext uri="{FF2B5EF4-FFF2-40B4-BE49-F238E27FC236}">
              <a16:creationId xmlns:a16="http://schemas.microsoft.com/office/drawing/2014/main" id="{8B604C92-7F32-4A60-A14E-C30F53150D6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84" name="テキスト ボックス 583">
          <a:extLst>
            <a:ext uri="{FF2B5EF4-FFF2-40B4-BE49-F238E27FC236}">
              <a16:creationId xmlns:a16="http://schemas.microsoft.com/office/drawing/2014/main" id="{C3C49171-CF51-4472-A366-8B5ADED42E7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85" name="テキスト ボックス 584">
          <a:extLst>
            <a:ext uri="{FF2B5EF4-FFF2-40B4-BE49-F238E27FC236}">
              <a16:creationId xmlns:a16="http://schemas.microsoft.com/office/drawing/2014/main" id="{E5B1093F-B7D1-4FB7-8E1D-C2EAEBFC571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86" name="テキスト ボックス 585">
          <a:extLst>
            <a:ext uri="{FF2B5EF4-FFF2-40B4-BE49-F238E27FC236}">
              <a16:creationId xmlns:a16="http://schemas.microsoft.com/office/drawing/2014/main" id="{25B6744B-7B40-414D-853B-F50F321E1BF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28448</xdr:rowOff>
    </xdr:from>
    <xdr:to>
      <xdr:col>85</xdr:col>
      <xdr:colOff>177800</xdr:colOff>
      <xdr:row>79</xdr:row>
      <xdr:rowOff>130048</xdr:rowOff>
    </xdr:to>
    <xdr:sp macro="" textlink="">
      <xdr:nvSpPr>
        <xdr:cNvPr id="587" name="楕円 586">
          <a:extLst>
            <a:ext uri="{FF2B5EF4-FFF2-40B4-BE49-F238E27FC236}">
              <a16:creationId xmlns:a16="http://schemas.microsoft.com/office/drawing/2014/main" id="{44055DA2-C6F6-4111-8D14-8F12BF15F7A8}"/>
            </a:ext>
          </a:extLst>
        </xdr:cNvPr>
        <xdr:cNvSpPr/>
      </xdr:nvSpPr>
      <xdr:spPr>
        <a:xfrm>
          <a:off x="14649450" y="128236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51325</xdr:rowOff>
    </xdr:from>
    <xdr:ext cx="405111" cy="259045"/>
    <xdr:sp macro="" textlink="">
      <xdr:nvSpPr>
        <xdr:cNvPr id="588" name="【図書館】&#10;有形固定資産減価償却率該当値テキスト">
          <a:extLst>
            <a:ext uri="{FF2B5EF4-FFF2-40B4-BE49-F238E27FC236}">
              <a16:creationId xmlns:a16="http://schemas.microsoft.com/office/drawing/2014/main" id="{A1549F2C-47D5-4FB2-ADFB-A5B02FAD6317}"/>
            </a:ext>
          </a:extLst>
        </xdr:cNvPr>
        <xdr:cNvSpPr txBox="1"/>
      </xdr:nvSpPr>
      <xdr:spPr>
        <a:xfrm>
          <a:off x="14744700" y="12678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154178</xdr:rowOff>
    </xdr:from>
    <xdr:to>
      <xdr:col>81</xdr:col>
      <xdr:colOff>101600</xdr:colOff>
      <xdr:row>79</xdr:row>
      <xdr:rowOff>84328</xdr:rowOff>
    </xdr:to>
    <xdr:sp macro="" textlink="">
      <xdr:nvSpPr>
        <xdr:cNvPr id="589" name="楕円 588">
          <a:extLst>
            <a:ext uri="{FF2B5EF4-FFF2-40B4-BE49-F238E27FC236}">
              <a16:creationId xmlns:a16="http://schemas.microsoft.com/office/drawing/2014/main" id="{4AF8960F-B3B8-4DEB-9992-CC43BF7DB9A3}"/>
            </a:ext>
          </a:extLst>
        </xdr:cNvPr>
        <xdr:cNvSpPr/>
      </xdr:nvSpPr>
      <xdr:spPr>
        <a:xfrm>
          <a:off x="13887450" y="127843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33528</xdr:rowOff>
    </xdr:from>
    <xdr:to>
      <xdr:col>85</xdr:col>
      <xdr:colOff>127000</xdr:colOff>
      <xdr:row>79</xdr:row>
      <xdr:rowOff>79248</xdr:rowOff>
    </xdr:to>
    <xdr:cxnSp macro="">
      <xdr:nvCxnSpPr>
        <xdr:cNvPr id="590" name="直線コネクタ 589">
          <a:extLst>
            <a:ext uri="{FF2B5EF4-FFF2-40B4-BE49-F238E27FC236}">
              <a16:creationId xmlns:a16="http://schemas.microsoft.com/office/drawing/2014/main" id="{8D2EF401-D71A-4908-9036-05F9CBC71175}"/>
            </a:ext>
          </a:extLst>
        </xdr:cNvPr>
        <xdr:cNvCxnSpPr/>
      </xdr:nvCxnSpPr>
      <xdr:spPr>
        <a:xfrm>
          <a:off x="13935075" y="12822428"/>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110744</xdr:rowOff>
    </xdr:from>
    <xdr:to>
      <xdr:col>76</xdr:col>
      <xdr:colOff>165100</xdr:colOff>
      <xdr:row>79</xdr:row>
      <xdr:rowOff>40894</xdr:rowOff>
    </xdr:to>
    <xdr:sp macro="" textlink="">
      <xdr:nvSpPr>
        <xdr:cNvPr id="591" name="楕円 590">
          <a:extLst>
            <a:ext uri="{FF2B5EF4-FFF2-40B4-BE49-F238E27FC236}">
              <a16:creationId xmlns:a16="http://schemas.microsoft.com/office/drawing/2014/main" id="{EFCDA47E-2A73-4C2C-B485-B187154AE8FD}"/>
            </a:ext>
          </a:extLst>
        </xdr:cNvPr>
        <xdr:cNvSpPr/>
      </xdr:nvSpPr>
      <xdr:spPr>
        <a:xfrm>
          <a:off x="13096875" y="127377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161544</xdr:rowOff>
    </xdr:from>
    <xdr:to>
      <xdr:col>81</xdr:col>
      <xdr:colOff>50800</xdr:colOff>
      <xdr:row>79</xdr:row>
      <xdr:rowOff>33528</xdr:rowOff>
    </xdr:to>
    <xdr:cxnSp macro="">
      <xdr:nvCxnSpPr>
        <xdr:cNvPr id="592" name="直線コネクタ 591">
          <a:extLst>
            <a:ext uri="{FF2B5EF4-FFF2-40B4-BE49-F238E27FC236}">
              <a16:creationId xmlns:a16="http://schemas.microsoft.com/office/drawing/2014/main" id="{A73E8E30-78F2-473A-A81D-3728934EE230}"/>
            </a:ext>
          </a:extLst>
        </xdr:cNvPr>
        <xdr:cNvCxnSpPr/>
      </xdr:nvCxnSpPr>
      <xdr:spPr>
        <a:xfrm>
          <a:off x="13144500" y="12794869"/>
          <a:ext cx="790575" cy="27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593" name="n_1aveValue【図書館】&#10;有形固定資産減価償却率">
          <a:extLst>
            <a:ext uri="{FF2B5EF4-FFF2-40B4-BE49-F238E27FC236}">
              <a16:creationId xmlns:a16="http://schemas.microsoft.com/office/drawing/2014/main" id="{6B819717-CBED-496B-AACB-0908B6398118}"/>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100601</xdr:rowOff>
    </xdr:from>
    <xdr:ext cx="405111" cy="259045"/>
    <xdr:sp macro="" textlink="">
      <xdr:nvSpPr>
        <xdr:cNvPr id="594" name="n_2aveValue【図書館】&#10;有形固定資産減価償却率">
          <a:extLst>
            <a:ext uri="{FF2B5EF4-FFF2-40B4-BE49-F238E27FC236}">
              <a16:creationId xmlns:a16="http://schemas.microsoft.com/office/drawing/2014/main" id="{8BEBF091-8A3E-4B5F-B03A-AF39371E919D}"/>
            </a:ext>
          </a:extLst>
        </xdr:cNvPr>
        <xdr:cNvSpPr txBox="1"/>
      </xdr:nvSpPr>
      <xdr:spPr>
        <a:xfrm>
          <a:off x="129641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595" name="n_3aveValue【図書館】&#10;有形固定資産減価償却率">
          <a:extLst>
            <a:ext uri="{FF2B5EF4-FFF2-40B4-BE49-F238E27FC236}">
              <a16:creationId xmlns:a16="http://schemas.microsoft.com/office/drawing/2014/main" id="{5D03110B-7BB9-406D-B029-612FD43AEAA5}"/>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596" name="n_4aveValue【図書館】&#10;有形固定資産減価償却率">
          <a:extLst>
            <a:ext uri="{FF2B5EF4-FFF2-40B4-BE49-F238E27FC236}">
              <a16:creationId xmlns:a16="http://schemas.microsoft.com/office/drawing/2014/main" id="{7A5B0AE3-203E-4580-A2FD-49CC014B04A2}"/>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100855</xdr:rowOff>
    </xdr:from>
    <xdr:ext cx="405111" cy="259045"/>
    <xdr:sp macro="" textlink="">
      <xdr:nvSpPr>
        <xdr:cNvPr id="597" name="n_1mainValue【図書館】&#10;有形固定資産減価償却率">
          <a:extLst>
            <a:ext uri="{FF2B5EF4-FFF2-40B4-BE49-F238E27FC236}">
              <a16:creationId xmlns:a16="http://schemas.microsoft.com/office/drawing/2014/main" id="{E2A36954-02BF-4CD4-AB71-388867B55F27}"/>
            </a:ext>
          </a:extLst>
        </xdr:cNvPr>
        <xdr:cNvSpPr txBox="1"/>
      </xdr:nvSpPr>
      <xdr:spPr>
        <a:xfrm>
          <a:off x="13745219" y="12572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57421</xdr:rowOff>
    </xdr:from>
    <xdr:ext cx="405111" cy="259045"/>
    <xdr:sp macro="" textlink="">
      <xdr:nvSpPr>
        <xdr:cNvPr id="598" name="n_2mainValue【図書館】&#10;有形固定資産減価償却率">
          <a:extLst>
            <a:ext uri="{FF2B5EF4-FFF2-40B4-BE49-F238E27FC236}">
              <a16:creationId xmlns:a16="http://schemas.microsoft.com/office/drawing/2014/main" id="{77FEA751-1B94-4D85-9491-063022F46CDC}"/>
            </a:ext>
          </a:extLst>
        </xdr:cNvPr>
        <xdr:cNvSpPr txBox="1"/>
      </xdr:nvSpPr>
      <xdr:spPr>
        <a:xfrm>
          <a:off x="12964169" y="12525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99" name="正方形/長方形 598">
          <a:extLst>
            <a:ext uri="{FF2B5EF4-FFF2-40B4-BE49-F238E27FC236}">
              <a16:creationId xmlns:a16="http://schemas.microsoft.com/office/drawing/2014/main" id="{1D2B8287-E29D-4024-B0CA-8CD637893A1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00" name="正方形/長方形 599">
          <a:extLst>
            <a:ext uri="{FF2B5EF4-FFF2-40B4-BE49-F238E27FC236}">
              <a16:creationId xmlns:a16="http://schemas.microsoft.com/office/drawing/2014/main" id="{D911FEF0-7AD0-4AE1-AAE0-7C45CDF2A4C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01" name="正方形/長方形 600">
          <a:extLst>
            <a:ext uri="{FF2B5EF4-FFF2-40B4-BE49-F238E27FC236}">
              <a16:creationId xmlns:a16="http://schemas.microsoft.com/office/drawing/2014/main" id="{5E9D0BCB-FF37-4AE6-A8AD-2A38ABB9BCA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02" name="正方形/長方形 601">
          <a:extLst>
            <a:ext uri="{FF2B5EF4-FFF2-40B4-BE49-F238E27FC236}">
              <a16:creationId xmlns:a16="http://schemas.microsoft.com/office/drawing/2014/main" id="{A680DB4B-16DC-4158-9949-482ABA44C28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03" name="正方形/長方形 602">
          <a:extLst>
            <a:ext uri="{FF2B5EF4-FFF2-40B4-BE49-F238E27FC236}">
              <a16:creationId xmlns:a16="http://schemas.microsoft.com/office/drawing/2014/main" id="{6AF79820-95A3-4D8A-A441-0A575AF1302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04" name="正方形/長方形 603">
          <a:extLst>
            <a:ext uri="{FF2B5EF4-FFF2-40B4-BE49-F238E27FC236}">
              <a16:creationId xmlns:a16="http://schemas.microsoft.com/office/drawing/2014/main" id="{3337AC04-0650-4D64-B6E1-0B416DFC41D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05" name="テキスト ボックス 604">
          <a:extLst>
            <a:ext uri="{FF2B5EF4-FFF2-40B4-BE49-F238E27FC236}">
              <a16:creationId xmlns:a16="http://schemas.microsoft.com/office/drawing/2014/main" id="{AF14BB99-8875-4633-A8F1-BCD98AF15EE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06" name="直線コネクタ 605">
          <a:extLst>
            <a:ext uri="{FF2B5EF4-FFF2-40B4-BE49-F238E27FC236}">
              <a16:creationId xmlns:a16="http://schemas.microsoft.com/office/drawing/2014/main" id="{7D8EDF42-0784-400F-8137-861AF51CC9C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07" name="直線コネクタ 606">
          <a:extLst>
            <a:ext uri="{FF2B5EF4-FFF2-40B4-BE49-F238E27FC236}">
              <a16:creationId xmlns:a16="http://schemas.microsoft.com/office/drawing/2014/main" id="{6C03036B-75A6-4C40-BD25-85E47B7FB7F8}"/>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08" name="テキスト ボックス 607">
          <a:extLst>
            <a:ext uri="{FF2B5EF4-FFF2-40B4-BE49-F238E27FC236}">
              <a16:creationId xmlns:a16="http://schemas.microsoft.com/office/drawing/2014/main" id="{E79BF4F2-BE9A-4F37-9081-6186F932AD23}"/>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09" name="直線コネクタ 608">
          <a:extLst>
            <a:ext uri="{FF2B5EF4-FFF2-40B4-BE49-F238E27FC236}">
              <a16:creationId xmlns:a16="http://schemas.microsoft.com/office/drawing/2014/main" id="{5D9C98BA-31D2-4225-9BCF-CDC53416743C}"/>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10" name="テキスト ボックス 609">
          <a:extLst>
            <a:ext uri="{FF2B5EF4-FFF2-40B4-BE49-F238E27FC236}">
              <a16:creationId xmlns:a16="http://schemas.microsoft.com/office/drawing/2014/main" id="{3B18CCA2-D331-4345-A92F-D4B2B200FF6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11" name="直線コネクタ 610">
          <a:extLst>
            <a:ext uri="{FF2B5EF4-FFF2-40B4-BE49-F238E27FC236}">
              <a16:creationId xmlns:a16="http://schemas.microsoft.com/office/drawing/2014/main" id="{7FA78FC5-C066-4473-ADCA-60BD807559E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12" name="テキスト ボックス 611">
          <a:extLst>
            <a:ext uri="{FF2B5EF4-FFF2-40B4-BE49-F238E27FC236}">
              <a16:creationId xmlns:a16="http://schemas.microsoft.com/office/drawing/2014/main" id="{9A9A5FF1-5616-4412-80AD-D082FC8C7B38}"/>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13" name="直線コネクタ 612">
          <a:extLst>
            <a:ext uri="{FF2B5EF4-FFF2-40B4-BE49-F238E27FC236}">
              <a16:creationId xmlns:a16="http://schemas.microsoft.com/office/drawing/2014/main" id="{CF327AF4-F19B-4E17-92EC-8A7867E4C390}"/>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14" name="テキスト ボックス 613">
          <a:extLst>
            <a:ext uri="{FF2B5EF4-FFF2-40B4-BE49-F238E27FC236}">
              <a16:creationId xmlns:a16="http://schemas.microsoft.com/office/drawing/2014/main" id="{E30F55A5-1C5A-46EF-842E-E00C3C5B986F}"/>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15" name="直線コネクタ 614">
          <a:extLst>
            <a:ext uri="{FF2B5EF4-FFF2-40B4-BE49-F238E27FC236}">
              <a16:creationId xmlns:a16="http://schemas.microsoft.com/office/drawing/2014/main" id="{EEB07B94-2CE0-44EA-B2BC-014AD83CB829}"/>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16" name="テキスト ボックス 615">
          <a:extLst>
            <a:ext uri="{FF2B5EF4-FFF2-40B4-BE49-F238E27FC236}">
              <a16:creationId xmlns:a16="http://schemas.microsoft.com/office/drawing/2014/main" id="{5375F769-8270-4EE5-A162-21D7E9AE5F2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17" name="直線コネクタ 616">
          <a:extLst>
            <a:ext uri="{FF2B5EF4-FFF2-40B4-BE49-F238E27FC236}">
              <a16:creationId xmlns:a16="http://schemas.microsoft.com/office/drawing/2014/main" id="{FBDA9A04-D3C6-4C27-BF8A-B6C987125F8B}"/>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18" name="テキスト ボックス 617">
          <a:extLst>
            <a:ext uri="{FF2B5EF4-FFF2-40B4-BE49-F238E27FC236}">
              <a16:creationId xmlns:a16="http://schemas.microsoft.com/office/drawing/2014/main" id="{63C80ECB-00E6-4CD7-A8E6-7F411D90E932}"/>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19" name="直線コネクタ 618">
          <a:extLst>
            <a:ext uri="{FF2B5EF4-FFF2-40B4-BE49-F238E27FC236}">
              <a16:creationId xmlns:a16="http://schemas.microsoft.com/office/drawing/2014/main" id="{7D7D22C5-C8EB-426E-854E-5AD89F99FDD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20" name="テキスト ボックス 619">
          <a:extLst>
            <a:ext uri="{FF2B5EF4-FFF2-40B4-BE49-F238E27FC236}">
              <a16:creationId xmlns:a16="http://schemas.microsoft.com/office/drawing/2014/main" id="{EB298308-BC94-4A11-BB53-611F68F51F1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21" name="【図書館】&#10;一人当たり面積グラフ枠">
          <a:extLst>
            <a:ext uri="{FF2B5EF4-FFF2-40B4-BE49-F238E27FC236}">
              <a16:creationId xmlns:a16="http://schemas.microsoft.com/office/drawing/2014/main" id="{56B77FDD-BA6E-402B-9227-73710A1340E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22" name="直線コネクタ 621">
          <a:extLst>
            <a:ext uri="{FF2B5EF4-FFF2-40B4-BE49-F238E27FC236}">
              <a16:creationId xmlns:a16="http://schemas.microsoft.com/office/drawing/2014/main" id="{5C3088F5-F693-4DFA-9CD2-510E689013F4}"/>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23" name="【図書館】&#10;一人当たり面積最小値テキスト">
          <a:extLst>
            <a:ext uri="{FF2B5EF4-FFF2-40B4-BE49-F238E27FC236}">
              <a16:creationId xmlns:a16="http://schemas.microsoft.com/office/drawing/2014/main" id="{E521A3F8-0149-464D-BFD2-522AF311A123}"/>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24" name="直線コネクタ 623">
          <a:extLst>
            <a:ext uri="{FF2B5EF4-FFF2-40B4-BE49-F238E27FC236}">
              <a16:creationId xmlns:a16="http://schemas.microsoft.com/office/drawing/2014/main" id="{FB6FC978-D673-4164-B06E-302EA7341DF0}"/>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25" name="【図書館】&#10;一人当たり面積最大値テキスト">
          <a:extLst>
            <a:ext uri="{FF2B5EF4-FFF2-40B4-BE49-F238E27FC236}">
              <a16:creationId xmlns:a16="http://schemas.microsoft.com/office/drawing/2014/main" id="{E03E8BA1-5700-4AA3-8403-D2C702B88C71}"/>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26" name="直線コネクタ 625">
          <a:extLst>
            <a:ext uri="{FF2B5EF4-FFF2-40B4-BE49-F238E27FC236}">
              <a16:creationId xmlns:a16="http://schemas.microsoft.com/office/drawing/2014/main" id="{1ED01F47-E3C2-4932-B936-50E7142850F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27" name="【図書館】&#10;一人当たり面積平均値テキスト">
          <a:extLst>
            <a:ext uri="{FF2B5EF4-FFF2-40B4-BE49-F238E27FC236}">
              <a16:creationId xmlns:a16="http://schemas.microsoft.com/office/drawing/2014/main" id="{17A1632F-87FC-4FF5-B972-5C2242F8F12F}"/>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28" name="フローチャート: 判断 627">
          <a:extLst>
            <a:ext uri="{FF2B5EF4-FFF2-40B4-BE49-F238E27FC236}">
              <a16:creationId xmlns:a16="http://schemas.microsoft.com/office/drawing/2014/main" id="{BDFBDFD5-9DED-4F76-8E7D-50BC9EA4747A}"/>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29" name="フローチャート: 判断 628">
          <a:extLst>
            <a:ext uri="{FF2B5EF4-FFF2-40B4-BE49-F238E27FC236}">
              <a16:creationId xmlns:a16="http://schemas.microsoft.com/office/drawing/2014/main" id="{B5A14D48-F4FD-4C3F-AE7F-9B380ABC0A23}"/>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30" name="フローチャート: 判断 629">
          <a:extLst>
            <a:ext uri="{FF2B5EF4-FFF2-40B4-BE49-F238E27FC236}">
              <a16:creationId xmlns:a16="http://schemas.microsoft.com/office/drawing/2014/main" id="{8574ED6C-C5D3-4783-ACAD-57EA58579B59}"/>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31" name="フローチャート: 判断 630">
          <a:extLst>
            <a:ext uri="{FF2B5EF4-FFF2-40B4-BE49-F238E27FC236}">
              <a16:creationId xmlns:a16="http://schemas.microsoft.com/office/drawing/2014/main" id="{B4AA73CC-0A10-49DB-8330-207D440DEB52}"/>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32" name="フローチャート: 判断 631">
          <a:extLst>
            <a:ext uri="{FF2B5EF4-FFF2-40B4-BE49-F238E27FC236}">
              <a16:creationId xmlns:a16="http://schemas.microsoft.com/office/drawing/2014/main" id="{7A65846D-0C48-4A4E-B325-D6071F426957}"/>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A0A2F6EE-E2DF-4983-A785-D762351A742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8CC41434-DA2E-4BD2-8E14-BF8E14C917E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E66D7602-EAAC-49DB-9572-4D522E2B2ED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3DAFAAFE-6623-48B6-8FBF-BA7AA9C664E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9E2C9C62-E924-45CF-89A8-CBD03AF598D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25400</xdr:rowOff>
    </xdr:from>
    <xdr:to>
      <xdr:col>116</xdr:col>
      <xdr:colOff>114300</xdr:colOff>
      <xdr:row>84</xdr:row>
      <xdr:rowOff>127000</xdr:rowOff>
    </xdr:to>
    <xdr:sp macro="" textlink="">
      <xdr:nvSpPr>
        <xdr:cNvPr id="638" name="楕円 637">
          <a:extLst>
            <a:ext uri="{FF2B5EF4-FFF2-40B4-BE49-F238E27FC236}">
              <a16:creationId xmlns:a16="http://schemas.microsoft.com/office/drawing/2014/main" id="{310D64A8-EE71-403D-8F46-D143D6A1362E}"/>
            </a:ext>
          </a:extLst>
        </xdr:cNvPr>
        <xdr:cNvSpPr/>
      </xdr:nvSpPr>
      <xdr:spPr>
        <a:xfrm>
          <a:off x="19897725"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48277</xdr:rowOff>
    </xdr:from>
    <xdr:ext cx="469744" cy="259045"/>
    <xdr:sp macro="" textlink="">
      <xdr:nvSpPr>
        <xdr:cNvPr id="639" name="【図書館】&#10;一人当たり面積該当値テキスト">
          <a:extLst>
            <a:ext uri="{FF2B5EF4-FFF2-40B4-BE49-F238E27FC236}">
              <a16:creationId xmlns:a16="http://schemas.microsoft.com/office/drawing/2014/main" id="{12273698-9AC1-4953-83A4-CB55E6C45A9E}"/>
            </a:ext>
          </a:extLst>
        </xdr:cNvPr>
        <xdr:cNvSpPr txBox="1"/>
      </xdr:nvSpPr>
      <xdr:spPr>
        <a:xfrm>
          <a:off x="20002500"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25400</xdr:rowOff>
    </xdr:from>
    <xdr:to>
      <xdr:col>112</xdr:col>
      <xdr:colOff>38100</xdr:colOff>
      <xdr:row>84</xdr:row>
      <xdr:rowOff>127000</xdr:rowOff>
    </xdr:to>
    <xdr:sp macro="" textlink="">
      <xdr:nvSpPr>
        <xdr:cNvPr id="640" name="楕円 639">
          <a:extLst>
            <a:ext uri="{FF2B5EF4-FFF2-40B4-BE49-F238E27FC236}">
              <a16:creationId xmlns:a16="http://schemas.microsoft.com/office/drawing/2014/main" id="{6F269C52-F143-4190-B1EA-64B0351654B5}"/>
            </a:ext>
          </a:extLst>
        </xdr:cNvPr>
        <xdr:cNvSpPr/>
      </xdr:nvSpPr>
      <xdr:spPr>
        <a:xfrm>
          <a:off x="191547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76200</xdr:rowOff>
    </xdr:from>
    <xdr:to>
      <xdr:col>116</xdr:col>
      <xdr:colOff>63500</xdr:colOff>
      <xdr:row>84</xdr:row>
      <xdr:rowOff>76200</xdr:rowOff>
    </xdr:to>
    <xdr:cxnSp macro="">
      <xdr:nvCxnSpPr>
        <xdr:cNvPr id="641" name="直線コネクタ 640">
          <a:extLst>
            <a:ext uri="{FF2B5EF4-FFF2-40B4-BE49-F238E27FC236}">
              <a16:creationId xmlns:a16="http://schemas.microsoft.com/office/drawing/2014/main" id="{D6FFE419-BF61-457E-8093-FFC721F4366E}"/>
            </a:ext>
          </a:extLst>
        </xdr:cNvPr>
        <xdr:cNvCxnSpPr/>
      </xdr:nvCxnSpPr>
      <xdr:spPr>
        <a:xfrm>
          <a:off x="19202400" y="136779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25400</xdr:rowOff>
    </xdr:from>
    <xdr:to>
      <xdr:col>107</xdr:col>
      <xdr:colOff>101600</xdr:colOff>
      <xdr:row>84</xdr:row>
      <xdr:rowOff>127000</xdr:rowOff>
    </xdr:to>
    <xdr:sp macro="" textlink="">
      <xdr:nvSpPr>
        <xdr:cNvPr id="642" name="楕円 641">
          <a:extLst>
            <a:ext uri="{FF2B5EF4-FFF2-40B4-BE49-F238E27FC236}">
              <a16:creationId xmlns:a16="http://schemas.microsoft.com/office/drawing/2014/main" id="{CD11C006-0D9B-4630-A406-69762602BAAF}"/>
            </a:ext>
          </a:extLst>
        </xdr:cNvPr>
        <xdr:cNvSpPr/>
      </xdr:nvSpPr>
      <xdr:spPr>
        <a:xfrm>
          <a:off x="183451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76200</xdr:rowOff>
    </xdr:from>
    <xdr:to>
      <xdr:col>111</xdr:col>
      <xdr:colOff>177800</xdr:colOff>
      <xdr:row>84</xdr:row>
      <xdr:rowOff>76200</xdr:rowOff>
    </xdr:to>
    <xdr:cxnSp macro="">
      <xdr:nvCxnSpPr>
        <xdr:cNvPr id="643" name="直線コネクタ 642">
          <a:extLst>
            <a:ext uri="{FF2B5EF4-FFF2-40B4-BE49-F238E27FC236}">
              <a16:creationId xmlns:a16="http://schemas.microsoft.com/office/drawing/2014/main" id="{A6FBFA1D-C4C4-4304-9F82-6FCD9D31641C}"/>
            </a:ext>
          </a:extLst>
        </xdr:cNvPr>
        <xdr:cNvCxnSpPr/>
      </xdr:nvCxnSpPr>
      <xdr:spPr>
        <a:xfrm>
          <a:off x="18392775" y="136779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25400</xdr:rowOff>
    </xdr:from>
    <xdr:to>
      <xdr:col>102</xdr:col>
      <xdr:colOff>165100</xdr:colOff>
      <xdr:row>84</xdr:row>
      <xdr:rowOff>127000</xdr:rowOff>
    </xdr:to>
    <xdr:sp macro="" textlink="">
      <xdr:nvSpPr>
        <xdr:cNvPr id="644" name="楕円 643">
          <a:extLst>
            <a:ext uri="{FF2B5EF4-FFF2-40B4-BE49-F238E27FC236}">
              <a16:creationId xmlns:a16="http://schemas.microsoft.com/office/drawing/2014/main" id="{DD7E20A3-3D39-42E3-9F27-40E59A84FB23}"/>
            </a:ext>
          </a:extLst>
        </xdr:cNvPr>
        <xdr:cNvSpPr/>
      </xdr:nvSpPr>
      <xdr:spPr>
        <a:xfrm>
          <a:off x="175545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76200</xdr:rowOff>
    </xdr:from>
    <xdr:to>
      <xdr:col>107</xdr:col>
      <xdr:colOff>50800</xdr:colOff>
      <xdr:row>84</xdr:row>
      <xdr:rowOff>76200</xdr:rowOff>
    </xdr:to>
    <xdr:cxnSp macro="">
      <xdr:nvCxnSpPr>
        <xdr:cNvPr id="645" name="直線コネクタ 644">
          <a:extLst>
            <a:ext uri="{FF2B5EF4-FFF2-40B4-BE49-F238E27FC236}">
              <a16:creationId xmlns:a16="http://schemas.microsoft.com/office/drawing/2014/main" id="{5E6A52B8-7B70-4993-863A-3814C6AF31C3}"/>
            </a:ext>
          </a:extLst>
        </xdr:cNvPr>
        <xdr:cNvCxnSpPr/>
      </xdr:nvCxnSpPr>
      <xdr:spPr>
        <a:xfrm>
          <a:off x="176022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46" name="楕円 645">
          <a:extLst>
            <a:ext uri="{FF2B5EF4-FFF2-40B4-BE49-F238E27FC236}">
              <a16:creationId xmlns:a16="http://schemas.microsoft.com/office/drawing/2014/main" id="{5811AB31-EF4E-4FE8-A2CF-890433C5A632}"/>
            </a:ext>
          </a:extLst>
        </xdr:cNvPr>
        <xdr:cNvSpPr/>
      </xdr:nvSpPr>
      <xdr:spPr>
        <a:xfrm>
          <a:off x="167544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76200</xdr:rowOff>
    </xdr:from>
    <xdr:to>
      <xdr:col>102</xdr:col>
      <xdr:colOff>114300</xdr:colOff>
      <xdr:row>84</xdr:row>
      <xdr:rowOff>76200</xdr:rowOff>
    </xdr:to>
    <xdr:cxnSp macro="">
      <xdr:nvCxnSpPr>
        <xdr:cNvPr id="647" name="直線コネクタ 646">
          <a:extLst>
            <a:ext uri="{FF2B5EF4-FFF2-40B4-BE49-F238E27FC236}">
              <a16:creationId xmlns:a16="http://schemas.microsoft.com/office/drawing/2014/main" id="{C68B4116-AE38-4300-822A-A16A7D0476B0}"/>
            </a:ext>
          </a:extLst>
        </xdr:cNvPr>
        <xdr:cNvCxnSpPr/>
      </xdr:nvCxnSpPr>
      <xdr:spPr>
        <a:xfrm>
          <a:off x="16802100" y="136779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48" name="n_1aveValue【図書館】&#10;一人当たり面積">
          <a:extLst>
            <a:ext uri="{FF2B5EF4-FFF2-40B4-BE49-F238E27FC236}">
              <a16:creationId xmlns:a16="http://schemas.microsoft.com/office/drawing/2014/main" id="{9D461A73-8EF9-47A6-9719-A92AEE3FF471}"/>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49" name="n_2aveValue【図書館】&#10;一人当たり面積">
          <a:extLst>
            <a:ext uri="{FF2B5EF4-FFF2-40B4-BE49-F238E27FC236}">
              <a16:creationId xmlns:a16="http://schemas.microsoft.com/office/drawing/2014/main" id="{277C0226-A200-45CB-80BB-13118AF477CA}"/>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50" name="n_3aveValue【図書館】&#10;一人当たり面積">
          <a:extLst>
            <a:ext uri="{FF2B5EF4-FFF2-40B4-BE49-F238E27FC236}">
              <a16:creationId xmlns:a16="http://schemas.microsoft.com/office/drawing/2014/main" id="{8935BE44-0676-4552-B5E2-535EEADF5CC3}"/>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651" name="n_4aveValue【図書館】&#10;一人当たり面積">
          <a:extLst>
            <a:ext uri="{FF2B5EF4-FFF2-40B4-BE49-F238E27FC236}">
              <a16:creationId xmlns:a16="http://schemas.microsoft.com/office/drawing/2014/main" id="{DB7FED01-92D7-427D-80A7-321790FE6659}"/>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143527</xdr:rowOff>
    </xdr:from>
    <xdr:ext cx="469744" cy="259045"/>
    <xdr:sp macro="" textlink="">
      <xdr:nvSpPr>
        <xdr:cNvPr id="652" name="n_1mainValue【図書館】&#10;一人当たり面積">
          <a:extLst>
            <a:ext uri="{FF2B5EF4-FFF2-40B4-BE49-F238E27FC236}">
              <a16:creationId xmlns:a16="http://schemas.microsoft.com/office/drawing/2014/main" id="{26C388C3-92FB-447C-B281-D8D972FA1913}"/>
            </a:ext>
          </a:extLst>
        </xdr:cNvPr>
        <xdr:cNvSpPr txBox="1"/>
      </xdr:nvSpPr>
      <xdr:spPr>
        <a:xfrm>
          <a:off x="189834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143527</xdr:rowOff>
    </xdr:from>
    <xdr:ext cx="469744" cy="259045"/>
    <xdr:sp macro="" textlink="">
      <xdr:nvSpPr>
        <xdr:cNvPr id="653" name="n_2mainValue【図書館】&#10;一人当たり面積">
          <a:extLst>
            <a:ext uri="{FF2B5EF4-FFF2-40B4-BE49-F238E27FC236}">
              <a16:creationId xmlns:a16="http://schemas.microsoft.com/office/drawing/2014/main" id="{FDB647F0-8D10-465E-859C-9D810C74930F}"/>
            </a:ext>
          </a:extLst>
        </xdr:cNvPr>
        <xdr:cNvSpPr txBox="1"/>
      </xdr:nvSpPr>
      <xdr:spPr>
        <a:xfrm>
          <a:off x="181833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143527</xdr:rowOff>
    </xdr:from>
    <xdr:ext cx="469744" cy="259045"/>
    <xdr:sp macro="" textlink="">
      <xdr:nvSpPr>
        <xdr:cNvPr id="654" name="n_3mainValue【図書館】&#10;一人当たり面積">
          <a:extLst>
            <a:ext uri="{FF2B5EF4-FFF2-40B4-BE49-F238E27FC236}">
              <a16:creationId xmlns:a16="http://schemas.microsoft.com/office/drawing/2014/main" id="{2BD163FE-1750-4699-8616-F8C2A94FE1F2}"/>
            </a:ext>
          </a:extLst>
        </xdr:cNvPr>
        <xdr:cNvSpPr txBox="1"/>
      </xdr:nvSpPr>
      <xdr:spPr>
        <a:xfrm>
          <a:off x="173832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655" name="n_4mainValue【図書館】&#10;一人当たり面積">
          <a:extLst>
            <a:ext uri="{FF2B5EF4-FFF2-40B4-BE49-F238E27FC236}">
              <a16:creationId xmlns:a16="http://schemas.microsoft.com/office/drawing/2014/main" id="{0C95DA8D-BF3E-44C3-A475-EB6D53CAD029}"/>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56" name="正方形/長方形 655">
          <a:extLst>
            <a:ext uri="{FF2B5EF4-FFF2-40B4-BE49-F238E27FC236}">
              <a16:creationId xmlns:a16="http://schemas.microsoft.com/office/drawing/2014/main" id="{5BA45675-B283-4A3E-8F82-ED866A4AB95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57" name="正方形/長方形 656">
          <a:extLst>
            <a:ext uri="{FF2B5EF4-FFF2-40B4-BE49-F238E27FC236}">
              <a16:creationId xmlns:a16="http://schemas.microsoft.com/office/drawing/2014/main" id="{F15A5008-EAA6-42A0-9941-DE40C1A0841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58" name="正方形/長方形 657">
          <a:extLst>
            <a:ext uri="{FF2B5EF4-FFF2-40B4-BE49-F238E27FC236}">
              <a16:creationId xmlns:a16="http://schemas.microsoft.com/office/drawing/2014/main" id="{0C1B126F-EA79-470B-B540-75CCA41256F6}"/>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59" name="正方形/長方形 658">
          <a:extLst>
            <a:ext uri="{FF2B5EF4-FFF2-40B4-BE49-F238E27FC236}">
              <a16:creationId xmlns:a16="http://schemas.microsoft.com/office/drawing/2014/main" id="{8CBF3DFD-1745-4919-994A-8C41F8D53429}"/>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60" name="正方形/長方形 659">
          <a:extLst>
            <a:ext uri="{FF2B5EF4-FFF2-40B4-BE49-F238E27FC236}">
              <a16:creationId xmlns:a16="http://schemas.microsoft.com/office/drawing/2014/main" id="{D0A7AA4A-91E3-4E03-9FCB-11BAAE5AB900}"/>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61" name="正方形/長方形 660">
          <a:extLst>
            <a:ext uri="{FF2B5EF4-FFF2-40B4-BE49-F238E27FC236}">
              <a16:creationId xmlns:a16="http://schemas.microsoft.com/office/drawing/2014/main" id="{3EABF5A4-A886-46D4-97C8-01898601A2EA}"/>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62" name="テキスト ボックス 661">
          <a:extLst>
            <a:ext uri="{FF2B5EF4-FFF2-40B4-BE49-F238E27FC236}">
              <a16:creationId xmlns:a16="http://schemas.microsoft.com/office/drawing/2014/main" id="{C4A34784-B524-46AE-BF1D-843FA062C08B}"/>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63" name="直線コネクタ 662">
          <a:extLst>
            <a:ext uri="{FF2B5EF4-FFF2-40B4-BE49-F238E27FC236}">
              <a16:creationId xmlns:a16="http://schemas.microsoft.com/office/drawing/2014/main" id="{C6C663CA-A0D9-4037-8D5A-9926160FE4E1}"/>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64" name="テキスト ボックス 663">
          <a:extLst>
            <a:ext uri="{FF2B5EF4-FFF2-40B4-BE49-F238E27FC236}">
              <a16:creationId xmlns:a16="http://schemas.microsoft.com/office/drawing/2014/main" id="{4577EB7C-7F6E-46E4-B8B3-E9E2B7574914}"/>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65" name="直線コネクタ 664">
          <a:extLst>
            <a:ext uri="{FF2B5EF4-FFF2-40B4-BE49-F238E27FC236}">
              <a16:creationId xmlns:a16="http://schemas.microsoft.com/office/drawing/2014/main" id="{F384E3D0-9929-4FCE-98D2-E1C6A55BD87D}"/>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66" name="テキスト ボックス 665">
          <a:extLst>
            <a:ext uri="{FF2B5EF4-FFF2-40B4-BE49-F238E27FC236}">
              <a16:creationId xmlns:a16="http://schemas.microsoft.com/office/drawing/2014/main" id="{7C677AFC-C8DF-4515-B6D2-0CAD747204FD}"/>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67" name="直線コネクタ 666">
          <a:extLst>
            <a:ext uri="{FF2B5EF4-FFF2-40B4-BE49-F238E27FC236}">
              <a16:creationId xmlns:a16="http://schemas.microsoft.com/office/drawing/2014/main" id="{DF80B77C-774F-4A7A-BB81-EB323D4E48ED}"/>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68" name="テキスト ボックス 667">
          <a:extLst>
            <a:ext uri="{FF2B5EF4-FFF2-40B4-BE49-F238E27FC236}">
              <a16:creationId xmlns:a16="http://schemas.microsoft.com/office/drawing/2014/main" id="{FB27927F-A57E-4767-9101-8E076A05425D}"/>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69" name="直線コネクタ 668">
          <a:extLst>
            <a:ext uri="{FF2B5EF4-FFF2-40B4-BE49-F238E27FC236}">
              <a16:creationId xmlns:a16="http://schemas.microsoft.com/office/drawing/2014/main" id="{97E4A981-0168-49AF-B715-64A970199E25}"/>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70" name="テキスト ボックス 669">
          <a:extLst>
            <a:ext uri="{FF2B5EF4-FFF2-40B4-BE49-F238E27FC236}">
              <a16:creationId xmlns:a16="http://schemas.microsoft.com/office/drawing/2014/main" id="{8EC734E6-338F-48A1-B570-882EA384166B}"/>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71" name="直線コネクタ 670">
          <a:extLst>
            <a:ext uri="{FF2B5EF4-FFF2-40B4-BE49-F238E27FC236}">
              <a16:creationId xmlns:a16="http://schemas.microsoft.com/office/drawing/2014/main" id="{D9153087-5D40-4683-95B4-15338CE21FA7}"/>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72" name="テキスト ボックス 671">
          <a:extLst>
            <a:ext uri="{FF2B5EF4-FFF2-40B4-BE49-F238E27FC236}">
              <a16:creationId xmlns:a16="http://schemas.microsoft.com/office/drawing/2014/main" id="{55AA6977-FC63-4986-BBE3-A9162EF1C7CE}"/>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73" name="直線コネクタ 672">
          <a:extLst>
            <a:ext uri="{FF2B5EF4-FFF2-40B4-BE49-F238E27FC236}">
              <a16:creationId xmlns:a16="http://schemas.microsoft.com/office/drawing/2014/main" id="{D9D33371-791C-4EB3-B0AC-238FC935B884}"/>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74" name="テキスト ボックス 673">
          <a:extLst>
            <a:ext uri="{FF2B5EF4-FFF2-40B4-BE49-F238E27FC236}">
              <a16:creationId xmlns:a16="http://schemas.microsoft.com/office/drawing/2014/main" id="{498B520B-9DD0-481F-A9B2-8FE524F0A424}"/>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75" name="直線コネクタ 674">
          <a:extLst>
            <a:ext uri="{FF2B5EF4-FFF2-40B4-BE49-F238E27FC236}">
              <a16:creationId xmlns:a16="http://schemas.microsoft.com/office/drawing/2014/main" id="{923D879F-B47D-4C1A-80CC-124147529F0D}"/>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76" name="【博物館】&#10;有形固定資産減価償却率グラフ枠">
          <a:extLst>
            <a:ext uri="{FF2B5EF4-FFF2-40B4-BE49-F238E27FC236}">
              <a16:creationId xmlns:a16="http://schemas.microsoft.com/office/drawing/2014/main" id="{A0135066-33AE-4513-AFA5-5819A183D93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677" name="直線コネクタ 676">
          <a:extLst>
            <a:ext uri="{FF2B5EF4-FFF2-40B4-BE49-F238E27FC236}">
              <a16:creationId xmlns:a16="http://schemas.microsoft.com/office/drawing/2014/main" id="{C10492DF-5089-41AE-B817-90BEF4543608}"/>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678" name="【博物館】&#10;有形固定資産減価償却率最小値テキスト">
          <a:extLst>
            <a:ext uri="{FF2B5EF4-FFF2-40B4-BE49-F238E27FC236}">
              <a16:creationId xmlns:a16="http://schemas.microsoft.com/office/drawing/2014/main" id="{FBAB01B6-6744-407A-9716-D615BBACF15B}"/>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679" name="直線コネクタ 678">
          <a:extLst>
            <a:ext uri="{FF2B5EF4-FFF2-40B4-BE49-F238E27FC236}">
              <a16:creationId xmlns:a16="http://schemas.microsoft.com/office/drawing/2014/main" id="{B165883F-1F9D-4FD1-B1E5-261B5CBFE436}"/>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680" name="【博物館】&#10;有形固定資産減価償却率最大値テキスト">
          <a:extLst>
            <a:ext uri="{FF2B5EF4-FFF2-40B4-BE49-F238E27FC236}">
              <a16:creationId xmlns:a16="http://schemas.microsoft.com/office/drawing/2014/main" id="{17F9A924-7D25-47F3-B298-3780EF767AD8}"/>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681" name="直線コネクタ 680">
          <a:extLst>
            <a:ext uri="{FF2B5EF4-FFF2-40B4-BE49-F238E27FC236}">
              <a16:creationId xmlns:a16="http://schemas.microsoft.com/office/drawing/2014/main" id="{D616DEB2-418E-483D-96E5-AD0641B2A6CE}"/>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682" name="【博物館】&#10;有形固定資産減価償却率平均値テキスト">
          <a:extLst>
            <a:ext uri="{FF2B5EF4-FFF2-40B4-BE49-F238E27FC236}">
              <a16:creationId xmlns:a16="http://schemas.microsoft.com/office/drawing/2014/main" id="{55B5264C-E8FC-41AA-BDC4-7858C27AC80E}"/>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683" name="フローチャート: 判断 682">
          <a:extLst>
            <a:ext uri="{FF2B5EF4-FFF2-40B4-BE49-F238E27FC236}">
              <a16:creationId xmlns:a16="http://schemas.microsoft.com/office/drawing/2014/main" id="{CE501FCD-A47D-4FD6-B3CB-538882A099B8}"/>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684" name="フローチャート: 判断 683">
          <a:extLst>
            <a:ext uri="{FF2B5EF4-FFF2-40B4-BE49-F238E27FC236}">
              <a16:creationId xmlns:a16="http://schemas.microsoft.com/office/drawing/2014/main" id="{30B393EA-D3D7-4A94-A365-A80D64681B18}"/>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685" name="フローチャート: 判断 684">
          <a:extLst>
            <a:ext uri="{FF2B5EF4-FFF2-40B4-BE49-F238E27FC236}">
              <a16:creationId xmlns:a16="http://schemas.microsoft.com/office/drawing/2014/main" id="{64DB0233-0F40-42C9-B6CA-199AA917A72B}"/>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686" name="フローチャート: 判断 685">
          <a:extLst>
            <a:ext uri="{FF2B5EF4-FFF2-40B4-BE49-F238E27FC236}">
              <a16:creationId xmlns:a16="http://schemas.microsoft.com/office/drawing/2014/main" id="{5F910160-FC5E-4F5D-A9BF-D8647BE27EE6}"/>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687" name="フローチャート: 判断 686">
          <a:extLst>
            <a:ext uri="{FF2B5EF4-FFF2-40B4-BE49-F238E27FC236}">
              <a16:creationId xmlns:a16="http://schemas.microsoft.com/office/drawing/2014/main" id="{C5FF3EB0-588B-4C0E-89FF-C8CABDE08FB6}"/>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88" name="テキスト ボックス 687">
          <a:extLst>
            <a:ext uri="{FF2B5EF4-FFF2-40B4-BE49-F238E27FC236}">
              <a16:creationId xmlns:a16="http://schemas.microsoft.com/office/drawing/2014/main" id="{036A8E36-1582-4E0D-8470-4C8F9A76504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89" name="テキスト ボックス 688">
          <a:extLst>
            <a:ext uri="{FF2B5EF4-FFF2-40B4-BE49-F238E27FC236}">
              <a16:creationId xmlns:a16="http://schemas.microsoft.com/office/drawing/2014/main" id="{0328A3E4-D5F7-4343-9614-0076A78A09AB}"/>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90" name="テキスト ボックス 689">
          <a:extLst>
            <a:ext uri="{FF2B5EF4-FFF2-40B4-BE49-F238E27FC236}">
              <a16:creationId xmlns:a16="http://schemas.microsoft.com/office/drawing/2014/main" id="{10564354-CC1C-47EE-9DE5-955FA0B78F8E}"/>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91" name="テキスト ボックス 690">
          <a:extLst>
            <a:ext uri="{FF2B5EF4-FFF2-40B4-BE49-F238E27FC236}">
              <a16:creationId xmlns:a16="http://schemas.microsoft.com/office/drawing/2014/main" id="{B0ADFD67-B3B5-48CD-B16B-9D4F9876EBFE}"/>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92" name="テキスト ボックス 691">
          <a:extLst>
            <a:ext uri="{FF2B5EF4-FFF2-40B4-BE49-F238E27FC236}">
              <a16:creationId xmlns:a16="http://schemas.microsoft.com/office/drawing/2014/main" id="{83661B39-D360-45FB-AC2A-837235BF733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38736</xdr:rowOff>
    </xdr:from>
    <xdr:to>
      <xdr:col>85</xdr:col>
      <xdr:colOff>177800</xdr:colOff>
      <xdr:row>106</xdr:row>
      <xdr:rowOff>140336</xdr:rowOff>
    </xdr:to>
    <xdr:sp macro="" textlink="">
      <xdr:nvSpPr>
        <xdr:cNvPr id="693" name="楕円 692">
          <a:extLst>
            <a:ext uri="{FF2B5EF4-FFF2-40B4-BE49-F238E27FC236}">
              <a16:creationId xmlns:a16="http://schemas.microsoft.com/office/drawing/2014/main" id="{5EC0792A-B99D-48A9-A110-F22136E97256}"/>
            </a:ext>
          </a:extLst>
        </xdr:cNvPr>
        <xdr:cNvSpPr/>
      </xdr:nvSpPr>
      <xdr:spPr>
        <a:xfrm>
          <a:off x="14649450" y="172027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17163</xdr:rowOff>
    </xdr:from>
    <xdr:ext cx="405111" cy="259045"/>
    <xdr:sp macro="" textlink="">
      <xdr:nvSpPr>
        <xdr:cNvPr id="694" name="【博物館】&#10;有形固定資産減価償却率該当値テキスト">
          <a:extLst>
            <a:ext uri="{FF2B5EF4-FFF2-40B4-BE49-F238E27FC236}">
              <a16:creationId xmlns:a16="http://schemas.microsoft.com/office/drawing/2014/main" id="{2F8D58A3-C837-4051-95BC-A9CFA959D1D5}"/>
            </a:ext>
          </a:extLst>
        </xdr:cNvPr>
        <xdr:cNvSpPr txBox="1"/>
      </xdr:nvSpPr>
      <xdr:spPr>
        <a:xfrm>
          <a:off x="14744700" y="17181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636</xdr:rowOff>
    </xdr:from>
    <xdr:to>
      <xdr:col>81</xdr:col>
      <xdr:colOff>101600</xdr:colOff>
      <xdr:row>106</xdr:row>
      <xdr:rowOff>102236</xdr:rowOff>
    </xdr:to>
    <xdr:sp macro="" textlink="">
      <xdr:nvSpPr>
        <xdr:cNvPr id="695" name="楕円 694">
          <a:extLst>
            <a:ext uri="{FF2B5EF4-FFF2-40B4-BE49-F238E27FC236}">
              <a16:creationId xmlns:a16="http://schemas.microsoft.com/office/drawing/2014/main" id="{5863FBAC-5AFB-40D1-98C3-2CB7F49DFFE2}"/>
            </a:ext>
          </a:extLst>
        </xdr:cNvPr>
        <xdr:cNvSpPr/>
      </xdr:nvSpPr>
      <xdr:spPr>
        <a:xfrm>
          <a:off x="13887450" y="17164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51436</xdr:rowOff>
    </xdr:from>
    <xdr:to>
      <xdr:col>85</xdr:col>
      <xdr:colOff>127000</xdr:colOff>
      <xdr:row>106</xdr:row>
      <xdr:rowOff>89536</xdr:rowOff>
    </xdr:to>
    <xdr:cxnSp macro="">
      <xdr:nvCxnSpPr>
        <xdr:cNvPr id="696" name="直線コネクタ 695">
          <a:extLst>
            <a:ext uri="{FF2B5EF4-FFF2-40B4-BE49-F238E27FC236}">
              <a16:creationId xmlns:a16="http://schemas.microsoft.com/office/drawing/2014/main" id="{7B81E93E-0036-45C8-A7DD-89A61655AAC9}"/>
            </a:ext>
          </a:extLst>
        </xdr:cNvPr>
        <xdr:cNvCxnSpPr/>
      </xdr:nvCxnSpPr>
      <xdr:spPr>
        <a:xfrm>
          <a:off x="13935075" y="17212311"/>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133986</xdr:rowOff>
    </xdr:from>
    <xdr:to>
      <xdr:col>76</xdr:col>
      <xdr:colOff>165100</xdr:colOff>
      <xdr:row>106</xdr:row>
      <xdr:rowOff>64136</xdr:rowOff>
    </xdr:to>
    <xdr:sp macro="" textlink="">
      <xdr:nvSpPr>
        <xdr:cNvPr id="697" name="楕円 696">
          <a:extLst>
            <a:ext uri="{FF2B5EF4-FFF2-40B4-BE49-F238E27FC236}">
              <a16:creationId xmlns:a16="http://schemas.microsoft.com/office/drawing/2014/main" id="{CBFAC9AA-1F28-4942-A84A-5F5A5AAE3515}"/>
            </a:ext>
          </a:extLst>
        </xdr:cNvPr>
        <xdr:cNvSpPr/>
      </xdr:nvSpPr>
      <xdr:spPr>
        <a:xfrm>
          <a:off x="13096875" y="171361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13336</xdr:rowOff>
    </xdr:from>
    <xdr:to>
      <xdr:col>81</xdr:col>
      <xdr:colOff>50800</xdr:colOff>
      <xdr:row>106</xdr:row>
      <xdr:rowOff>51436</xdr:rowOff>
    </xdr:to>
    <xdr:cxnSp macro="">
      <xdr:nvCxnSpPr>
        <xdr:cNvPr id="698" name="直線コネクタ 697">
          <a:extLst>
            <a:ext uri="{FF2B5EF4-FFF2-40B4-BE49-F238E27FC236}">
              <a16:creationId xmlns:a16="http://schemas.microsoft.com/office/drawing/2014/main" id="{7A724B79-0BAF-4802-8246-7C8C5AAE5FF0}"/>
            </a:ext>
          </a:extLst>
        </xdr:cNvPr>
        <xdr:cNvCxnSpPr/>
      </xdr:nvCxnSpPr>
      <xdr:spPr>
        <a:xfrm>
          <a:off x="13144500" y="17174211"/>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699" name="n_1aveValue【博物館】&#10;有形固定資産減価償却率">
          <a:extLst>
            <a:ext uri="{FF2B5EF4-FFF2-40B4-BE49-F238E27FC236}">
              <a16:creationId xmlns:a16="http://schemas.microsoft.com/office/drawing/2014/main" id="{24688934-41B3-4D08-A8A9-ED167D1792EE}"/>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700" name="n_2aveValue【博物館】&#10;有形固定資産減価償却率">
          <a:extLst>
            <a:ext uri="{FF2B5EF4-FFF2-40B4-BE49-F238E27FC236}">
              <a16:creationId xmlns:a16="http://schemas.microsoft.com/office/drawing/2014/main" id="{E21D893F-58D5-45AB-9EF7-D532D23C35E3}"/>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701" name="n_3aveValue【博物館】&#10;有形固定資産減価償却率">
          <a:extLst>
            <a:ext uri="{FF2B5EF4-FFF2-40B4-BE49-F238E27FC236}">
              <a16:creationId xmlns:a16="http://schemas.microsoft.com/office/drawing/2014/main" id="{2D1BB241-F78D-41CD-8FC9-D47A62D6D7D5}"/>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702" name="n_4aveValue【博物館】&#10;有形固定資産減価償却率">
          <a:extLst>
            <a:ext uri="{FF2B5EF4-FFF2-40B4-BE49-F238E27FC236}">
              <a16:creationId xmlns:a16="http://schemas.microsoft.com/office/drawing/2014/main" id="{7F655418-6CFE-4F8D-BE34-ED5D96AA7533}"/>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93363</xdr:rowOff>
    </xdr:from>
    <xdr:ext cx="405111" cy="259045"/>
    <xdr:sp macro="" textlink="">
      <xdr:nvSpPr>
        <xdr:cNvPr id="703" name="n_1mainValue【博物館】&#10;有形固定資産減価償却率">
          <a:extLst>
            <a:ext uri="{FF2B5EF4-FFF2-40B4-BE49-F238E27FC236}">
              <a16:creationId xmlns:a16="http://schemas.microsoft.com/office/drawing/2014/main" id="{ADA63634-4C2B-4022-8E1C-C86EA30A4D2F}"/>
            </a:ext>
          </a:extLst>
        </xdr:cNvPr>
        <xdr:cNvSpPr txBox="1"/>
      </xdr:nvSpPr>
      <xdr:spPr>
        <a:xfrm>
          <a:off x="13745219" y="17257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55263</xdr:rowOff>
    </xdr:from>
    <xdr:ext cx="405111" cy="259045"/>
    <xdr:sp macro="" textlink="">
      <xdr:nvSpPr>
        <xdr:cNvPr id="704" name="n_2mainValue【博物館】&#10;有形固定資産減価償却率">
          <a:extLst>
            <a:ext uri="{FF2B5EF4-FFF2-40B4-BE49-F238E27FC236}">
              <a16:creationId xmlns:a16="http://schemas.microsoft.com/office/drawing/2014/main" id="{90A147BF-FAD5-46CE-960F-4ADECEC388D0}"/>
            </a:ext>
          </a:extLst>
        </xdr:cNvPr>
        <xdr:cNvSpPr txBox="1"/>
      </xdr:nvSpPr>
      <xdr:spPr>
        <a:xfrm>
          <a:off x="12964169" y="17219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05" name="正方形/長方形 704">
          <a:extLst>
            <a:ext uri="{FF2B5EF4-FFF2-40B4-BE49-F238E27FC236}">
              <a16:creationId xmlns:a16="http://schemas.microsoft.com/office/drawing/2014/main" id="{9C85F0EE-FD28-470B-AFD7-EB92054B4A4A}"/>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06" name="正方形/長方形 705">
          <a:extLst>
            <a:ext uri="{FF2B5EF4-FFF2-40B4-BE49-F238E27FC236}">
              <a16:creationId xmlns:a16="http://schemas.microsoft.com/office/drawing/2014/main" id="{BAC9825C-62D4-4F06-8403-F582FDD0A447}"/>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07" name="正方形/長方形 706">
          <a:extLst>
            <a:ext uri="{FF2B5EF4-FFF2-40B4-BE49-F238E27FC236}">
              <a16:creationId xmlns:a16="http://schemas.microsoft.com/office/drawing/2014/main" id="{7ACD9B6F-1F33-477A-B8EB-EB9A9A3A66EF}"/>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08" name="正方形/長方形 707">
          <a:extLst>
            <a:ext uri="{FF2B5EF4-FFF2-40B4-BE49-F238E27FC236}">
              <a16:creationId xmlns:a16="http://schemas.microsoft.com/office/drawing/2014/main" id="{B21A0CA9-7E34-469F-8271-FD193327DD6D}"/>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09" name="正方形/長方形 708">
          <a:extLst>
            <a:ext uri="{FF2B5EF4-FFF2-40B4-BE49-F238E27FC236}">
              <a16:creationId xmlns:a16="http://schemas.microsoft.com/office/drawing/2014/main" id="{FEAEA3EA-2255-4563-834C-489108B4D97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10" name="正方形/長方形 709">
          <a:extLst>
            <a:ext uri="{FF2B5EF4-FFF2-40B4-BE49-F238E27FC236}">
              <a16:creationId xmlns:a16="http://schemas.microsoft.com/office/drawing/2014/main" id="{B1EB73B8-A33A-4B53-9A3F-275BFCC5313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11" name="テキスト ボックス 710">
          <a:extLst>
            <a:ext uri="{FF2B5EF4-FFF2-40B4-BE49-F238E27FC236}">
              <a16:creationId xmlns:a16="http://schemas.microsoft.com/office/drawing/2014/main" id="{1FCBF6C6-1EC4-4169-BA3C-FFF9C03E611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12" name="直線コネクタ 711">
          <a:extLst>
            <a:ext uri="{FF2B5EF4-FFF2-40B4-BE49-F238E27FC236}">
              <a16:creationId xmlns:a16="http://schemas.microsoft.com/office/drawing/2014/main" id="{159BBA71-9C69-4DCE-BB17-2E00696218B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13" name="直線コネクタ 712">
          <a:extLst>
            <a:ext uri="{FF2B5EF4-FFF2-40B4-BE49-F238E27FC236}">
              <a16:creationId xmlns:a16="http://schemas.microsoft.com/office/drawing/2014/main" id="{0C0A4BCB-104F-4123-A242-653D44EE79E6}"/>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14" name="テキスト ボックス 713">
          <a:extLst>
            <a:ext uri="{FF2B5EF4-FFF2-40B4-BE49-F238E27FC236}">
              <a16:creationId xmlns:a16="http://schemas.microsoft.com/office/drawing/2014/main" id="{4DB6577A-E26A-4B90-919B-067D38959645}"/>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15" name="直線コネクタ 714">
          <a:extLst>
            <a:ext uri="{FF2B5EF4-FFF2-40B4-BE49-F238E27FC236}">
              <a16:creationId xmlns:a16="http://schemas.microsoft.com/office/drawing/2014/main" id="{F0BA25B2-3674-4354-8054-A4567540745C}"/>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16" name="テキスト ボックス 715">
          <a:extLst>
            <a:ext uri="{FF2B5EF4-FFF2-40B4-BE49-F238E27FC236}">
              <a16:creationId xmlns:a16="http://schemas.microsoft.com/office/drawing/2014/main" id="{9D63D785-8878-4207-8C08-602B1C16AD7F}"/>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17" name="直線コネクタ 716">
          <a:extLst>
            <a:ext uri="{FF2B5EF4-FFF2-40B4-BE49-F238E27FC236}">
              <a16:creationId xmlns:a16="http://schemas.microsoft.com/office/drawing/2014/main" id="{448E356A-AF45-431A-929A-8315360A97A6}"/>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18" name="テキスト ボックス 717">
          <a:extLst>
            <a:ext uri="{FF2B5EF4-FFF2-40B4-BE49-F238E27FC236}">
              <a16:creationId xmlns:a16="http://schemas.microsoft.com/office/drawing/2014/main" id="{82A4D74C-D6AA-440E-9280-E87888AC16AC}"/>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19" name="直線コネクタ 718">
          <a:extLst>
            <a:ext uri="{FF2B5EF4-FFF2-40B4-BE49-F238E27FC236}">
              <a16:creationId xmlns:a16="http://schemas.microsoft.com/office/drawing/2014/main" id="{1F3834B6-9E49-4F0B-A003-A077063FDCC6}"/>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20" name="テキスト ボックス 719">
          <a:extLst>
            <a:ext uri="{FF2B5EF4-FFF2-40B4-BE49-F238E27FC236}">
              <a16:creationId xmlns:a16="http://schemas.microsoft.com/office/drawing/2014/main" id="{4ABA07C7-3E11-44C1-90B1-D3BE22FB544E}"/>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21" name="直線コネクタ 720">
          <a:extLst>
            <a:ext uri="{FF2B5EF4-FFF2-40B4-BE49-F238E27FC236}">
              <a16:creationId xmlns:a16="http://schemas.microsoft.com/office/drawing/2014/main" id="{2C7A2D49-BAB9-4256-85B0-01FB23FD066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22" name="テキスト ボックス 721">
          <a:extLst>
            <a:ext uri="{FF2B5EF4-FFF2-40B4-BE49-F238E27FC236}">
              <a16:creationId xmlns:a16="http://schemas.microsoft.com/office/drawing/2014/main" id="{1B705565-6175-4ABF-BD81-ADBFD63F1EC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23" name="【博物館】&#10;一人当たり面積グラフ枠">
          <a:extLst>
            <a:ext uri="{FF2B5EF4-FFF2-40B4-BE49-F238E27FC236}">
              <a16:creationId xmlns:a16="http://schemas.microsoft.com/office/drawing/2014/main" id="{05D28F36-F7A5-44C8-9D6D-90579B0A159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24" name="直線コネクタ 723">
          <a:extLst>
            <a:ext uri="{FF2B5EF4-FFF2-40B4-BE49-F238E27FC236}">
              <a16:creationId xmlns:a16="http://schemas.microsoft.com/office/drawing/2014/main" id="{AA17BBD8-7878-4360-999E-363E48A58EBB}"/>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25" name="【博物館】&#10;一人当たり面積最小値テキスト">
          <a:extLst>
            <a:ext uri="{FF2B5EF4-FFF2-40B4-BE49-F238E27FC236}">
              <a16:creationId xmlns:a16="http://schemas.microsoft.com/office/drawing/2014/main" id="{61DDC762-3F2B-496D-A11A-EAC10E1A01F0}"/>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26" name="直線コネクタ 725">
          <a:extLst>
            <a:ext uri="{FF2B5EF4-FFF2-40B4-BE49-F238E27FC236}">
              <a16:creationId xmlns:a16="http://schemas.microsoft.com/office/drawing/2014/main" id="{268D7D67-5C22-461C-BF1B-38986D62EB5F}"/>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27" name="【博物館】&#10;一人当たり面積最大値テキスト">
          <a:extLst>
            <a:ext uri="{FF2B5EF4-FFF2-40B4-BE49-F238E27FC236}">
              <a16:creationId xmlns:a16="http://schemas.microsoft.com/office/drawing/2014/main" id="{10101080-1887-4780-9063-06052D1F6AFF}"/>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28" name="直線コネクタ 727">
          <a:extLst>
            <a:ext uri="{FF2B5EF4-FFF2-40B4-BE49-F238E27FC236}">
              <a16:creationId xmlns:a16="http://schemas.microsoft.com/office/drawing/2014/main" id="{D0BBDBA9-FD50-4013-9EBE-712DD493CAE9}"/>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29" name="【博物館】&#10;一人当たり面積平均値テキスト">
          <a:extLst>
            <a:ext uri="{FF2B5EF4-FFF2-40B4-BE49-F238E27FC236}">
              <a16:creationId xmlns:a16="http://schemas.microsoft.com/office/drawing/2014/main" id="{A6C6FD26-0491-4100-94AA-621A6EDAA88C}"/>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30" name="フローチャート: 判断 729">
          <a:extLst>
            <a:ext uri="{FF2B5EF4-FFF2-40B4-BE49-F238E27FC236}">
              <a16:creationId xmlns:a16="http://schemas.microsoft.com/office/drawing/2014/main" id="{DC70C99E-E599-406A-B951-185841BBE356}"/>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31" name="フローチャート: 判断 730">
          <a:extLst>
            <a:ext uri="{FF2B5EF4-FFF2-40B4-BE49-F238E27FC236}">
              <a16:creationId xmlns:a16="http://schemas.microsoft.com/office/drawing/2014/main" id="{1DCEE65D-D036-4DEE-BA79-A6CBCC8BA2ED}"/>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32" name="フローチャート: 判断 731">
          <a:extLst>
            <a:ext uri="{FF2B5EF4-FFF2-40B4-BE49-F238E27FC236}">
              <a16:creationId xmlns:a16="http://schemas.microsoft.com/office/drawing/2014/main" id="{03E25556-D9B5-4E3A-8F10-E8921DBF40E5}"/>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33" name="フローチャート: 判断 732">
          <a:extLst>
            <a:ext uri="{FF2B5EF4-FFF2-40B4-BE49-F238E27FC236}">
              <a16:creationId xmlns:a16="http://schemas.microsoft.com/office/drawing/2014/main" id="{B549D99B-45F4-48D7-B5EA-C7C24BDA10DB}"/>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34" name="フローチャート: 判断 733">
          <a:extLst>
            <a:ext uri="{FF2B5EF4-FFF2-40B4-BE49-F238E27FC236}">
              <a16:creationId xmlns:a16="http://schemas.microsoft.com/office/drawing/2014/main" id="{88AEBFA9-823B-4AF4-86E5-C0386F90480C}"/>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35" name="テキスト ボックス 734">
          <a:extLst>
            <a:ext uri="{FF2B5EF4-FFF2-40B4-BE49-F238E27FC236}">
              <a16:creationId xmlns:a16="http://schemas.microsoft.com/office/drawing/2014/main" id="{B202E6F3-4FEC-4832-8434-FA57CCB346D0}"/>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36" name="テキスト ボックス 735">
          <a:extLst>
            <a:ext uri="{FF2B5EF4-FFF2-40B4-BE49-F238E27FC236}">
              <a16:creationId xmlns:a16="http://schemas.microsoft.com/office/drawing/2014/main" id="{F55756E6-CDA6-4A8F-9D97-42F03789D4E5}"/>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37" name="テキスト ボックス 736">
          <a:extLst>
            <a:ext uri="{FF2B5EF4-FFF2-40B4-BE49-F238E27FC236}">
              <a16:creationId xmlns:a16="http://schemas.microsoft.com/office/drawing/2014/main" id="{891687BA-1950-4C21-916B-D31AEF7E8E9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8" name="テキスト ボックス 737">
          <a:extLst>
            <a:ext uri="{FF2B5EF4-FFF2-40B4-BE49-F238E27FC236}">
              <a16:creationId xmlns:a16="http://schemas.microsoft.com/office/drawing/2014/main" id="{65A9B227-15C0-40B7-88FE-E829DF78D026}"/>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9" name="テキスト ボックス 738">
          <a:extLst>
            <a:ext uri="{FF2B5EF4-FFF2-40B4-BE49-F238E27FC236}">
              <a16:creationId xmlns:a16="http://schemas.microsoft.com/office/drawing/2014/main" id="{AA22E1B6-9CC9-40F2-AF0B-A54AC65762D3}"/>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151130</xdr:rowOff>
    </xdr:from>
    <xdr:to>
      <xdr:col>116</xdr:col>
      <xdr:colOff>114300</xdr:colOff>
      <xdr:row>108</xdr:row>
      <xdr:rowOff>81280</xdr:rowOff>
    </xdr:to>
    <xdr:sp macro="" textlink="">
      <xdr:nvSpPr>
        <xdr:cNvPr id="740" name="楕円 739">
          <a:extLst>
            <a:ext uri="{FF2B5EF4-FFF2-40B4-BE49-F238E27FC236}">
              <a16:creationId xmlns:a16="http://schemas.microsoft.com/office/drawing/2014/main" id="{34778B2E-E2B8-4305-A988-018206E9642F}"/>
            </a:ext>
          </a:extLst>
        </xdr:cNvPr>
        <xdr:cNvSpPr/>
      </xdr:nvSpPr>
      <xdr:spPr>
        <a:xfrm>
          <a:off x="19897725" y="17477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66057</xdr:rowOff>
    </xdr:from>
    <xdr:ext cx="469744" cy="259045"/>
    <xdr:sp macro="" textlink="">
      <xdr:nvSpPr>
        <xdr:cNvPr id="741" name="【博物館】&#10;一人当たり面積該当値テキスト">
          <a:extLst>
            <a:ext uri="{FF2B5EF4-FFF2-40B4-BE49-F238E27FC236}">
              <a16:creationId xmlns:a16="http://schemas.microsoft.com/office/drawing/2014/main" id="{592CA500-CD4D-4C5D-B7DF-27AFC92E7669}"/>
            </a:ext>
          </a:extLst>
        </xdr:cNvPr>
        <xdr:cNvSpPr txBox="1"/>
      </xdr:nvSpPr>
      <xdr:spPr>
        <a:xfrm>
          <a:off x="20002500" y="17395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151130</xdr:rowOff>
    </xdr:from>
    <xdr:to>
      <xdr:col>112</xdr:col>
      <xdr:colOff>38100</xdr:colOff>
      <xdr:row>108</xdr:row>
      <xdr:rowOff>81280</xdr:rowOff>
    </xdr:to>
    <xdr:sp macro="" textlink="">
      <xdr:nvSpPr>
        <xdr:cNvPr id="742" name="楕円 741">
          <a:extLst>
            <a:ext uri="{FF2B5EF4-FFF2-40B4-BE49-F238E27FC236}">
              <a16:creationId xmlns:a16="http://schemas.microsoft.com/office/drawing/2014/main" id="{27AC045D-4589-4890-AEF2-CBE9DE823EAF}"/>
            </a:ext>
          </a:extLst>
        </xdr:cNvPr>
        <xdr:cNvSpPr/>
      </xdr:nvSpPr>
      <xdr:spPr>
        <a:xfrm>
          <a:off x="19154775" y="17477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30480</xdr:rowOff>
    </xdr:from>
    <xdr:to>
      <xdr:col>116</xdr:col>
      <xdr:colOff>63500</xdr:colOff>
      <xdr:row>108</xdr:row>
      <xdr:rowOff>30480</xdr:rowOff>
    </xdr:to>
    <xdr:cxnSp macro="">
      <xdr:nvCxnSpPr>
        <xdr:cNvPr id="743" name="直線コネクタ 742">
          <a:extLst>
            <a:ext uri="{FF2B5EF4-FFF2-40B4-BE49-F238E27FC236}">
              <a16:creationId xmlns:a16="http://schemas.microsoft.com/office/drawing/2014/main" id="{A9901648-87A9-4BB9-96B0-72B19796BE8A}"/>
            </a:ext>
          </a:extLst>
        </xdr:cNvPr>
        <xdr:cNvCxnSpPr/>
      </xdr:nvCxnSpPr>
      <xdr:spPr>
        <a:xfrm>
          <a:off x="19202400" y="1751520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151130</xdr:rowOff>
    </xdr:from>
    <xdr:to>
      <xdr:col>107</xdr:col>
      <xdr:colOff>101600</xdr:colOff>
      <xdr:row>108</xdr:row>
      <xdr:rowOff>81280</xdr:rowOff>
    </xdr:to>
    <xdr:sp macro="" textlink="">
      <xdr:nvSpPr>
        <xdr:cNvPr id="744" name="楕円 743">
          <a:extLst>
            <a:ext uri="{FF2B5EF4-FFF2-40B4-BE49-F238E27FC236}">
              <a16:creationId xmlns:a16="http://schemas.microsoft.com/office/drawing/2014/main" id="{7DBF6F3F-91AA-41FA-88ED-BBE43A8459A0}"/>
            </a:ext>
          </a:extLst>
        </xdr:cNvPr>
        <xdr:cNvSpPr/>
      </xdr:nvSpPr>
      <xdr:spPr>
        <a:xfrm>
          <a:off x="18345150" y="17477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30480</xdr:rowOff>
    </xdr:from>
    <xdr:to>
      <xdr:col>111</xdr:col>
      <xdr:colOff>177800</xdr:colOff>
      <xdr:row>108</xdr:row>
      <xdr:rowOff>30480</xdr:rowOff>
    </xdr:to>
    <xdr:cxnSp macro="">
      <xdr:nvCxnSpPr>
        <xdr:cNvPr id="745" name="直線コネクタ 744">
          <a:extLst>
            <a:ext uri="{FF2B5EF4-FFF2-40B4-BE49-F238E27FC236}">
              <a16:creationId xmlns:a16="http://schemas.microsoft.com/office/drawing/2014/main" id="{2EEDFA9E-9497-48A0-B7AD-724E301D287A}"/>
            </a:ext>
          </a:extLst>
        </xdr:cNvPr>
        <xdr:cNvCxnSpPr/>
      </xdr:nvCxnSpPr>
      <xdr:spPr>
        <a:xfrm>
          <a:off x="18392775" y="1751520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151130</xdr:rowOff>
    </xdr:from>
    <xdr:to>
      <xdr:col>102</xdr:col>
      <xdr:colOff>165100</xdr:colOff>
      <xdr:row>108</xdr:row>
      <xdr:rowOff>81280</xdr:rowOff>
    </xdr:to>
    <xdr:sp macro="" textlink="">
      <xdr:nvSpPr>
        <xdr:cNvPr id="746" name="楕円 745">
          <a:extLst>
            <a:ext uri="{FF2B5EF4-FFF2-40B4-BE49-F238E27FC236}">
              <a16:creationId xmlns:a16="http://schemas.microsoft.com/office/drawing/2014/main" id="{131B9D2E-2211-4001-A144-163247C642D0}"/>
            </a:ext>
          </a:extLst>
        </xdr:cNvPr>
        <xdr:cNvSpPr/>
      </xdr:nvSpPr>
      <xdr:spPr>
        <a:xfrm>
          <a:off x="17554575" y="17477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30480</xdr:rowOff>
    </xdr:from>
    <xdr:to>
      <xdr:col>107</xdr:col>
      <xdr:colOff>50800</xdr:colOff>
      <xdr:row>108</xdr:row>
      <xdr:rowOff>30480</xdr:rowOff>
    </xdr:to>
    <xdr:cxnSp macro="">
      <xdr:nvCxnSpPr>
        <xdr:cNvPr id="747" name="直線コネクタ 746">
          <a:extLst>
            <a:ext uri="{FF2B5EF4-FFF2-40B4-BE49-F238E27FC236}">
              <a16:creationId xmlns:a16="http://schemas.microsoft.com/office/drawing/2014/main" id="{4D2FAEE3-B12F-4D0D-A77F-F65F33053516}"/>
            </a:ext>
          </a:extLst>
        </xdr:cNvPr>
        <xdr:cNvCxnSpPr/>
      </xdr:nvCxnSpPr>
      <xdr:spPr>
        <a:xfrm>
          <a:off x="17602200" y="175152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151130</xdr:rowOff>
    </xdr:from>
    <xdr:to>
      <xdr:col>98</xdr:col>
      <xdr:colOff>38100</xdr:colOff>
      <xdr:row>108</xdr:row>
      <xdr:rowOff>81280</xdr:rowOff>
    </xdr:to>
    <xdr:sp macro="" textlink="">
      <xdr:nvSpPr>
        <xdr:cNvPr id="748" name="楕円 747">
          <a:extLst>
            <a:ext uri="{FF2B5EF4-FFF2-40B4-BE49-F238E27FC236}">
              <a16:creationId xmlns:a16="http://schemas.microsoft.com/office/drawing/2014/main" id="{520DF4B2-E336-436D-B2F6-2F7A7104D0C7}"/>
            </a:ext>
          </a:extLst>
        </xdr:cNvPr>
        <xdr:cNvSpPr/>
      </xdr:nvSpPr>
      <xdr:spPr>
        <a:xfrm>
          <a:off x="16754475" y="17477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30480</xdr:rowOff>
    </xdr:from>
    <xdr:to>
      <xdr:col>102</xdr:col>
      <xdr:colOff>114300</xdr:colOff>
      <xdr:row>108</xdr:row>
      <xdr:rowOff>30480</xdr:rowOff>
    </xdr:to>
    <xdr:cxnSp macro="">
      <xdr:nvCxnSpPr>
        <xdr:cNvPr id="749" name="直線コネクタ 748">
          <a:extLst>
            <a:ext uri="{FF2B5EF4-FFF2-40B4-BE49-F238E27FC236}">
              <a16:creationId xmlns:a16="http://schemas.microsoft.com/office/drawing/2014/main" id="{11FC19BF-AB94-4FCC-8334-8705D45680D6}"/>
            </a:ext>
          </a:extLst>
        </xdr:cNvPr>
        <xdr:cNvCxnSpPr/>
      </xdr:nvCxnSpPr>
      <xdr:spPr>
        <a:xfrm>
          <a:off x="16802100" y="17515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750" name="n_1aveValue【博物館】&#10;一人当たり面積">
          <a:extLst>
            <a:ext uri="{FF2B5EF4-FFF2-40B4-BE49-F238E27FC236}">
              <a16:creationId xmlns:a16="http://schemas.microsoft.com/office/drawing/2014/main" id="{C007831B-410D-4F52-8A8C-D28F748CE744}"/>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751" name="n_2aveValue【博物館】&#10;一人当たり面積">
          <a:extLst>
            <a:ext uri="{FF2B5EF4-FFF2-40B4-BE49-F238E27FC236}">
              <a16:creationId xmlns:a16="http://schemas.microsoft.com/office/drawing/2014/main" id="{77182AB2-6EA6-42B0-B5D6-7E4105FFF503}"/>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752" name="n_3aveValue【博物館】&#10;一人当たり面積">
          <a:extLst>
            <a:ext uri="{FF2B5EF4-FFF2-40B4-BE49-F238E27FC236}">
              <a16:creationId xmlns:a16="http://schemas.microsoft.com/office/drawing/2014/main" id="{A0CF2455-D20B-4250-8D2C-B11A39BBFCD8}"/>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753" name="n_4aveValue【博物館】&#10;一人当たり面積">
          <a:extLst>
            <a:ext uri="{FF2B5EF4-FFF2-40B4-BE49-F238E27FC236}">
              <a16:creationId xmlns:a16="http://schemas.microsoft.com/office/drawing/2014/main" id="{48052E19-2061-408D-B829-B7881EEE7469}"/>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72407</xdr:rowOff>
    </xdr:from>
    <xdr:ext cx="469744" cy="259045"/>
    <xdr:sp macro="" textlink="">
      <xdr:nvSpPr>
        <xdr:cNvPr id="754" name="n_1mainValue【博物館】&#10;一人当たり面積">
          <a:extLst>
            <a:ext uri="{FF2B5EF4-FFF2-40B4-BE49-F238E27FC236}">
              <a16:creationId xmlns:a16="http://schemas.microsoft.com/office/drawing/2014/main" id="{4CA25271-612B-46A3-B8DB-EBF8A0F5A9F1}"/>
            </a:ext>
          </a:extLst>
        </xdr:cNvPr>
        <xdr:cNvSpPr txBox="1"/>
      </xdr:nvSpPr>
      <xdr:spPr>
        <a:xfrm>
          <a:off x="18983402"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72407</xdr:rowOff>
    </xdr:from>
    <xdr:ext cx="469744" cy="259045"/>
    <xdr:sp macro="" textlink="">
      <xdr:nvSpPr>
        <xdr:cNvPr id="755" name="n_2mainValue【博物館】&#10;一人当たり面積">
          <a:extLst>
            <a:ext uri="{FF2B5EF4-FFF2-40B4-BE49-F238E27FC236}">
              <a16:creationId xmlns:a16="http://schemas.microsoft.com/office/drawing/2014/main" id="{8DA503C0-C755-492E-9FF4-D8C44A557764}"/>
            </a:ext>
          </a:extLst>
        </xdr:cNvPr>
        <xdr:cNvSpPr txBox="1"/>
      </xdr:nvSpPr>
      <xdr:spPr>
        <a:xfrm>
          <a:off x="18183302"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72407</xdr:rowOff>
    </xdr:from>
    <xdr:ext cx="469744" cy="259045"/>
    <xdr:sp macro="" textlink="">
      <xdr:nvSpPr>
        <xdr:cNvPr id="756" name="n_3mainValue【博物館】&#10;一人当たり面積">
          <a:extLst>
            <a:ext uri="{FF2B5EF4-FFF2-40B4-BE49-F238E27FC236}">
              <a16:creationId xmlns:a16="http://schemas.microsoft.com/office/drawing/2014/main" id="{422DFED2-9498-49A9-86B2-244DDBA82BF9}"/>
            </a:ext>
          </a:extLst>
        </xdr:cNvPr>
        <xdr:cNvSpPr txBox="1"/>
      </xdr:nvSpPr>
      <xdr:spPr>
        <a:xfrm>
          <a:off x="17383202"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72407</xdr:rowOff>
    </xdr:from>
    <xdr:ext cx="469744" cy="259045"/>
    <xdr:sp macro="" textlink="">
      <xdr:nvSpPr>
        <xdr:cNvPr id="757" name="n_4mainValue【博物館】&#10;一人当たり面積">
          <a:extLst>
            <a:ext uri="{FF2B5EF4-FFF2-40B4-BE49-F238E27FC236}">
              <a16:creationId xmlns:a16="http://schemas.microsoft.com/office/drawing/2014/main" id="{75E8169B-77E5-4053-B246-ACDA432FB1B4}"/>
            </a:ext>
          </a:extLst>
        </xdr:cNvPr>
        <xdr:cNvSpPr txBox="1"/>
      </xdr:nvSpPr>
      <xdr:spPr>
        <a:xfrm>
          <a:off x="16592627"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8" name="正方形/長方形 757">
          <a:extLst>
            <a:ext uri="{FF2B5EF4-FFF2-40B4-BE49-F238E27FC236}">
              <a16:creationId xmlns:a16="http://schemas.microsoft.com/office/drawing/2014/main" id="{AD4F0800-8586-4FB7-B827-7F2D399D987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9" name="正方形/長方形 758">
          <a:extLst>
            <a:ext uri="{FF2B5EF4-FFF2-40B4-BE49-F238E27FC236}">
              <a16:creationId xmlns:a16="http://schemas.microsoft.com/office/drawing/2014/main" id="{378A8AEB-8B05-4C2A-AA6D-DDFCB888BD0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60" name="テキスト ボックス 759">
          <a:extLst>
            <a:ext uri="{FF2B5EF4-FFF2-40B4-BE49-F238E27FC236}">
              <a16:creationId xmlns:a16="http://schemas.microsoft.com/office/drawing/2014/main" id="{9172140A-2C2A-4AF2-9175-F915B5A4D4F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〇有形固定資産減価償却率については、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港湾・漁港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及び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博物館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がグループ平均を上回っているが、その他の施設類型ではいずれもグループ平均を下回っており、特に</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公営住宅</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や</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図書館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はグループ平均を</a:t>
          </a:r>
          <a:r>
            <a:rPr kumimoji="1" lang="en-US" altLang="ja-JP" sz="1300">
              <a:latin typeface="ＭＳ Ｐゴシック" panose="020B0600070205080204" pitchFamily="50" charset="-128"/>
              <a:ea typeface="ＭＳ Ｐゴシック" panose="020B0600070205080204" pitchFamily="50" charset="-128"/>
            </a:rPr>
            <a:t>9</a:t>
          </a:r>
          <a:r>
            <a:rPr kumimoji="1" lang="ja-JP" altLang="en-US" sz="1300">
              <a:latin typeface="ＭＳ Ｐゴシック" panose="020B0600070205080204" pitchFamily="50" charset="-128"/>
              <a:ea typeface="ＭＳ Ｐゴシック" panose="020B0600070205080204" pitchFamily="50" charset="-128"/>
            </a:rPr>
            <a:t>ポイント程度下回っている。</a:t>
          </a:r>
        </a:p>
        <a:p>
          <a:r>
            <a:rPr kumimoji="1" lang="ja-JP" altLang="en-US" sz="1300">
              <a:latin typeface="ＭＳ Ｐゴシック" panose="020B0600070205080204" pitchFamily="50" charset="-128"/>
              <a:ea typeface="ＭＳ Ｐゴシック" panose="020B0600070205080204" pitchFamily="50" charset="-128"/>
            </a:rPr>
            <a:t>　 また、施設類型別の一人当たり数値については、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道路（一人当たり延長）</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や</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博物館（一人当たり面積）</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がグループ内最小、</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公営住宅（一人当たり面積）</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がグループ内最大となっている。</a:t>
          </a: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空港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については該当施設がないため空欄。）</a:t>
          </a:r>
        </a:p>
        <a:p>
          <a:r>
            <a:rPr kumimoji="1" lang="ja-JP" altLang="en-US" sz="1300">
              <a:latin typeface="ＭＳ Ｐゴシック" panose="020B0600070205080204" pitchFamily="50" charset="-128"/>
              <a:ea typeface="ＭＳ Ｐゴシック" panose="020B0600070205080204" pitchFamily="50" charset="-128"/>
            </a:rPr>
            <a:t>〇本府においては、平成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月に「大阪府ファシリティマネジメント基本方針（大阪府公共施設等総合管理計画）」を策定しており、そのもとにインフラ、府営住宅、警察施設、学校などの各施設類型別の詳細な取組方針を定めた計画（「施設類型別計画（個別施設計画）」等）を策定し、それぞれの課題に</a:t>
          </a:r>
        </a:p>
        <a:p>
          <a:r>
            <a:rPr kumimoji="1" lang="ja-JP" altLang="en-US" sz="1300">
              <a:latin typeface="ＭＳ Ｐゴシック" panose="020B0600070205080204" pitchFamily="50" charset="-128"/>
              <a:ea typeface="ＭＳ Ｐゴシック" panose="020B0600070205080204" pitchFamily="50" charset="-128"/>
            </a:rPr>
            <a:t>　 応じた取組みを推進しているところである。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3DF3C95-F750-4276-8B73-68EA0967F1A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E583E8E-384E-4C4E-AFC1-6C9495B6BF1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CF12999-2BCD-425B-89A9-D75EA3CED7F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893B998-A8C8-44C2-8A8C-445A65698B4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30F78AD-07F3-4E85-83D1-BC52D95AD931}"/>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461C172-280C-476C-9AD0-474720C0618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6E8774F-286E-4CC8-8225-157A38272D6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E03BC24-140F-469C-AD7D-F4169AB9FC6C}"/>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50649B9-295A-4FB4-BEE3-7AE1D5EC913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3701821-3A0B-4F3A-AAB5-00FE82071165}"/>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D30C506-A8F8-4F57-8E57-23D9C37E072B}"/>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D8E2D05-58F6-41B3-9926-0C992B96549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2D8EC7A-452F-4DFF-BC42-BF1E79E6032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B22503-6DCA-4F9A-BFA4-8DAB446BF3D1}"/>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279BD24-86DD-43E7-8286-5F0F311CE21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E5EE4D7-AA8F-4DA5-8BF6-B8549222A70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01CA565-A26E-44AF-9B85-9C4CB9EF0AF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7AF8BD2-FA22-459F-9C99-544A887ADCD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A7614DE-6063-40CA-BF87-34182826A6C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44EAE6D-961B-4B1A-851B-C65B4343874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31CD864-D424-4310-B3BC-27122019082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39121B7-234B-4E0B-9442-B74B8632E36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823838D-1BF0-4172-BE6B-107A62FACFB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555716B-87AB-482F-A4FD-8555D978754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4490EBC-578C-4763-8D5C-D97205FF83A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1321C11-16EE-4C0D-87B5-FDCBAFBE39A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12C4BD9-74E4-4D25-BB9F-E12D77FBF16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BC1DD77-44CC-44EC-BD44-B0522753926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5E4C3B0-515C-4296-B7DF-89359934D5A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DEDDE5C7-9355-4F2D-A841-E902F54E1E0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028E26C-A2CD-47B5-86AF-0262A86BB01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F80911D-BC27-4AC2-9C66-965CCAF63376}"/>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479781F-92EF-41B1-B405-74FE6B712BF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2995DD8-F3F7-48F3-9EB9-ACAA0599F50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2F1AC24-B6D6-484A-8AB9-B227EE115F7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E22FD0E-4E29-4A77-90F1-E0993F84A49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D07AF37-BFFE-43F7-881B-134772018CC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5E32355C-82F1-462C-9736-07F13B71698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A8F49C4-A054-431B-8B38-0ED5A27BAB1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EEFC8C5-EB97-48F8-8ABC-0CE790DD597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665FAB9-7E58-497A-B7BF-BD2D48E1528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FB46CAE-A425-4EE1-91BF-37B51EED6EB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2249ADE0-9BCC-467B-890C-55444A7DAFF1}"/>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A554CAFB-C6A2-4019-B5ED-98CBC9209DAE}"/>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8F764DC-99E4-439B-902B-2F4AF73F575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B9696BB5-5E92-4010-8CCB-051BCE63B97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320274E2-129D-488B-AA00-B28B83ED6674}"/>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11B23860-BB6D-42CF-8D69-659D709D0F4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310698D-FC8E-4F8B-80EF-DE476CD4676C}"/>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41FB251B-9233-4A02-81F9-BD1A62399F8E}"/>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21878B87-AA88-4D8F-9228-4280BC7EA9FA}"/>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CD978DBC-8BFD-4787-8DD1-B52A6BE415B8}"/>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09BC6CDF-459D-4A7D-B661-C6CAC859E5D7}"/>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455A871B-919F-4311-82E4-6B8F96F65148}"/>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E4D7EF4D-790A-41DA-87B2-4D89FAE86C2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6800830A-ADD7-4CAA-BB9A-618727D992A4}"/>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1F4B7637-2FEE-482A-846D-D62E423AD2D2}"/>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7CECE8F1-6BDA-4EDD-B418-14887C330C88}"/>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1F4E5E1E-B957-4CF5-965C-8B838CE8CB57}"/>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DE6DBB96-E33E-4E3E-9D7F-50F7800C903D}"/>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B722E9E7-906D-431D-B5D8-E0A2B7D5005E}"/>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976017F3-D032-4028-BB07-04272A1132EA}"/>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1BB9C5C1-CA1E-40A2-BCDB-C3317D649AB8}"/>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CBE7831D-1FFF-442E-98E0-31E24AEC8C37}"/>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049D88C0-CB3B-4FEA-98C6-9A88D9BFBE34}"/>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A68FA31B-1478-469F-AA55-88E419B6495B}"/>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EC983D74-7856-44AF-97DE-4C5B6959048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5C5E9F35-FDBF-4741-97CF-1BB9656BE60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130A5FC-B843-4AED-AB3C-03C929207E6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05706C7-2156-4860-B89B-86F14DFCF6C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D8C729E-05A2-4B4E-BDC4-F19474B0325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151130</xdr:rowOff>
    </xdr:from>
    <xdr:to>
      <xdr:col>24</xdr:col>
      <xdr:colOff>114300</xdr:colOff>
      <xdr:row>39</xdr:row>
      <xdr:rowOff>81280</xdr:rowOff>
    </xdr:to>
    <xdr:sp macro="" textlink="">
      <xdr:nvSpPr>
        <xdr:cNvPr id="73" name="楕円 72">
          <a:extLst>
            <a:ext uri="{FF2B5EF4-FFF2-40B4-BE49-F238E27FC236}">
              <a16:creationId xmlns:a16="http://schemas.microsoft.com/office/drawing/2014/main" id="{6861505F-C165-4AB4-9891-74A7152D679C}"/>
            </a:ext>
          </a:extLst>
        </xdr:cNvPr>
        <xdr:cNvSpPr/>
      </xdr:nvSpPr>
      <xdr:spPr>
        <a:xfrm>
          <a:off x="4124325" y="63042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129557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B04276D1-D262-4825-8F4B-E96368DA5D8C}"/>
            </a:ext>
          </a:extLst>
        </xdr:cNvPr>
        <xdr:cNvSpPr txBox="1"/>
      </xdr:nvSpPr>
      <xdr:spPr>
        <a:xfrm>
          <a:off x="4229100" y="627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111125</xdr:rowOff>
    </xdr:from>
    <xdr:to>
      <xdr:col>20</xdr:col>
      <xdr:colOff>38100</xdr:colOff>
      <xdr:row>39</xdr:row>
      <xdr:rowOff>41275</xdr:rowOff>
    </xdr:to>
    <xdr:sp macro="" textlink="">
      <xdr:nvSpPr>
        <xdr:cNvPr id="75" name="楕円 74">
          <a:extLst>
            <a:ext uri="{FF2B5EF4-FFF2-40B4-BE49-F238E27FC236}">
              <a16:creationId xmlns:a16="http://schemas.microsoft.com/office/drawing/2014/main" id="{D96692FE-FCC7-45A8-8795-0365CB2A1624}"/>
            </a:ext>
          </a:extLst>
        </xdr:cNvPr>
        <xdr:cNvSpPr/>
      </xdr:nvSpPr>
      <xdr:spPr>
        <a:xfrm>
          <a:off x="3381375" y="6264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161925</xdr:rowOff>
    </xdr:from>
    <xdr:to>
      <xdr:col>24</xdr:col>
      <xdr:colOff>63500</xdr:colOff>
      <xdr:row>39</xdr:row>
      <xdr:rowOff>30480</xdr:rowOff>
    </xdr:to>
    <xdr:cxnSp macro="">
      <xdr:nvCxnSpPr>
        <xdr:cNvPr id="76" name="直線コネクタ 75">
          <a:extLst>
            <a:ext uri="{FF2B5EF4-FFF2-40B4-BE49-F238E27FC236}">
              <a16:creationId xmlns:a16="http://schemas.microsoft.com/office/drawing/2014/main" id="{FCCC95D4-E110-4360-A78D-59E8727B79C0}"/>
            </a:ext>
          </a:extLst>
        </xdr:cNvPr>
        <xdr:cNvCxnSpPr/>
      </xdr:nvCxnSpPr>
      <xdr:spPr>
        <a:xfrm>
          <a:off x="3429000" y="6311900"/>
          <a:ext cx="75247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71120</xdr:rowOff>
    </xdr:from>
    <xdr:to>
      <xdr:col>15</xdr:col>
      <xdr:colOff>101600</xdr:colOff>
      <xdr:row>39</xdr:row>
      <xdr:rowOff>1270</xdr:rowOff>
    </xdr:to>
    <xdr:sp macro="" textlink="">
      <xdr:nvSpPr>
        <xdr:cNvPr id="77" name="楕円 76">
          <a:extLst>
            <a:ext uri="{FF2B5EF4-FFF2-40B4-BE49-F238E27FC236}">
              <a16:creationId xmlns:a16="http://schemas.microsoft.com/office/drawing/2014/main" id="{56887707-4167-4353-8D8C-652B63F9D249}"/>
            </a:ext>
          </a:extLst>
        </xdr:cNvPr>
        <xdr:cNvSpPr/>
      </xdr:nvSpPr>
      <xdr:spPr>
        <a:xfrm>
          <a:off x="2571750" y="62210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121920</xdr:rowOff>
    </xdr:from>
    <xdr:to>
      <xdr:col>19</xdr:col>
      <xdr:colOff>177800</xdr:colOff>
      <xdr:row>38</xdr:row>
      <xdr:rowOff>161925</xdr:rowOff>
    </xdr:to>
    <xdr:cxnSp macro="">
      <xdr:nvCxnSpPr>
        <xdr:cNvPr id="78" name="直線コネクタ 77">
          <a:extLst>
            <a:ext uri="{FF2B5EF4-FFF2-40B4-BE49-F238E27FC236}">
              <a16:creationId xmlns:a16="http://schemas.microsoft.com/office/drawing/2014/main" id="{ADDF05C2-EC3F-4B32-865B-711BECE045BD}"/>
            </a:ext>
          </a:extLst>
        </xdr:cNvPr>
        <xdr:cNvCxnSpPr/>
      </xdr:nvCxnSpPr>
      <xdr:spPr>
        <a:xfrm>
          <a:off x="2619375" y="6278245"/>
          <a:ext cx="80962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79" name="n_1aveValue【体育館・プール】&#10;有形固定資産減価償却率">
          <a:extLst>
            <a:ext uri="{FF2B5EF4-FFF2-40B4-BE49-F238E27FC236}">
              <a16:creationId xmlns:a16="http://schemas.microsoft.com/office/drawing/2014/main" id="{54AEA9A4-B95F-4A36-8D63-43DB72FEB6EA}"/>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0" name="n_2aveValue【体育館・プール】&#10;有形固定資産減価償却率">
          <a:extLst>
            <a:ext uri="{FF2B5EF4-FFF2-40B4-BE49-F238E27FC236}">
              <a16:creationId xmlns:a16="http://schemas.microsoft.com/office/drawing/2014/main" id="{8BEEABA8-7114-4DA1-B173-C8DCC7426EFF}"/>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1" name="n_3aveValue【体育館・プール】&#10;有形固定資産減価償却率">
          <a:extLst>
            <a:ext uri="{FF2B5EF4-FFF2-40B4-BE49-F238E27FC236}">
              <a16:creationId xmlns:a16="http://schemas.microsoft.com/office/drawing/2014/main" id="{28431473-9AB7-4A42-8AEB-BF9B096C94A3}"/>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2" name="n_4aveValue【体育館・プール】&#10;有形固定資産減価償却率">
          <a:extLst>
            <a:ext uri="{FF2B5EF4-FFF2-40B4-BE49-F238E27FC236}">
              <a16:creationId xmlns:a16="http://schemas.microsoft.com/office/drawing/2014/main" id="{70B0B38A-00EC-4867-AA20-F54ADE3B23E5}"/>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32402</xdr:rowOff>
    </xdr:from>
    <xdr:ext cx="405111" cy="259045"/>
    <xdr:sp macro="" textlink="">
      <xdr:nvSpPr>
        <xdr:cNvPr id="83" name="n_1mainValue【体育館・プール】&#10;有形固定資産減価償却率">
          <a:extLst>
            <a:ext uri="{FF2B5EF4-FFF2-40B4-BE49-F238E27FC236}">
              <a16:creationId xmlns:a16="http://schemas.microsoft.com/office/drawing/2014/main" id="{EAF66DB3-9EED-4061-A0CD-D02CA5361087}"/>
            </a:ext>
          </a:extLst>
        </xdr:cNvPr>
        <xdr:cNvSpPr txBox="1"/>
      </xdr:nvSpPr>
      <xdr:spPr>
        <a:xfrm>
          <a:off x="3239144" y="6344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163847</xdr:rowOff>
    </xdr:from>
    <xdr:ext cx="405111" cy="259045"/>
    <xdr:sp macro="" textlink="">
      <xdr:nvSpPr>
        <xdr:cNvPr id="84" name="n_2mainValue【体育館・プール】&#10;有形固定資産減価償却率">
          <a:extLst>
            <a:ext uri="{FF2B5EF4-FFF2-40B4-BE49-F238E27FC236}">
              <a16:creationId xmlns:a16="http://schemas.microsoft.com/office/drawing/2014/main" id="{95127804-62E8-4AB9-ACC8-CAC226CDAE44}"/>
            </a:ext>
          </a:extLst>
        </xdr:cNvPr>
        <xdr:cNvSpPr txBox="1"/>
      </xdr:nvSpPr>
      <xdr:spPr>
        <a:xfrm>
          <a:off x="2439044" y="631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5" name="正方形/長方形 84">
          <a:extLst>
            <a:ext uri="{FF2B5EF4-FFF2-40B4-BE49-F238E27FC236}">
              <a16:creationId xmlns:a16="http://schemas.microsoft.com/office/drawing/2014/main" id="{77BD5BDA-6516-41C7-B351-6D8F38FF951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6" name="正方形/長方形 85">
          <a:extLst>
            <a:ext uri="{FF2B5EF4-FFF2-40B4-BE49-F238E27FC236}">
              <a16:creationId xmlns:a16="http://schemas.microsoft.com/office/drawing/2014/main" id="{120F3246-EF6D-42DB-8D5C-2984460E049C}"/>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7" name="正方形/長方形 86">
          <a:extLst>
            <a:ext uri="{FF2B5EF4-FFF2-40B4-BE49-F238E27FC236}">
              <a16:creationId xmlns:a16="http://schemas.microsoft.com/office/drawing/2014/main" id="{BE6B4C6F-F9BA-451F-9B9F-9878AF3AF86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8" name="正方形/長方形 87">
          <a:extLst>
            <a:ext uri="{FF2B5EF4-FFF2-40B4-BE49-F238E27FC236}">
              <a16:creationId xmlns:a16="http://schemas.microsoft.com/office/drawing/2014/main" id="{8E46D6E7-1151-45D1-8B6F-177805C58D1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9" name="正方形/長方形 88">
          <a:extLst>
            <a:ext uri="{FF2B5EF4-FFF2-40B4-BE49-F238E27FC236}">
              <a16:creationId xmlns:a16="http://schemas.microsoft.com/office/drawing/2014/main" id="{EDB2998B-4EF9-4B6A-9ADF-A648056DA12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0" name="正方形/長方形 89">
          <a:extLst>
            <a:ext uri="{FF2B5EF4-FFF2-40B4-BE49-F238E27FC236}">
              <a16:creationId xmlns:a16="http://schemas.microsoft.com/office/drawing/2014/main" id="{D2D0094F-93FC-48BA-8CC9-8F2CEA3ACAA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1" name="テキスト ボックス 90">
          <a:extLst>
            <a:ext uri="{FF2B5EF4-FFF2-40B4-BE49-F238E27FC236}">
              <a16:creationId xmlns:a16="http://schemas.microsoft.com/office/drawing/2014/main" id="{A941BD80-E147-4F2C-B990-09A930B000C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2" name="直線コネクタ 91">
          <a:extLst>
            <a:ext uri="{FF2B5EF4-FFF2-40B4-BE49-F238E27FC236}">
              <a16:creationId xmlns:a16="http://schemas.microsoft.com/office/drawing/2014/main" id="{60BEF46C-8855-4B6B-BB0A-243A4C68167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3" name="直線コネクタ 92">
          <a:extLst>
            <a:ext uri="{FF2B5EF4-FFF2-40B4-BE49-F238E27FC236}">
              <a16:creationId xmlns:a16="http://schemas.microsoft.com/office/drawing/2014/main" id="{25514A7D-BFDB-40CA-A262-5496F3125DAA}"/>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4" name="テキスト ボックス 93">
          <a:extLst>
            <a:ext uri="{FF2B5EF4-FFF2-40B4-BE49-F238E27FC236}">
              <a16:creationId xmlns:a16="http://schemas.microsoft.com/office/drawing/2014/main" id="{9D8BF8BB-E507-4E96-B865-37174C6D4E3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5" name="直線コネクタ 94">
          <a:extLst>
            <a:ext uri="{FF2B5EF4-FFF2-40B4-BE49-F238E27FC236}">
              <a16:creationId xmlns:a16="http://schemas.microsoft.com/office/drawing/2014/main" id="{B12DF2E1-A37B-45B5-AE59-2792B0BF361E}"/>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6" name="テキスト ボックス 95">
          <a:extLst>
            <a:ext uri="{FF2B5EF4-FFF2-40B4-BE49-F238E27FC236}">
              <a16:creationId xmlns:a16="http://schemas.microsoft.com/office/drawing/2014/main" id="{9D4C97ED-6720-4C77-AD36-1F3AD14891DC}"/>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7" name="直線コネクタ 96">
          <a:extLst>
            <a:ext uri="{FF2B5EF4-FFF2-40B4-BE49-F238E27FC236}">
              <a16:creationId xmlns:a16="http://schemas.microsoft.com/office/drawing/2014/main" id="{7335E66A-3BC6-4131-A645-69D044C530E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8" name="テキスト ボックス 97">
          <a:extLst>
            <a:ext uri="{FF2B5EF4-FFF2-40B4-BE49-F238E27FC236}">
              <a16:creationId xmlns:a16="http://schemas.microsoft.com/office/drawing/2014/main" id="{EC768BA2-0D56-4ABA-86AB-9FFF83D56B4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9" name="直線コネクタ 98">
          <a:extLst>
            <a:ext uri="{FF2B5EF4-FFF2-40B4-BE49-F238E27FC236}">
              <a16:creationId xmlns:a16="http://schemas.microsoft.com/office/drawing/2014/main" id="{A6AA7C30-C2C5-4A76-8413-76FF843550F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0" name="テキスト ボックス 99">
          <a:extLst>
            <a:ext uri="{FF2B5EF4-FFF2-40B4-BE49-F238E27FC236}">
              <a16:creationId xmlns:a16="http://schemas.microsoft.com/office/drawing/2014/main" id="{D7C23C2B-33AE-4EDC-BF7C-4ED2B16D3B54}"/>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1" name="直線コネクタ 100">
          <a:extLst>
            <a:ext uri="{FF2B5EF4-FFF2-40B4-BE49-F238E27FC236}">
              <a16:creationId xmlns:a16="http://schemas.microsoft.com/office/drawing/2014/main" id="{2D0F10BF-45F7-4E2D-A8A6-B3287819874C}"/>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2" name="テキスト ボックス 101">
          <a:extLst>
            <a:ext uri="{FF2B5EF4-FFF2-40B4-BE49-F238E27FC236}">
              <a16:creationId xmlns:a16="http://schemas.microsoft.com/office/drawing/2014/main" id="{24873B27-8459-4E0C-96E4-F34A4F188A7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3" name="直線コネクタ 102">
          <a:extLst>
            <a:ext uri="{FF2B5EF4-FFF2-40B4-BE49-F238E27FC236}">
              <a16:creationId xmlns:a16="http://schemas.microsoft.com/office/drawing/2014/main" id="{FC34B396-3522-42D4-BBCA-ABB31397B03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4" name="テキスト ボックス 103">
          <a:extLst>
            <a:ext uri="{FF2B5EF4-FFF2-40B4-BE49-F238E27FC236}">
              <a16:creationId xmlns:a16="http://schemas.microsoft.com/office/drawing/2014/main" id="{73DF16C2-7489-417A-89DC-68282DDBEAC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5" name="【体育館・プール】&#10;一人当たり面積グラフ枠">
          <a:extLst>
            <a:ext uri="{FF2B5EF4-FFF2-40B4-BE49-F238E27FC236}">
              <a16:creationId xmlns:a16="http://schemas.microsoft.com/office/drawing/2014/main" id="{319E5415-6D99-4656-AC43-369708E1E92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06" name="直線コネクタ 105">
          <a:extLst>
            <a:ext uri="{FF2B5EF4-FFF2-40B4-BE49-F238E27FC236}">
              <a16:creationId xmlns:a16="http://schemas.microsoft.com/office/drawing/2014/main" id="{AF15319F-56A2-4B57-8EC0-58DBB4F92D13}"/>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07" name="【体育館・プール】&#10;一人当たり面積最小値テキスト">
          <a:extLst>
            <a:ext uri="{FF2B5EF4-FFF2-40B4-BE49-F238E27FC236}">
              <a16:creationId xmlns:a16="http://schemas.microsoft.com/office/drawing/2014/main" id="{80ED343B-A4F3-4539-9E1D-ED41DE2D812D}"/>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08" name="直線コネクタ 107">
          <a:extLst>
            <a:ext uri="{FF2B5EF4-FFF2-40B4-BE49-F238E27FC236}">
              <a16:creationId xmlns:a16="http://schemas.microsoft.com/office/drawing/2014/main" id="{487EDEE7-259D-453A-A86F-6507FA6C21D9}"/>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09" name="【体育館・プール】&#10;一人当たり面積最大値テキスト">
          <a:extLst>
            <a:ext uri="{FF2B5EF4-FFF2-40B4-BE49-F238E27FC236}">
              <a16:creationId xmlns:a16="http://schemas.microsoft.com/office/drawing/2014/main" id="{BAC1E1BD-3C6E-42C7-97E5-9DFFE42B210A}"/>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0" name="直線コネクタ 109">
          <a:extLst>
            <a:ext uri="{FF2B5EF4-FFF2-40B4-BE49-F238E27FC236}">
              <a16:creationId xmlns:a16="http://schemas.microsoft.com/office/drawing/2014/main" id="{0FA97FE6-6662-4856-B7A1-B65150B9F92C}"/>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1" name="【体育館・プール】&#10;一人当たり面積平均値テキスト">
          <a:extLst>
            <a:ext uri="{FF2B5EF4-FFF2-40B4-BE49-F238E27FC236}">
              <a16:creationId xmlns:a16="http://schemas.microsoft.com/office/drawing/2014/main" id="{4102433F-9959-48DB-963C-C2CABBE34DD8}"/>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2" name="フローチャート: 判断 111">
          <a:extLst>
            <a:ext uri="{FF2B5EF4-FFF2-40B4-BE49-F238E27FC236}">
              <a16:creationId xmlns:a16="http://schemas.microsoft.com/office/drawing/2014/main" id="{F82484A6-3388-40F7-B36C-97158C73773F}"/>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3" name="フローチャート: 判断 112">
          <a:extLst>
            <a:ext uri="{FF2B5EF4-FFF2-40B4-BE49-F238E27FC236}">
              <a16:creationId xmlns:a16="http://schemas.microsoft.com/office/drawing/2014/main" id="{75CA05B9-99F2-4D7F-871C-C04EBF2EEB74}"/>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14" name="フローチャート: 判断 113">
          <a:extLst>
            <a:ext uri="{FF2B5EF4-FFF2-40B4-BE49-F238E27FC236}">
              <a16:creationId xmlns:a16="http://schemas.microsoft.com/office/drawing/2014/main" id="{0DF29325-9EEB-4B0F-B19A-E0EDC225BB85}"/>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15" name="フローチャート: 判断 114">
          <a:extLst>
            <a:ext uri="{FF2B5EF4-FFF2-40B4-BE49-F238E27FC236}">
              <a16:creationId xmlns:a16="http://schemas.microsoft.com/office/drawing/2014/main" id="{994D7D5E-F7D0-473D-9591-BFF379B53778}"/>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16" name="フローチャート: 判断 115">
          <a:extLst>
            <a:ext uri="{FF2B5EF4-FFF2-40B4-BE49-F238E27FC236}">
              <a16:creationId xmlns:a16="http://schemas.microsoft.com/office/drawing/2014/main" id="{997F43BA-84C9-4A7B-933D-BEF6A18AE342}"/>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EFDB3CA8-0629-414F-913B-17248B0F8937}"/>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77028056-BD5D-45C2-AEEA-E06FEFC187B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BEE4FED6-1CC3-44A5-8A7E-1A0311FF6AF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D0735DFD-EEFB-40E1-910E-DCD26AB3F1F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9A22714-2408-446D-A8E7-9D2BBD1128F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101600</xdr:rowOff>
    </xdr:from>
    <xdr:to>
      <xdr:col>55</xdr:col>
      <xdr:colOff>50800</xdr:colOff>
      <xdr:row>42</xdr:row>
      <xdr:rowOff>31750</xdr:rowOff>
    </xdr:to>
    <xdr:sp macro="" textlink="">
      <xdr:nvSpPr>
        <xdr:cNvPr id="122" name="楕円 121">
          <a:extLst>
            <a:ext uri="{FF2B5EF4-FFF2-40B4-BE49-F238E27FC236}">
              <a16:creationId xmlns:a16="http://schemas.microsoft.com/office/drawing/2014/main" id="{29230CBE-CB73-469C-A70C-480084CF58B1}"/>
            </a:ext>
          </a:extLst>
        </xdr:cNvPr>
        <xdr:cNvSpPr/>
      </xdr:nvSpPr>
      <xdr:spPr>
        <a:xfrm>
          <a:off x="9401175" y="6743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41</xdr:row>
      <xdr:rowOff>16527</xdr:rowOff>
    </xdr:from>
    <xdr:ext cx="469744" cy="259045"/>
    <xdr:sp macro="" textlink="">
      <xdr:nvSpPr>
        <xdr:cNvPr id="123" name="【体育館・プール】&#10;一人当たり面積該当値テキスト">
          <a:extLst>
            <a:ext uri="{FF2B5EF4-FFF2-40B4-BE49-F238E27FC236}">
              <a16:creationId xmlns:a16="http://schemas.microsoft.com/office/drawing/2014/main" id="{EF073A2A-C79C-41D7-A26F-BE2AD20D4FCA}"/>
            </a:ext>
          </a:extLst>
        </xdr:cNvPr>
        <xdr:cNvSpPr txBox="1"/>
      </xdr:nvSpPr>
      <xdr:spPr>
        <a:xfrm>
          <a:off x="9477375" y="665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101600</xdr:rowOff>
    </xdr:from>
    <xdr:to>
      <xdr:col>50</xdr:col>
      <xdr:colOff>165100</xdr:colOff>
      <xdr:row>42</xdr:row>
      <xdr:rowOff>31750</xdr:rowOff>
    </xdr:to>
    <xdr:sp macro="" textlink="">
      <xdr:nvSpPr>
        <xdr:cNvPr id="124" name="楕円 123">
          <a:extLst>
            <a:ext uri="{FF2B5EF4-FFF2-40B4-BE49-F238E27FC236}">
              <a16:creationId xmlns:a16="http://schemas.microsoft.com/office/drawing/2014/main" id="{0BFD6814-9E49-4970-9583-9A01F44131E9}"/>
            </a:ext>
          </a:extLst>
        </xdr:cNvPr>
        <xdr:cNvSpPr/>
      </xdr:nvSpPr>
      <xdr:spPr>
        <a:xfrm>
          <a:off x="8639175" y="6743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152400</xdr:rowOff>
    </xdr:from>
    <xdr:to>
      <xdr:col>55</xdr:col>
      <xdr:colOff>0</xdr:colOff>
      <xdr:row>41</xdr:row>
      <xdr:rowOff>152400</xdr:rowOff>
    </xdr:to>
    <xdr:cxnSp macro="">
      <xdr:nvCxnSpPr>
        <xdr:cNvPr id="125" name="直線コネクタ 124">
          <a:extLst>
            <a:ext uri="{FF2B5EF4-FFF2-40B4-BE49-F238E27FC236}">
              <a16:creationId xmlns:a16="http://schemas.microsoft.com/office/drawing/2014/main" id="{28A02660-D473-43A8-8354-0FDDA25567B8}"/>
            </a:ext>
          </a:extLst>
        </xdr:cNvPr>
        <xdr:cNvCxnSpPr/>
      </xdr:nvCxnSpPr>
      <xdr:spPr>
        <a:xfrm>
          <a:off x="8686800" y="67913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101600</xdr:rowOff>
    </xdr:from>
    <xdr:to>
      <xdr:col>46</xdr:col>
      <xdr:colOff>38100</xdr:colOff>
      <xdr:row>42</xdr:row>
      <xdr:rowOff>31750</xdr:rowOff>
    </xdr:to>
    <xdr:sp macro="" textlink="">
      <xdr:nvSpPr>
        <xdr:cNvPr id="126" name="楕円 125">
          <a:extLst>
            <a:ext uri="{FF2B5EF4-FFF2-40B4-BE49-F238E27FC236}">
              <a16:creationId xmlns:a16="http://schemas.microsoft.com/office/drawing/2014/main" id="{67A6E4E1-FF12-443F-AA34-6FF8837BA634}"/>
            </a:ext>
          </a:extLst>
        </xdr:cNvPr>
        <xdr:cNvSpPr/>
      </xdr:nvSpPr>
      <xdr:spPr>
        <a:xfrm>
          <a:off x="7839075" y="6743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152400</xdr:rowOff>
    </xdr:from>
    <xdr:to>
      <xdr:col>50</xdr:col>
      <xdr:colOff>114300</xdr:colOff>
      <xdr:row>41</xdr:row>
      <xdr:rowOff>152400</xdr:rowOff>
    </xdr:to>
    <xdr:cxnSp macro="">
      <xdr:nvCxnSpPr>
        <xdr:cNvPr id="127" name="直線コネクタ 126">
          <a:extLst>
            <a:ext uri="{FF2B5EF4-FFF2-40B4-BE49-F238E27FC236}">
              <a16:creationId xmlns:a16="http://schemas.microsoft.com/office/drawing/2014/main" id="{E3593226-2B8E-4B78-ADA7-F416EA834472}"/>
            </a:ext>
          </a:extLst>
        </xdr:cNvPr>
        <xdr:cNvCxnSpPr/>
      </xdr:nvCxnSpPr>
      <xdr:spPr>
        <a:xfrm>
          <a:off x="7886700" y="6791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101600</xdr:rowOff>
    </xdr:from>
    <xdr:to>
      <xdr:col>41</xdr:col>
      <xdr:colOff>101600</xdr:colOff>
      <xdr:row>42</xdr:row>
      <xdr:rowOff>31750</xdr:rowOff>
    </xdr:to>
    <xdr:sp macro="" textlink="">
      <xdr:nvSpPr>
        <xdr:cNvPr id="128" name="楕円 127">
          <a:extLst>
            <a:ext uri="{FF2B5EF4-FFF2-40B4-BE49-F238E27FC236}">
              <a16:creationId xmlns:a16="http://schemas.microsoft.com/office/drawing/2014/main" id="{0B473C02-9C55-4BD0-A70C-56B6D17F4909}"/>
            </a:ext>
          </a:extLst>
        </xdr:cNvPr>
        <xdr:cNvSpPr/>
      </xdr:nvSpPr>
      <xdr:spPr>
        <a:xfrm>
          <a:off x="7029450" y="6743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152400</xdr:rowOff>
    </xdr:from>
    <xdr:to>
      <xdr:col>45</xdr:col>
      <xdr:colOff>177800</xdr:colOff>
      <xdr:row>41</xdr:row>
      <xdr:rowOff>152400</xdr:rowOff>
    </xdr:to>
    <xdr:cxnSp macro="">
      <xdr:nvCxnSpPr>
        <xdr:cNvPr id="129" name="直線コネクタ 128">
          <a:extLst>
            <a:ext uri="{FF2B5EF4-FFF2-40B4-BE49-F238E27FC236}">
              <a16:creationId xmlns:a16="http://schemas.microsoft.com/office/drawing/2014/main" id="{806EB67B-44CE-447A-B66F-3322AE70C064}"/>
            </a:ext>
          </a:extLst>
        </xdr:cNvPr>
        <xdr:cNvCxnSpPr/>
      </xdr:nvCxnSpPr>
      <xdr:spPr>
        <a:xfrm>
          <a:off x="7077075" y="6791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101600</xdr:rowOff>
    </xdr:from>
    <xdr:to>
      <xdr:col>36</xdr:col>
      <xdr:colOff>165100</xdr:colOff>
      <xdr:row>42</xdr:row>
      <xdr:rowOff>31750</xdr:rowOff>
    </xdr:to>
    <xdr:sp macro="" textlink="">
      <xdr:nvSpPr>
        <xdr:cNvPr id="130" name="楕円 129">
          <a:extLst>
            <a:ext uri="{FF2B5EF4-FFF2-40B4-BE49-F238E27FC236}">
              <a16:creationId xmlns:a16="http://schemas.microsoft.com/office/drawing/2014/main" id="{A331AEAC-12C4-4C28-BE06-46FF41186ACA}"/>
            </a:ext>
          </a:extLst>
        </xdr:cNvPr>
        <xdr:cNvSpPr/>
      </xdr:nvSpPr>
      <xdr:spPr>
        <a:xfrm>
          <a:off x="6238875" y="6743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152400</xdr:rowOff>
    </xdr:from>
    <xdr:to>
      <xdr:col>41</xdr:col>
      <xdr:colOff>50800</xdr:colOff>
      <xdr:row>41</xdr:row>
      <xdr:rowOff>152400</xdr:rowOff>
    </xdr:to>
    <xdr:cxnSp macro="">
      <xdr:nvCxnSpPr>
        <xdr:cNvPr id="131" name="直線コネクタ 130">
          <a:extLst>
            <a:ext uri="{FF2B5EF4-FFF2-40B4-BE49-F238E27FC236}">
              <a16:creationId xmlns:a16="http://schemas.microsoft.com/office/drawing/2014/main" id="{2DB9B9D3-64F6-46B1-A6D6-B529CE12BC52}"/>
            </a:ext>
          </a:extLst>
        </xdr:cNvPr>
        <xdr:cNvCxnSpPr/>
      </xdr:nvCxnSpPr>
      <xdr:spPr>
        <a:xfrm>
          <a:off x="6286500" y="6791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2" name="n_1aveValue【体育館・プール】&#10;一人当たり面積">
          <a:extLst>
            <a:ext uri="{FF2B5EF4-FFF2-40B4-BE49-F238E27FC236}">
              <a16:creationId xmlns:a16="http://schemas.microsoft.com/office/drawing/2014/main" id="{5D6F973F-ED45-4A54-8ACD-587B32CECE09}"/>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3" name="n_2aveValue【体育館・プール】&#10;一人当たり面積">
          <a:extLst>
            <a:ext uri="{FF2B5EF4-FFF2-40B4-BE49-F238E27FC236}">
              <a16:creationId xmlns:a16="http://schemas.microsoft.com/office/drawing/2014/main" id="{9372709E-2F8A-4156-8E5C-9CC69E323632}"/>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34" name="n_3aveValue【体育館・プール】&#10;一人当たり面積">
          <a:extLst>
            <a:ext uri="{FF2B5EF4-FFF2-40B4-BE49-F238E27FC236}">
              <a16:creationId xmlns:a16="http://schemas.microsoft.com/office/drawing/2014/main" id="{E56FE1B2-76DC-4CDC-B063-9377D58E74CC}"/>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35" name="n_4aveValue【体育館・プール】&#10;一人当たり面積">
          <a:extLst>
            <a:ext uri="{FF2B5EF4-FFF2-40B4-BE49-F238E27FC236}">
              <a16:creationId xmlns:a16="http://schemas.microsoft.com/office/drawing/2014/main" id="{6F5B2C5D-FD9E-4661-831B-F5007D2C1E9F}"/>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42</xdr:row>
      <xdr:rowOff>22877</xdr:rowOff>
    </xdr:from>
    <xdr:ext cx="469744" cy="259045"/>
    <xdr:sp macro="" textlink="">
      <xdr:nvSpPr>
        <xdr:cNvPr id="136" name="n_1mainValue【体育館・プール】&#10;一人当たり面積">
          <a:extLst>
            <a:ext uri="{FF2B5EF4-FFF2-40B4-BE49-F238E27FC236}">
              <a16:creationId xmlns:a16="http://schemas.microsoft.com/office/drawing/2014/main" id="{C3661E87-E52B-4BEC-9DD3-D05254FFA02C}"/>
            </a:ext>
          </a:extLst>
        </xdr:cNvPr>
        <xdr:cNvSpPr txBox="1"/>
      </xdr:nvSpPr>
      <xdr:spPr>
        <a:xfrm>
          <a:off x="8458277"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22877</xdr:rowOff>
    </xdr:from>
    <xdr:ext cx="469744" cy="259045"/>
    <xdr:sp macro="" textlink="">
      <xdr:nvSpPr>
        <xdr:cNvPr id="137" name="n_2mainValue【体育館・プール】&#10;一人当たり面積">
          <a:extLst>
            <a:ext uri="{FF2B5EF4-FFF2-40B4-BE49-F238E27FC236}">
              <a16:creationId xmlns:a16="http://schemas.microsoft.com/office/drawing/2014/main" id="{D68302C6-C87F-4FEE-B74D-E261722D9AE0}"/>
            </a:ext>
          </a:extLst>
        </xdr:cNvPr>
        <xdr:cNvSpPr txBox="1"/>
      </xdr:nvSpPr>
      <xdr:spPr>
        <a:xfrm>
          <a:off x="7677227"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22877</xdr:rowOff>
    </xdr:from>
    <xdr:ext cx="469744" cy="259045"/>
    <xdr:sp macro="" textlink="">
      <xdr:nvSpPr>
        <xdr:cNvPr id="138" name="n_3mainValue【体育館・プール】&#10;一人当たり面積">
          <a:extLst>
            <a:ext uri="{FF2B5EF4-FFF2-40B4-BE49-F238E27FC236}">
              <a16:creationId xmlns:a16="http://schemas.microsoft.com/office/drawing/2014/main" id="{E17C4DB7-4D45-4D10-8EA1-9F42CC3853FA}"/>
            </a:ext>
          </a:extLst>
        </xdr:cNvPr>
        <xdr:cNvSpPr txBox="1"/>
      </xdr:nvSpPr>
      <xdr:spPr>
        <a:xfrm>
          <a:off x="6867602"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42</xdr:row>
      <xdr:rowOff>22877</xdr:rowOff>
    </xdr:from>
    <xdr:ext cx="469744" cy="259045"/>
    <xdr:sp macro="" textlink="">
      <xdr:nvSpPr>
        <xdr:cNvPr id="139" name="n_4mainValue【体育館・プール】&#10;一人当たり面積">
          <a:extLst>
            <a:ext uri="{FF2B5EF4-FFF2-40B4-BE49-F238E27FC236}">
              <a16:creationId xmlns:a16="http://schemas.microsoft.com/office/drawing/2014/main" id="{D530B735-A728-470D-B402-E5B2EEED07EC}"/>
            </a:ext>
          </a:extLst>
        </xdr:cNvPr>
        <xdr:cNvSpPr txBox="1"/>
      </xdr:nvSpPr>
      <xdr:spPr>
        <a:xfrm>
          <a:off x="6067502"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0" name="正方形/長方形 139">
          <a:extLst>
            <a:ext uri="{FF2B5EF4-FFF2-40B4-BE49-F238E27FC236}">
              <a16:creationId xmlns:a16="http://schemas.microsoft.com/office/drawing/2014/main" id="{B124990C-F4D0-449F-8923-0D20DEC2897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1" name="正方形/長方形 140">
          <a:extLst>
            <a:ext uri="{FF2B5EF4-FFF2-40B4-BE49-F238E27FC236}">
              <a16:creationId xmlns:a16="http://schemas.microsoft.com/office/drawing/2014/main" id="{6AC55F57-106A-4DD4-BF13-DAE7BF7E5EA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2" name="正方形/長方形 141">
          <a:extLst>
            <a:ext uri="{FF2B5EF4-FFF2-40B4-BE49-F238E27FC236}">
              <a16:creationId xmlns:a16="http://schemas.microsoft.com/office/drawing/2014/main" id="{6C466B0F-53DC-4446-A20A-D890C074FD8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3" name="正方形/長方形 142">
          <a:extLst>
            <a:ext uri="{FF2B5EF4-FFF2-40B4-BE49-F238E27FC236}">
              <a16:creationId xmlns:a16="http://schemas.microsoft.com/office/drawing/2014/main" id="{6CDB32D3-EA87-4292-99DD-ECC20E3F2CCE}"/>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4" name="正方形/長方形 143">
          <a:extLst>
            <a:ext uri="{FF2B5EF4-FFF2-40B4-BE49-F238E27FC236}">
              <a16:creationId xmlns:a16="http://schemas.microsoft.com/office/drawing/2014/main" id="{3D42A883-D58A-4DDC-BC7E-C4C1B9B771E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5" name="正方形/長方形 144">
          <a:extLst>
            <a:ext uri="{FF2B5EF4-FFF2-40B4-BE49-F238E27FC236}">
              <a16:creationId xmlns:a16="http://schemas.microsoft.com/office/drawing/2014/main" id="{E4E0F0D8-E1DC-4A32-AF17-FE25D6994DAD}"/>
            </a:ext>
          </a:extLst>
        </xdr:cNvPr>
        <xdr:cNvSpPr/>
      </xdr:nvSpPr>
      <xdr:spPr>
        <a:xfrm>
          <a:off x="685800" y="863917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46" name="正方形/長方形 145">
          <a:extLst>
            <a:ext uri="{FF2B5EF4-FFF2-40B4-BE49-F238E27FC236}">
              <a16:creationId xmlns:a16="http://schemas.microsoft.com/office/drawing/2014/main" id="{24DD0216-F813-40FF-A26A-F106FF549CE1}"/>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47" name="正方形/長方形 146">
          <a:extLst>
            <a:ext uri="{FF2B5EF4-FFF2-40B4-BE49-F238E27FC236}">
              <a16:creationId xmlns:a16="http://schemas.microsoft.com/office/drawing/2014/main" id="{FC4F8FC2-3448-45B7-9DC0-B0C68281AB1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48" name="正方形/長方形 147">
          <a:extLst>
            <a:ext uri="{FF2B5EF4-FFF2-40B4-BE49-F238E27FC236}">
              <a16:creationId xmlns:a16="http://schemas.microsoft.com/office/drawing/2014/main" id="{DC266B29-AD46-43BA-B8DE-1A84C8F0E0A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49" name="正方形/長方形 148">
          <a:extLst>
            <a:ext uri="{FF2B5EF4-FFF2-40B4-BE49-F238E27FC236}">
              <a16:creationId xmlns:a16="http://schemas.microsoft.com/office/drawing/2014/main" id="{DCEA99FA-7241-495C-8DF0-49B4FD63A2C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50" name="正方形/長方形 149">
          <a:extLst>
            <a:ext uri="{FF2B5EF4-FFF2-40B4-BE49-F238E27FC236}">
              <a16:creationId xmlns:a16="http://schemas.microsoft.com/office/drawing/2014/main" id="{748B5CC6-1E0B-4B6C-A054-2B46681B87A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1" name="正方形/長方形 150">
          <a:extLst>
            <a:ext uri="{FF2B5EF4-FFF2-40B4-BE49-F238E27FC236}">
              <a16:creationId xmlns:a16="http://schemas.microsoft.com/office/drawing/2014/main" id="{67D17EC8-3A31-4649-B2FC-4366B1FBF404}"/>
            </a:ext>
          </a:extLst>
        </xdr:cNvPr>
        <xdr:cNvSpPr/>
      </xdr:nvSpPr>
      <xdr:spPr>
        <a:xfrm>
          <a:off x="5953125" y="863917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152" name="正方形/長方形 151">
          <a:extLst>
            <a:ext uri="{FF2B5EF4-FFF2-40B4-BE49-F238E27FC236}">
              <a16:creationId xmlns:a16="http://schemas.microsoft.com/office/drawing/2014/main" id="{14790223-A8AA-45CF-BB9E-7055C26B2D92}"/>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153" name="正方形/長方形 152">
          <a:extLst>
            <a:ext uri="{FF2B5EF4-FFF2-40B4-BE49-F238E27FC236}">
              <a16:creationId xmlns:a16="http://schemas.microsoft.com/office/drawing/2014/main" id="{961D1FAB-C9C4-4EB5-94F1-3D6558342B07}"/>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154" name="正方形/長方形 153">
          <a:extLst>
            <a:ext uri="{FF2B5EF4-FFF2-40B4-BE49-F238E27FC236}">
              <a16:creationId xmlns:a16="http://schemas.microsoft.com/office/drawing/2014/main" id="{B97AEA11-A084-41A1-BABF-EF6ED16AB40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155" name="正方形/長方形 154">
          <a:extLst>
            <a:ext uri="{FF2B5EF4-FFF2-40B4-BE49-F238E27FC236}">
              <a16:creationId xmlns:a16="http://schemas.microsoft.com/office/drawing/2014/main" id="{9C643B65-42B5-45FD-9B80-817F7860F69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156" name="正方形/長方形 155">
          <a:extLst>
            <a:ext uri="{FF2B5EF4-FFF2-40B4-BE49-F238E27FC236}">
              <a16:creationId xmlns:a16="http://schemas.microsoft.com/office/drawing/2014/main" id="{6DF7C044-A733-48F6-B751-39A49C94C23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57" name="正方形/長方形 156">
          <a:extLst>
            <a:ext uri="{FF2B5EF4-FFF2-40B4-BE49-F238E27FC236}">
              <a16:creationId xmlns:a16="http://schemas.microsoft.com/office/drawing/2014/main" id="{4DEE7EA4-DF21-463C-BB68-F4CF2B2CFA8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58" name="テキスト ボックス 157">
          <a:extLst>
            <a:ext uri="{FF2B5EF4-FFF2-40B4-BE49-F238E27FC236}">
              <a16:creationId xmlns:a16="http://schemas.microsoft.com/office/drawing/2014/main" id="{8CAB388C-139F-48B9-BF4A-227A6F2213E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59" name="直線コネクタ 158">
          <a:extLst>
            <a:ext uri="{FF2B5EF4-FFF2-40B4-BE49-F238E27FC236}">
              <a16:creationId xmlns:a16="http://schemas.microsoft.com/office/drawing/2014/main" id="{44BBFCC3-C2DB-4964-BE99-FB9D0FF8325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160" name="テキスト ボックス 159">
          <a:extLst>
            <a:ext uri="{FF2B5EF4-FFF2-40B4-BE49-F238E27FC236}">
              <a16:creationId xmlns:a16="http://schemas.microsoft.com/office/drawing/2014/main" id="{F73650C6-D7DD-48A1-94A6-FA6524EB60CE}"/>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61" name="直線コネクタ 160">
          <a:extLst>
            <a:ext uri="{FF2B5EF4-FFF2-40B4-BE49-F238E27FC236}">
              <a16:creationId xmlns:a16="http://schemas.microsoft.com/office/drawing/2014/main" id="{451A7428-0A4F-4296-82E2-AFB604209C16}"/>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162" name="テキスト ボックス 161">
          <a:extLst>
            <a:ext uri="{FF2B5EF4-FFF2-40B4-BE49-F238E27FC236}">
              <a16:creationId xmlns:a16="http://schemas.microsoft.com/office/drawing/2014/main" id="{9C2D49B7-D1DC-496E-A9F5-28D3989AF8FD}"/>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63" name="直線コネクタ 162">
          <a:extLst>
            <a:ext uri="{FF2B5EF4-FFF2-40B4-BE49-F238E27FC236}">
              <a16:creationId xmlns:a16="http://schemas.microsoft.com/office/drawing/2014/main" id="{C020354D-EDC3-4AE3-A987-869A5882DC72}"/>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64" name="テキスト ボックス 163">
          <a:extLst>
            <a:ext uri="{FF2B5EF4-FFF2-40B4-BE49-F238E27FC236}">
              <a16:creationId xmlns:a16="http://schemas.microsoft.com/office/drawing/2014/main" id="{02DCDCC6-A1A1-4C05-97BA-A049D1297D37}"/>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65" name="直線コネクタ 164">
          <a:extLst>
            <a:ext uri="{FF2B5EF4-FFF2-40B4-BE49-F238E27FC236}">
              <a16:creationId xmlns:a16="http://schemas.microsoft.com/office/drawing/2014/main" id="{17047D32-9EA7-4312-BFF3-A87AEF142B4E}"/>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66" name="テキスト ボックス 165">
          <a:extLst>
            <a:ext uri="{FF2B5EF4-FFF2-40B4-BE49-F238E27FC236}">
              <a16:creationId xmlns:a16="http://schemas.microsoft.com/office/drawing/2014/main" id="{D84E8D51-6F94-4030-AFD5-9326C928D641}"/>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67" name="直線コネクタ 166">
          <a:extLst>
            <a:ext uri="{FF2B5EF4-FFF2-40B4-BE49-F238E27FC236}">
              <a16:creationId xmlns:a16="http://schemas.microsoft.com/office/drawing/2014/main" id="{72E6D586-8289-44C1-9CCF-463694CCADE8}"/>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68" name="テキスト ボックス 167">
          <a:extLst>
            <a:ext uri="{FF2B5EF4-FFF2-40B4-BE49-F238E27FC236}">
              <a16:creationId xmlns:a16="http://schemas.microsoft.com/office/drawing/2014/main" id="{E5E59C3B-FBAA-4741-8BBE-AD7EDEF963E9}"/>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69" name="直線コネクタ 168">
          <a:extLst>
            <a:ext uri="{FF2B5EF4-FFF2-40B4-BE49-F238E27FC236}">
              <a16:creationId xmlns:a16="http://schemas.microsoft.com/office/drawing/2014/main" id="{0B9300E9-25AA-4595-A594-E52C1B26A38E}"/>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70" name="テキスト ボックス 169">
          <a:extLst>
            <a:ext uri="{FF2B5EF4-FFF2-40B4-BE49-F238E27FC236}">
              <a16:creationId xmlns:a16="http://schemas.microsoft.com/office/drawing/2014/main" id="{E3B1589C-99B4-4F10-9E6F-BD0A05865791}"/>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71" name="直線コネクタ 170">
          <a:extLst>
            <a:ext uri="{FF2B5EF4-FFF2-40B4-BE49-F238E27FC236}">
              <a16:creationId xmlns:a16="http://schemas.microsoft.com/office/drawing/2014/main" id="{9BBE8FF4-8570-41F5-9B5C-55024C784B0E}"/>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172" name="テキスト ボックス 171">
          <a:extLst>
            <a:ext uri="{FF2B5EF4-FFF2-40B4-BE49-F238E27FC236}">
              <a16:creationId xmlns:a16="http://schemas.microsoft.com/office/drawing/2014/main" id="{A5F3745B-B29F-434D-9B3F-C1C475B65B8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73" name="【県民会館】&#10;有形固定資産減価償却率グラフ枠">
          <a:extLst>
            <a:ext uri="{FF2B5EF4-FFF2-40B4-BE49-F238E27FC236}">
              <a16:creationId xmlns:a16="http://schemas.microsoft.com/office/drawing/2014/main" id="{345242BF-4AF5-4F3D-9077-034CCEA305A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174" name="直線コネクタ 173">
          <a:extLst>
            <a:ext uri="{FF2B5EF4-FFF2-40B4-BE49-F238E27FC236}">
              <a16:creationId xmlns:a16="http://schemas.microsoft.com/office/drawing/2014/main" id="{719A2E3C-ABC9-46D5-80F5-998905009B7B}"/>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175" name="【県民会館】&#10;有形固定資産減価償却率最小値テキスト">
          <a:extLst>
            <a:ext uri="{FF2B5EF4-FFF2-40B4-BE49-F238E27FC236}">
              <a16:creationId xmlns:a16="http://schemas.microsoft.com/office/drawing/2014/main" id="{593972EA-A660-4525-9D0E-E5FA0E21BB0A}"/>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176" name="直線コネクタ 175">
          <a:extLst>
            <a:ext uri="{FF2B5EF4-FFF2-40B4-BE49-F238E27FC236}">
              <a16:creationId xmlns:a16="http://schemas.microsoft.com/office/drawing/2014/main" id="{E796589B-1D2C-47A5-A018-262877B7CF0D}"/>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177" name="【県民会館】&#10;有形固定資産減価償却率最大値テキスト">
          <a:extLst>
            <a:ext uri="{FF2B5EF4-FFF2-40B4-BE49-F238E27FC236}">
              <a16:creationId xmlns:a16="http://schemas.microsoft.com/office/drawing/2014/main" id="{1B840AB5-6660-4D0B-AD9E-88387F98EDA0}"/>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178" name="直線コネクタ 177">
          <a:extLst>
            <a:ext uri="{FF2B5EF4-FFF2-40B4-BE49-F238E27FC236}">
              <a16:creationId xmlns:a16="http://schemas.microsoft.com/office/drawing/2014/main" id="{94BD1BD5-5A06-494D-8BC7-7523176B2F41}"/>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148607</xdr:rowOff>
    </xdr:from>
    <xdr:ext cx="405111" cy="259045"/>
    <xdr:sp macro="" textlink="">
      <xdr:nvSpPr>
        <xdr:cNvPr id="179" name="【県民会館】&#10;有形固定資産減価償却率平均値テキスト">
          <a:extLst>
            <a:ext uri="{FF2B5EF4-FFF2-40B4-BE49-F238E27FC236}">
              <a16:creationId xmlns:a16="http://schemas.microsoft.com/office/drawing/2014/main" id="{B2F70102-8AED-4CCE-A89B-E89E953C19F6}"/>
            </a:ext>
          </a:extLst>
        </xdr:cNvPr>
        <xdr:cNvSpPr txBox="1"/>
      </xdr:nvSpPr>
      <xdr:spPr>
        <a:xfrm>
          <a:off x="4229100" y="129375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180" name="フローチャート: 判断 179">
          <a:extLst>
            <a:ext uri="{FF2B5EF4-FFF2-40B4-BE49-F238E27FC236}">
              <a16:creationId xmlns:a16="http://schemas.microsoft.com/office/drawing/2014/main" id="{8A15E980-FA1E-42E9-8601-6E0ACC9308C0}"/>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181" name="フローチャート: 判断 180">
          <a:extLst>
            <a:ext uri="{FF2B5EF4-FFF2-40B4-BE49-F238E27FC236}">
              <a16:creationId xmlns:a16="http://schemas.microsoft.com/office/drawing/2014/main" id="{531173AE-2E31-40D1-A5C7-7410A0D05E54}"/>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182" name="フローチャート: 判断 181">
          <a:extLst>
            <a:ext uri="{FF2B5EF4-FFF2-40B4-BE49-F238E27FC236}">
              <a16:creationId xmlns:a16="http://schemas.microsoft.com/office/drawing/2014/main" id="{7BAE1976-4BB2-487A-A99C-77B6E34B98B1}"/>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183" name="フローチャート: 判断 182">
          <a:extLst>
            <a:ext uri="{FF2B5EF4-FFF2-40B4-BE49-F238E27FC236}">
              <a16:creationId xmlns:a16="http://schemas.microsoft.com/office/drawing/2014/main" id="{85F292B5-9382-4DBA-A256-D6D9DFCBD05A}"/>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184" name="フローチャート: 判断 183">
          <a:extLst>
            <a:ext uri="{FF2B5EF4-FFF2-40B4-BE49-F238E27FC236}">
              <a16:creationId xmlns:a16="http://schemas.microsoft.com/office/drawing/2014/main" id="{4032E880-A7ED-4EB6-9147-A23E5253C936}"/>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85" name="テキスト ボックス 184">
          <a:extLst>
            <a:ext uri="{FF2B5EF4-FFF2-40B4-BE49-F238E27FC236}">
              <a16:creationId xmlns:a16="http://schemas.microsoft.com/office/drawing/2014/main" id="{0AF18FBF-47FB-4097-92C0-AD25A0CE11F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86" name="テキスト ボックス 185">
          <a:extLst>
            <a:ext uri="{FF2B5EF4-FFF2-40B4-BE49-F238E27FC236}">
              <a16:creationId xmlns:a16="http://schemas.microsoft.com/office/drawing/2014/main" id="{B562B42D-5C56-4C72-9595-86F97504E5F7}"/>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87" name="テキスト ボックス 186">
          <a:extLst>
            <a:ext uri="{FF2B5EF4-FFF2-40B4-BE49-F238E27FC236}">
              <a16:creationId xmlns:a16="http://schemas.microsoft.com/office/drawing/2014/main" id="{28DD2130-F563-4B3D-A74D-A7DDFEF4BFF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88" name="テキスト ボックス 187">
          <a:extLst>
            <a:ext uri="{FF2B5EF4-FFF2-40B4-BE49-F238E27FC236}">
              <a16:creationId xmlns:a16="http://schemas.microsoft.com/office/drawing/2014/main" id="{6D38921F-132B-400E-8A7B-7C293F460E1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89" name="テキスト ボックス 188">
          <a:extLst>
            <a:ext uri="{FF2B5EF4-FFF2-40B4-BE49-F238E27FC236}">
              <a16:creationId xmlns:a16="http://schemas.microsoft.com/office/drawing/2014/main" id="{4F01DE3E-0C2C-4B6A-826B-9DF0DBB2A47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166370</xdr:rowOff>
    </xdr:from>
    <xdr:to>
      <xdr:col>24</xdr:col>
      <xdr:colOff>114300</xdr:colOff>
      <xdr:row>79</xdr:row>
      <xdr:rowOff>96520</xdr:rowOff>
    </xdr:to>
    <xdr:sp macro="" textlink="">
      <xdr:nvSpPr>
        <xdr:cNvPr id="190" name="楕円 189">
          <a:extLst>
            <a:ext uri="{FF2B5EF4-FFF2-40B4-BE49-F238E27FC236}">
              <a16:creationId xmlns:a16="http://schemas.microsoft.com/office/drawing/2014/main" id="{4ED3260D-06C7-4BF2-9180-A2B6415E760C}"/>
            </a:ext>
          </a:extLst>
        </xdr:cNvPr>
        <xdr:cNvSpPr/>
      </xdr:nvSpPr>
      <xdr:spPr>
        <a:xfrm>
          <a:off x="4124325" y="12793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17797</xdr:rowOff>
    </xdr:from>
    <xdr:ext cx="405111" cy="259045"/>
    <xdr:sp macro="" textlink="">
      <xdr:nvSpPr>
        <xdr:cNvPr id="191" name="【県民会館】&#10;有形固定資産減価償却率該当値テキスト">
          <a:extLst>
            <a:ext uri="{FF2B5EF4-FFF2-40B4-BE49-F238E27FC236}">
              <a16:creationId xmlns:a16="http://schemas.microsoft.com/office/drawing/2014/main" id="{772AA116-91D9-4D1B-8E74-4C70D615B214}"/>
            </a:ext>
          </a:extLst>
        </xdr:cNvPr>
        <xdr:cNvSpPr txBox="1"/>
      </xdr:nvSpPr>
      <xdr:spPr>
        <a:xfrm>
          <a:off x="4229100" y="12647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90170</xdr:rowOff>
    </xdr:from>
    <xdr:to>
      <xdr:col>20</xdr:col>
      <xdr:colOff>38100</xdr:colOff>
      <xdr:row>79</xdr:row>
      <xdr:rowOff>20320</xdr:rowOff>
    </xdr:to>
    <xdr:sp macro="" textlink="">
      <xdr:nvSpPr>
        <xdr:cNvPr id="192" name="楕円 191">
          <a:extLst>
            <a:ext uri="{FF2B5EF4-FFF2-40B4-BE49-F238E27FC236}">
              <a16:creationId xmlns:a16="http://schemas.microsoft.com/office/drawing/2014/main" id="{42BD0ED5-CD39-432E-B551-5FAC880C1E48}"/>
            </a:ext>
          </a:extLst>
        </xdr:cNvPr>
        <xdr:cNvSpPr/>
      </xdr:nvSpPr>
      <xdr:spPr>
        <a:xfrm>
          <a:off x="3381375" y="12717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140970</xdr:rowOff>
    </xdr:from>
    <xdr:to>
      <xdr:col>24</xdr:col>
      <xdr:colOff>63500</xdr:colOff>
      <xdr:row>79</xdr:row>
      <xdr:rowOff>45720</xdr:rowOff>
    </xdr:to>
    <xdr:cxnSp macro="">
      <xdr:nvCxnSpPr>
        <xdr:cNvPr id="193" name="直線コネクタ 192">
          <a:extLst>
            <a:ext uri="{FF2B5EF4-FFF2-40B4-BE49-F238E27FC236}">
              <a16:creationId xmlns:a16="http://schemas.microsoft.com/office/drawing/2014/main" id="{488EBFEC-1C63-45E8-A63D-4DE912E162E4}"/>
            </a:ext>
          </a:extLst>
        </xdr:cNvPr>
        <xdr:cNvCxnSpPr/>
      </xdr:nvCxnSpPr>
      <xdr:spPr>
        <a:xfrm>
          <a:off x="3429000" y="12774295"/>
          <a:ext cx="7524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17780</xdr:rowOff>
    </xdr:from>
    <xdr:to>
      <xdr:col>15</xdr:col>
      <xdr:colOff>101600</xdr:colOff>
      <xdr:row>78</xdr:row>
      <xdr:rowOff>119380</xdr:rowOff>
    </xdr:to>
    <xdr:sp macro="" textlink="">
      <xdr:nvSpPr>
        <xdr:cNvPr id="194" name="楕円 193">
          <a:extLst>
            <a:ext uri="{FF2B5EF4-FFF2-40B4-BE49-F238E27FC236}">
              <a16:creationId xmlns:a16="http://schemas.microsoft.com/office/drawing/2014/main" id="{6EE67557-9116-4283-8DC1-9A43E15BA4AD}"/>
            </a:ext>
          </a:extLst>
        </xdr:cNvPr>
        <xdr:cNvSpPr/>
      </xdr:nvSpPr>
      <xdr:spPr>
        <a:xfrm>
          <a:off x="2571750" y="126479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68580</xdr:rowOff>
    </xdr:from>
    <xdr:to>
      <xdr:col>19</xdr:col>
      <xdr:colOff>177800</xdr:colOff>
      <xdr:row>78</xdr:row>
      <xdr:rowOff>140970</xdr:rowOff>
    </xdr:to>
    <xdr:cxnSp macro="">
      <xdr:nvCxnSpPr>
        <xdr:cNvPr id="195" name="直線コネクタ 194">
          <a:extLst>
            <a:ext uri="{FF2B5EF4-FFF2-40B4-BE49-F238E27FC236}">
              <a16:creationId xmlns:a16="http://schemas.microsoft.com/office/drawing/2014/main" id="{B841B8C9-4E15-48C4-A8F2-08710F763D52}"/>
            </a:ext>
          </a:extLst>
        </xdr:cNvPr>
        <xdr:cNvCxnSpPr/>
      </xdr:nvCxnSpPr>
      <xdr:spPr>
        <a:xfrm>
          <a:off x="2619375" y="12695555"/>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11447</xdr:rowOff>
    </xdr:from>
    <xdr:ext cx="405111" cy="259045"/>
    <xdr:sp macro="" textlink="">
      <xdr:nvSpPr>
        <xdr:cNvPr id="196" name="n_1aveValue【県民会館】&#10;有形固定資産減価償却率">
          <a:extLst>
            <a:ext uri="{FF2B5EF4-FFF2-40B4-BE49-F238E27FC236}">
              <a16:creationId xmlns:a16="http://schemas.microsoft.com/office/drawing/2014/main" id="{6B25E47B-A2A2-4C0B-9D6E-04F1FBBC384B}"/>
            </a:ext>
          </a:extLst>
        </xdr:cNvPr>
        <xdr:cNvSpPr txBox="1"/>
      </xdr:nvSpPr>
      <xdr:spPr>
        <a:xfrm>
          <a:off x="32391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49547</xdr:rowOff>
    </xdr:from>
    <xdr:ext cx="405111" cy="259045"/>
    <xdr:sp macro="" textlink="">
      <xdr:nvSpPr>
        <xdr:cNvPr id="197" name="n_2aveValue【県民会館】&#10;有形固定資産減価償却率">
          <a:extLst>
            <a:ext uri="{FF2B5EF4-FFF2-40B4-BE49-F238E27FC236}">
              <a16:creationId xmlns:a16="http://schemas.microsoft.com/office/drawing/2014/main" id="{6662379C-D1CA-496F-8AD9-CE76409F288D}"/>
            </a:ext>
          </a:extLst>
        </xdr:cNvPr>
        <xdr:cNvSpPr txBox="1"/>
      </xdr:nvSpPr>
      <xdr:spPr>
        <a:xfrm>
          <a:off x="2439044"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198" name="n_3aveValue【県民会館】&#10;有形固定資産減価償却率">
          <a:extLst>
            <a:ext uri="{FF2B5EF4-FFF2-40B4-BE49-F238E27FC236}">
              <a16:creationId xmlns:a16="http://schemas.microsoft.com/office/drawing/2014/main" id="{E6FE0C35-3D3A-498A-AD1A-2FF9B37DCD8D}"/>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199" name="n_4aveValue【県民会館】&#10;有形固定資産減価償却率">
          <a:extLst>
            <a:ext uri="{FF2B5EF4-FFF2-40B4-BE49-F238E27FC236}">
              <a16:creationId xmlns:a16="http://schemas.microsoft.com/office/drawing/2014/main" id="{88CFED82-9C2B-474B-AD98-8E0978E924B2}"/>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36847</xdr:rowOff>
    </xdr:from>
    <xdr:ext cx="405111" cy="259045"/>
    <xdr:sp macro="" textlink="">
      <xdr:nvSpPr>
        <xdr:cNvPr id="200" name="n_1mainValue【県民会館】&#10;有形固定資産減価償却率">
          <a:extLst>
            <a:ext uri="{FF2B5EF4-FFF2-40B4-BE49-F238E27FC236}">
              <a16:creationId xmlns:a16="http://schemas.microsoft.com/office/drawing/2014/main" id="{E390585C-1BD8-439B-A3E2-7FAC5D9380D1}"/>
            </a:ext>
          </a:extLst>
        </xdr:cNvPr>
        <xdr:cNvSpPr txBox="1"/>
      </xdr:nvSpPr>
      <xdr:spPr>
        <a:xfrm>
          <a:off x="3239144" y="12505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135907</xdr:rowOff>
    </xdr:from>
    <xdr:ext cx="405111" cy="259045"/>
    <xdr:sp macro="" textlink="">
      <xdr:nvSpPr>
        <xdr:cNvPr id="201" name="n_2mainValue【県民会館】&#10;有形固定資産減価償却率">
          <a:extLst>
            <a:ext uri="{FF2B5EF4-FFF2-40B4-BE49-F238E27FC236}">
              <a16:creationId xmlns:a16="http://schemas.microsoft.com/office/drawing/2014/main" id="{0791B1B4-96ED-4547-B694-8B667D2B022E}"/>
            </a:ext>
          </a:extLst>
        </xdr:cNvPr>
        <xdr:cNvSpPr txBox="1"/>
      </xdr:nvSpPr>
      <xdr:spPr>
        <a:xfrm>
          <a:off x="2439044" y="12442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02" name="正方形/長方形 201">
          <a:extLst>
            <a:ext uri="{FF2B5EF4-FFF2-40B4-BE49-F238E27FC236}">
              <a16:creationId xmlns:a16="http://schemas.microsoft.com/office/drawing/2014/main" id="{C0E8C460-CABF-4ECF-9D32-71D53A68D42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03" name="正方形/長方形 202">
          <a:extLst>
            <a:ext uri="{FF2B5EF4-FFF2-40B4-BE49-F238E27FC236}">
              <a16:creationId xmlns:a16="http://schemas.microsoft.com/office/drawing/2014/main" id="{3EEBBA3E-51BB-4D9E-90D9-D3325A7A052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04" name="正方形/長方形 203">
          <a:extLst>
            <a:ext uri="{FF2B5EF4-FFF2-40B4-BE49-F238E27FC236}">
              <a16:creationId xmlns:a16="http://schemas.microsoft.com/office/drawing/2014/main" id="{4B541370-2000-47FC-9103-25A1DCBF48D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05" name="正方形/長方形 204">
          <a:extLst>
            <a:ext uri="{FF2B5EF4-FFF2-40B4-BE49-F238E27FC236}">
              <a16:creationId xmlns:a16="http://schemas.microsoft.com/office/drawing/2014/main" id="{5DA673B3-F2CB-4B64-9F37-5046EBAF9F91}"/>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06" name="正方形/長方形 205">
          <a:extLst>
            <a:ext uri="{FF2B5EF4-FFF2-40B4-BE49-F238E27FC236}">
              <a16:creationId xmlns:a16="http://schemas.microsoft.com/office/drawing/2014/main" id="{A78D828E-F4FF-4730-9E69-E687EDE4028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07" name="正方形/長方形 206">
          <a:extLst>
            <a:ext uri="{FF2B5EF4-FFF2-40B4-BE49-F238E27FC236}">
              <a16:creationId xmlns:a16="http://schemas.microsoft.com/office/drawing/2014/main" id="{34DD581A-2D2C-4A0A-BE08-7C1E14A89DE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08" name="テキスト ボックス 207">
          <a:extLst>
            <a:ext uri="{FF2B5EF4-FFF2-40B4-BE49-F238E27FC236}">
              <a16:creationId xmlns:a16="http://schemas.microsoft.com/office/drawing/2014/main" id="{BA51B4B6-365A-4321-AF73-43284BF53F6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09" name="直線コネクタ 208">
          <a:extLst>
            <a:ext uri="{FF2B5EF4-FFF2-40B4-BE49-F238E27FC236}">
              <a16:creationId xmlns:a16="http://schemas.microsoft.com/office/drawing/2014/main" id="{AC00B7F3-8487-46AD-AF34-C81E97F3959F}"/>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10" name="直線コネクタ 209">
          <a:extLst>
            <a:ext uri="{FF2B5EF4-FFF2-40B4-BE49-F238E27FC236}">
              <a16:creationId xmlns:a16="http://schemas.microsoft.com/office/drawing/2014/main" id="{60480AB5-64B4-4EA1-BD49-B9DBD247B1DC}"/>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11" name="テキスト ボックス 210">
          <a:extLst>
            <a:ext uri="{FF2B5EF4-FFF2-40B4-BE49-F238E27FC236}">
              <a16:creationId xmlns:a16="http://schemas.microsoft.com/office/drawing/2014/main" id="{5620141C-7F5D-43D2-95D1-1EC482D4CEC5}"/>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12" name="直線コネクタ 211">
          <a:extLst>
            <a:ext uri="{FF2B5EF4-FFF2-40B4-BE49-F238E27FC236}">
              <a16:creationId xmlns:a16="http://schemas.microsoft.com/office/drawing/2014/main" id="{4178F268-E1DB-43E7-810E-B3BFB510216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13" name="テキスト ボックス 212">
          <a:extLst>
            <a:ext uri="{FF2B5EF4-FFF2-40B4-BE49-F238E27FC236}">
              <a16:creationId xmlns:a16="http://schemas.microsoft.com/office/drawing/2014/main" id="{8036C5D3-8334-4719-97E5-5B5F7FA82701}"/>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14" name="直線コネクタ 213">
          <a:extLst>
            <a:ext uri="{FF2B5EF4-FFF2-40B4-BE49-F238E27FC236}">
              <a16:creationId xmlns:a16="http://schemas.microsoft.com/office/drawing/2014/main" id="{15EF5079-0A16-4821-B5A7-9D0EFA8D451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15" name="テキスト ボックス 214">
          <a:extLst>
            <a:ext uri="{FF2B5EF4-FFF2-40B4-BE49-F238E27FC236}">
              <a16:creationId xmlns:a16="http://schemas.microsoft.com/office/drawing/2014/main" id="{686FD6FE-4094-4B9E-B63F-89D31B9C28BF}"/>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16" name="直線コネクタ 215">
          <a:extLst>
            <a:ext uri="{FF2B5EF4-FFF2-40B4-BE49-F238E27FC236}">
              <a16:creationId xmlns:a16="http://schemas.microsoft.com/office/drawing/2014/main" id="{8914CECA-4006-4163-A3B7-D457ACE9789F}"/>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17" name="テキスト ボックス 216">
          <a:extLst>
            <a:ext uri="{FF2B5EF4-FFF2-40B4-BE49-F238E27FC236}">
              <a16:creationId xmlns:a16="http://schemas.microsoft.com/office/drawing/2014/main" id="{4C957BD6-478A-469E-855C-07DDC4DEB9E8}"/>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18" name="直線コネクタ 217">
          <a:extLst>
            <a:ext uri="{FF2B5EF4-FFF2-40B4-BE49-F238E27FC236}">
              <a16:creationId xmlns:a16="http://schemas.microsoft.com/office/drawing/2014/main" id="{464B4371-8562-49E1-A149-0202BC1BA797}"/>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19" name="テキスト ボックス 218">
          <a:extLst>
            <a:ext uri="{FF2B5EF4-FFF2-40B4-BE49-F238E27FC236}">
              <a16:creationId xmlns:a16="http://schemas.microsoft.com/office/drawing/2014/main" id="{60CB38E1-965B-4C62-8860-DA20B14E77FC}"/>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20" name="直線コネクタ 219">
          <a:extLst>
            <a:ext uri="{FF2B5EF4-FFF2-40B4-BE49-F238E27FC236}">
              <a16:creationId xmlns:a16="http://schemas.microsoft.com/office/drawing/2014/main" id="{16180C55-43A1-4D62-93CE-5AC2BE93D23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21" name="テキスト ボックス 220">
          <a:extLst>
            <a:ext uri="{FF2B5EF4-FFF2-40B4-BE49-F238E27FC236}">
              <a16:creationId xmlns:a16="http://schemas.microsoft.com/office/drawing/2014/main" id="{D8F77BB5-22F3-4681-93F1-14029FCEA48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22" name="【県民会館】&#10;一人当たり面積グラフ枠">
          <a:extLst>
            <a:ext uri="{FF2B5EF4-FFF2-40B4-BE49-F238E27FC236}">
              <a16:creationId xmlns:a16="http://schemas.microsoft.com/office/drawing/2014/main" id="{7285B3D8-6544-4C4C-AB8D-E5D5FD3ED119}"/>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223" name="直線コネクタ 222">
          <a:extLst>
            <a:ext uri="{FF2B5EF4-FFF2-40B4-BE49-F238E27FC236}">
              <a16:creationId xmlns:a16="http://schemas.microsoft.com/office/drawing/2014/main" id="{2B08CB6B-5743-46A7-9D9B-4FF61E1C96DD}"/>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224" name="【県民会館】&#10;一人当たり面積最小値テキスト">
          <a:extLst>
            <a:ext uri="{FF2B5EF4-FFF2-40B4-BE49-F238E27FC236}">
              <a16:creationId xmlns:a16="http://schemas.microsoft.com/office/drawing/2014/main" id="{8A982737-195C-4566-BAC9-E463F8BA2FCC}"/>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225" name="直線コネクタ 224">
          <a:extLst>
            <a:ext uri="{FF2B5EF4-FFF2-40B4-BE49-F238E27FC236}">
              <a16:creationId xmlns:a16="http://schemas.microsoft.com/office/drawing/2014/main" id="{E87979D4-0727-4679-8717-47F7E4EDCC1C}"/>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226" name="【県民会館】&#10;一人当たり面積最大値テキスト">
          <a:extLst>
            <a:ext uri="{FF2B5EF4-FFF2-40B4-BE49-F238E27FC236}">
              <a16:creationId xmlns:a16="http://schemas.microsoft.com/office/drawing/2014/main" id="{E61EF2DA-9A62-49D5-9F1F-4D46DB7B1933}"/>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227" name="直線コネクタ 226">
          <a:extLst>
            <a:ext uri="{FF2B5EF4-FFF2-40B4-BE49-F238E27FC236}">
              <a16:creationId xmlns:a16="http://schemas.microsoft.com/office/drawing/2014/main" id="{095C69CB-9D45-45EB-8FDA-649B590994EF}"/>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228" name="【県民会館】&#10;一人当たり面積平均値テキスト">
          <a:extLst>
            <a:ext uri="{FF2B5EF4-FFF2-40B4-BE49-F238E27FC236}">
              <a16:creationId xmlns:a16="http://schemas.microsoft.com/office/drawing/2014/main" id="{AB6DCE90-991B-4459-B0DE-A14CBD10F912}"/>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229" name="フローチャート: 判断 228">
          <a:extLst>
            <a:ext uri="{FF2B5EF4-FFF2-40B4-BE49-F238E27FC236}">
              <a16:creationId xmlns:a16="http://schemas.microsoft.com/office/drawing/2014/main" id="{A13F9FD8-B6A0-4BEC-AFA7-637F3D74BD39}"/>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230" name="フローチャート: 判断 229">
          <a:extLst>
            <a:ext uri="{FF2B5EF4-FFF2-40B4-BE49-F238E27FC236}">
              <a16:creationId xmlns:a16="http://schemas.microsoft.com/office/drawing/2014/main" id="{B2D96FF8-CC2C-4FE2-A9E1-7FA400CB7503}"/>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231" name="フローチャート: 判断 230">
          <a:extLst>
            <a:ext uri="{FF2B5EF4-FFF2-40B4-BE49-F238E27FC236}">
              <a16:creationId xmlns:a16="http://schemas.microsoft.com/office/drawing/2014/main" id="{86F63B1A-5F62-4B62-917A-65A94F9B5392}"/>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232" name="フローチャート: 判断 231">
          <a:extLst>
            <a:ext uri="{FF2B5EF4-FFF2-40B4-BE49-F238E27FC236}">
              <a16:creationId xmlns:a16="http://schemas.microsoft.com/office/drawing/2014/main" id="{0D60FAB6-5EA1-41D5-AC77-7AB4D93AC67F}"/>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233" name="フローチャート: 判断 232">
          <a:extLst>
            <a:ext uri="{FF2B5EF4-FFF2-40B4-BE49-F238E27FC236}">
              <a16:creationId xmlns:a16="http://schemas.microsoft.com/office/drawing/2014/main" id="{B393BBCE-8F4E-443D-A44D-DBFCC51E73AD}"/>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34" name="テキスト ボックス 233">
          <a:extLst>
            <a:ext uri="{FF2B5EF4-FFF2-40B4-BE49-F238E27FC236}">
              <a16:creationId xmlns:a16="http://schemas.microsoft.com/office/drawing/2014/main" id="{788D5A2F-3BE6-409E-BF46-FFE699FB8DEC}"/>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35" name="テキスト ボックス 234">
          <a:extLst>
            <a:ext uri="{FF2B5EF4-FFF2-40B4-BE49-F238E27FC236}">
              <a16:creationId xmlns:a16="http://schemas.microsoft.com/office/drawing/2014/main" id="{6025FED2-104E-4C97-BF00-0F772EFA6BF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36" name="テキスト ボックス 235">
          <a:extLst>
            <a:ext uri="{FF2B5EF4-FFF2-40B4-BE49-F238E27FC236}">
              <a16:creationId xmlns:a16="http://schemas.microsoft.com/office/drawing/2014/main" id="{74E49769-DFF0-475E-835A-1109F089BFE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37" name="テキスト ボックス 236">
          <a:extLst>
            <a:ext uri="{FF2B5EF4-FFF2-40B4-BE49-F238E27FC236}">
              <a16:creationId xmlns:a16="http://schemas.microsoft.com/office/drawing/2014/main" id="{57794B2C-24CB-4AA6-9DB3-1FF5DB9BB1F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38" name="テキスト ボックス 237">
          <a:extLst>
            <a:ext uri="{FF2B5EF4-FFF2-40B4-BE49-F238E27FC236}">
              <a16:creationId xmlns:a16="http://schemas.microsoft.com/office/drawing/2014/main" id="{DC5FB746-4E34-468C-9356-1C5BAC02B8D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6350</xdr:rowOff>
    </xdr:from>
    <xdr:to>
      <xdr:col>55</xdr:col>
      <xdr:colOff>50800</xdr:colOff>
      <xdr:row>85</xdr:row>
      <xdr:rowOff>107950</xdr:rowOff>
    </xdr:to>
    <xdr:sp macro="" textlink="">
      <xdr:nvSpPr>
        <xdr:cNvPr id="239" name="楕円 238">
          <a:extLst>
            <a:ext uri="{FF2B5EF4-FFF2-40B4-BE49-F238E27FC236}">
              <a16:creationId xmlns:a16="http://schemas.microsoft.com/office/drawing/2014/main" id="{92C3A444-3905-41B5-93DF-28E1B356C614}"/>
            </a:ext>
          </a:extLst>
        </xdr:cNvPr>
        <xdr:cNvSpPr/>
      </xdr:nvSpPr>
      <xdr:spPr>
        <a:xfrm>
          <a:off x="9401175" y="137731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92727</xdr:rowOff>
    </xdr:from>
    <xdr:ext cx="469744" cy="259045"/>
    <xdr:sp macro="" textlink="">
      <xdr:nvSpPr>
        <xdr:cNvPr id="240" name="【県民会館】&#10;一人当たり面積該当値テキスト">
          <a:extLst>
            <a:ext uri="{FF2B5EF4-FFF2-40B4-BE49-F238E27FC236}">
              <a16:creationId xmlns:a16="http://schemas.microsoft.com/office/drawing/2014/main" id="{4CD1C6AC-5390-483F-8938-84CB5C85E003}"/>
            </a:ext>
          </a:extLst>
        </xdr:cNvPr>
        <xdr:cNvSpPr txBox="1"/>
      </xdr:nvSpPr>
      <xdr:spPr>
        <a:xfrm>
          <a:off x="9477375" y="1369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6350</xdr:rowOff>
    </xdr:from>
    <xdr:to>
      <xdr:col>50</xdr:col>
      <xdr:colOff>165100</xdr:colOff>
      <xdr:row>85</xdr:row>
      <xdr:rowOff>107950</xdr:rowOff>
    </xdr:to>
    <xdr:sp macro="" textlink="">
      <xdr:nvSpPr>
        <xdr:cNvPr id="241" name="楕円 240">
          <a:extLst>
            <a:ext uri="{FF2B5EF4-FFF2-40B4-BE49-F238E27FC236}">
              <a16:creationId xmlns:a16="http://schemas.microsoft.com/office/drawing/2014/main" id="{F2DA8DF4-00FB-4E4B-9008-47197BBE5088}"/>
            </a:ext>
          </a:extLst>
        </xdr:cNvPr>
        <xdr:cNvSpPr/>
      </xdr:nvSpPr>
      <xdr:spPr>
        <a:xfrm>
          <a:off x="86391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57150</xdr:rowOff>
    </xdr:from>
    <xdr:to>
      <xdr:col>55</xdr:col>
      <xdr:colOff>0</xdr:colOff>
      <xdr:row>85</xdr:row>
      <xdr:rowOff>57150</xdr:rowOff>
    </xdr:to>
    <xdr:cxnSp macro="">
      <xdr:nvCxnSpPr>
        <xdr:cNvPr id="242" name="直線コネクタ 241">
          <a:extLst>
            <a:ext uri="{FF2B5EF4-FFF2-40B4-BE49-F238E27FC236}">
              <a16:creationId xmlns:a16="http://schemas.microsoft.com/office/drawing/2014/main" id="{606EF203-4622-4857-865B-93C43019BDA8}"/>
            </a:ext>
          </a:extLst>
        </xdr:cNvPr>
        <xdr:cNvCxnSpPr/>
      </xdr:nvCxnSpPr>
      <xdr:spPr>
        <a:xfrm>
          <a:off x="8686800" y="13820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6350</xdr:rowOff>
    </xdr:from>
    <xdr:to>
      <xdr:col>46</xdr:col>
      <xdr:colOff>38100</xdr:colOff>
      <xdr:row>85</xdr:row>
      <xdr:rowOff>107950</xdr:rowOff>
    </xdr:to>
    <xdr:sp macro="" textlink="">
      <xdr:nvSpPr>
        <xdr:cNvPr id="243" name="楕円 242">
          <a:extLst>
            <a:ext uri="{FF2B5EF4-FFF2-40B4-BE49-F238E27FC236}">
              <a16:creationId xmlns:a16="http://schemas.microsoft.com/office/drawing/2014/main" id="{6376D601-20EE-4A6A-8074-0F2FCE6C8AD7}"/>
            </a:ext>
          </a:extLst>
        </xdr:cNvPr>
        <xdr:cNvSpPr/>
      </xdr:nvSpPr>
      <xdr:spPr>
        <a:xfrm>
          <a:off x="7839075" y="13773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57150</xdr:rowOff>
    </xdr:from>
    <xdr:to>
      <xdr:col>50</xdr:col>
      <xdr:colOff>114300</xdr:colOff>
      <xdr:row>85</xdr:row>
      <xdr:rowOff>57150</xdr:rowOff>
    </xdr:to>
    <xdr:cxnSp macro="">
      <xdr:nvCxnSpPr>
        <xdr:cNvPr id="244" name="直線コネクタ 243">
          <a:extLst>
            <a:ext uri="{FF2B5EF4-FFF2-40B4-BE49-F238E27FC236}">
              <a16:creationId xmlns:a16="http://schemas.microsoft.com/office/drawing/2014/main" id="{F8DD14BB-D308-4260-8112-ECCAFD37A00E}"/>
            </a:ext>
          </a:extLst>
        </xdr:cNvPr>
        <xdr:cNvCxnSpPr/>
      </xdr:nvCxnSpPr>
      <xdr:spPr>
        <a:xfrm>
          <a:off x="7886700" y="13820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6350</xdr:rowOff>
    </xdr:from>
    <xdr:to>
      <xdr:col>41</xdr:col>
      <xdr:colOff>101600</xdr:colOff>
      <xdr:row>85</xdr:row>
      <xdr:rowOff>107950</xdr:rowOff>
    </xdr:to>
    <xdr:sp macro="" textlink="">
      <xdr:nvSpPr>
        <xdr:cNvPr id="245" name="楕円 244">
          <a:extLst>
            <a:ext uri="{FF2B5EF4-FFF2-40B4-BE49-F238E27FC236}">
              <a16:creationId xmlns:a16="http://schemas.microsoft.com/office/drawing/2014/main" id="{C38413D6-4BCB-4169-BBDF-6EB49F68D04C}"/>
            </a:ext>
          </a:extLst>
        </xdr:cNvPr>
        <xdr:cNvSpPr/>
      </xdr:nvSpPr>
      <xdr:spPr>
        <a:xfrm>
          <a:off x="7029450" y="137731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57150</xdr:rowOff>
    </xdr:from>
    <xdr:to>
      <xdr:col>45</xdr:col>
      <xdr:colOff>177800</xdr:colOff>
      <xdr:row>85</xdr:row>
      <xdr:rowOff>57150</xdr:rowOff>
    </xdr:to>
    <xdr:cxnSp macro="">
      <xdr:nvCxnSpPr>
        <xdr:cNvPr id="246" name="直線コネクタ 245">
          <a:extLst>
            <a:ext uri="{FF2B5EF4-FFF2-40B4-BE49-F238E27FC236}">
              <a16:creationId xmlns:a16="http://schemas.microsoft.com/office/drawing/2014/main" id="{8BFE2AFA-366D-47F6-9CCE-C0A427C7CFEB}"/>
            </a:ext>
          </a:extLst>
        </xdr:cNvPr>
        <xdr:cNvCxnSpPr/>
      </xdr:nvCxnSpPr>
      <xdr:spPr>
        <a:xfrm>
          <a:off x="7077075" y="13820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6350</xdr:rowOff>
    </xdr:from>
    <xdr:to>
      <xdr:col>36</xdr:col>
      <xdr:colOff>165100</xdr:colOff>
      <xdr:row>85</xdr:row>
      <xdr:rowOff>107950</xdr:rowOff>
    </xdr:to>
    <xdr:sp macro="" textlink="">
      <xdr:nvSpPr>
        <xdr:cNvPr id="247" name="楕円 246">
          <a:extLst>
            <a:ext uri="{FF2B5EF4-FFF2-40B4-BE49-F238E27FC236}">
              <a16:creationId xmlns:a16="http://schemas.microsoft.com/office/drawing/2014/main" id="{92E321A9-AD03-4223-B816-65779D5821E4}"/>
            </a:ext>
          </a:extLst>
        </xdr:cNvPr>
        <xdr:cNvSpPr/>
      </xdr:nvSpPr>
      <xdr:spPr>
        <a:xfrm>
          <a:off x="62388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57150</xdr:rowOff>
    </xdr:from>
    <xdr:to>
      <xdr:col>41</xdr:col>
      <xdr:colOff>50800</xdr:colOff>
      <xdr:row>85</xdr:row>
      <xdr:rowOff>57150</xdr:rowOff>
    </xdr:to>
    <xdr:cxnSp macro="">
      <xdr:nvCxnSpPr>
        <xdr:cNvPr id="248" name="直線コネクタ 247">
          <a:extLst>
            <a:ext uri="{FF2B5EF4-FFF2-40B4-BE49-F238E27FC236}">
              <a16:creationId xmlns:a16="http://schemas.microsoft.com/office/drawing/2014/main" id="{6DD8AD48-391A-4AB7-A81F-A680413F67B3}"/>
            </a:ext>
          </a:extLst>
        </xdr:cNvPr>
        <xdr:cNvCxnSpPr/>
      </xdr:nvCxnSpPr>
      <xdr:spPr>
        <a:xfrm>
          <a:off x="6286500" y="138207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249" name="n_1aveValue【県民会館】&#10;一人当たり面積">
          <a:extLst>
            <a:ext uri="{FF2B5EF4-FFF2-40B4-BE49-F238E27FC236}">
              <a16:creationId xmlns:a16="http://schemas.microsoft.com/office/drawing/2014/main" id="{C93C2073-FC66-4818-9B86-2FF8EFF9E48C}"/>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250" name="n_2aveValue【県民会館】&#10;一人当たり面積">
          <a:extLst>
            <a:ext uri="{FF2B5EF4-FFF2-40B4-BE49-F238E27FC236}">
              <a16:creationId xmlns:a16="http://schemas.microsoft.com/office/drawing/2014/main" id="{CC575B91-811B-4A0F-AD97-480F70BBE4BA}"/>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251" name="n_3aveValue【県民会館】&#10;一人当たり面積">
          <a:extLst>
            <a:ext uri="{FF2B5EF4-FFF2-40B4-BE49-F238E27FC236}">
              <a16:creationId xmlns:a16="http://schemas.microsoft.com/office/drawing/2014/main" id="{1F9E1A00-F111-4942-94A5-DAF451DAD14C}"/>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252" name="n_4aveValue【県民会館】&#10;一人当たり面積">
          <a:extLst>
            <a:ext uri="{FF2B5EF4-FFF2-40B4-BE49-F238E27FC236}">
              <a16:creationId xmlns:a16="http://schemas.microsoft.com/office/drawing/2014/main" id="{3846F359-97E9-4E6F-BA7F-D8176F1EEA65}"/>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99077</xdr:rowOff>
    </xdr:from>
    <xdr:ext cx="469744" cy="259045"/>
    <xdr:sp macro="" textlink="">
      <xdr:nvSpPr>
        <xdr:cNvPr id="253" name="n_1mainValue【県民会館】&#10;一人当たり面積">
          <a:extLst>
            <a:ext uri="{FF2B5EF4-FFF2-40B4-BE49-F238E27FC236}">
              <a16:creationId xmlns:a16="http://schemas.microsoft.com/office/drawing/2014/main" id="{B727A577-2796-478E-8130-837C761B2CFC}"/>
            </a:ext>
          </a:extLst>
        </xdr:cNvPr>
        <xdr:cNvSpPr txBox="1"/>
      </xdr:nvSpPr>
      <xdr:spPr>
        <a:xfrm>
          <a:off x="845827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99077</xdr:rowOff>
    </xdr:from>
    <xdr:ext cx="469744" cy="259045"/>
    <xdr:sp macro="" textlink="">
      <xdr:nvSpPr>
        <xdr:cNvPr id="254" name="n_2mainValue【県民会館】&#10;一人当たり面積">
          <a:extLst>
            <a:ext uri="{FF2B5EF4-FFF2-40B4-BE49-F238E27FC236}">
              <a16:creationId xmlns:a16="http://schemas.microsoft.com/office/drawing/2014/main" id="{4D15FDAE-B61F-451A-8AF3-AC2DE6B129D5}"/>
            </a:ext>
          </a:extLst>
        </xdr:cNvPr>
        <xdr:cNvSpPr txBox="1"/>
      </xdr:nvSpPr>
      <xdr:spPr>
        <a:xfrm>
          <a:off x="767722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99077</xdr:rowOff>
    </xdr:from>
    <xdr:ext cx="469744" cy="259045"/>
    <xdr:sp macro="" textlink="">
      <xdr:nvSpPr>
        <xdr:cNvPr id="255" name="n_3mainValue【県民会館】&#10;一人当たり面積">
          <a:extLst>
            <a:ext uri="{FF2B5EF4-FFF2-40B4-BE49-F238E27FC236}">
              <a16:creationId xmlns:a16="http://schemas.microsoft.com/office/drawing/2014/main" id="{13539594-96DD-48E7-9B04-2BA06BB1947F}"/>
            </a:ext>
          </a:extLst>
        </xdr:cNvPr>
        <xdr:cNvSpPr txBox="1"/>
      </xdr:nvSpPr>
      <xdr:spPr>
        <a:xfrm>
          <a:off x="68676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99077</xdr:rowOff>
    </xdr:from>
    <xdr:ext cx="469744" cy="259045"/>
    <xdr:sp macro="" textlink="">
      <xdr:nvSpPr>
        <xdr:cNvPr id="256" name="n_4mainValue【県民会館】&#10;一人当たり面積">
          <a:extLst>
            <a:ext uri="{FF2B5EF4-FFF2-40B4-BE49-F238E27FC236}">
              <a16:creationId xmlns:a16="http://schemas.microsoft.com/office/drawing/2014/main" id="{B6860AE6-E382-4C64-A5DD-D15240AF49F7}"/>
            </a:ext>
          </a:extLst>
        </xdr:cNvPr>
        <xdr:cNvSpPr txBox="1"/>
      </xdr:nvSpPr>
      <xdr:spPr>
        <a:xfrm>
          <a:off x="60675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57" name="正方形/長方形 256">
          <a:extLst>
            <a:ext uri="{FF2B5EF4-FFF2-40B4-BE49-F238E27FC236}">
              <a16:creationId xmlns:a16="http://schemas.microsoft.com/office/drawing/2014/main" id="{AA58678A-DD44-4A11-86C2-9DE72D30E83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258" name="正方形/長方形 257">
          <a:extLst>
            <a:ext uri="{FF2B5EF4-FFF2-40B4-BE49-F238E27FC236}">
              <a16:creationId xmlns:a16="http://schemas.microsoft.com/office/drawing/2014/main" id="{981855FB-A9F7-4E5D-9CE0-10F5976CF96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259" name="正方形/長方形 258">
          <a:extLst>
            <a:ext uri="{FF2B5EF4-FFF2-40B4-BE49-F238E27FC236}">
              <a16:creationId xmlns:a16="http://schemas.microsoft.com/office/drawing/2014/main" id="{0D57A522-BF97-48BD-8230-1A448EF857F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260" name="正方形/長方形 259">
          <a:extLst>
            <a:ext uri="{FF2B5EF4-FFF2-40B4-BE49-F238E27FC236}">
              <a16:creationId xmlns:a16="http://schemas.microsoft.com/office/drawing/2014/main" id="{01820C26-3F16-48D7-825E-4359018999C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261" name="正方形/長方形 260">
          <a:extLst>
            <a:ext uri="{FF2B5EF4-FFF2-40B4-BE49-F238E27FC236}">
              <a16:creationId xmlns:a16="http://schemas.microsoft.com/office/drawing/2014/main" id="{EDD48069-29C8-4610-B42B-28010F31F31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2" name="正方形/長方形 261">
          <a:extLst>
            <a:ext uri="{FF2B5EF4-FFF2-40B4-BE49-F238E27FC236}">
              <a16:creationId xmlns:a16="http://schemas.microsoft.com/office/drawing/2014/main" id="{838C56E4-3ABD-4348-8E3F-F9217F8C865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3" name="テキスト ボックス 262">
          <a:extLst>
            <a:ext uri="{FF2B5EF4-FFF2-40B4-BE49-F238E27FC236}">
              <a16:creationId xmlns:a16="http://schemas.microsoft.com/office/drawing/2014/main" id="{0A0875CB-855A-405D-B3B1-8CAECC07CCF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64" name="直線コネクタ 263">
          <a:extLst>
            <a:ext uri="{FF2B5EF4-FFF2-40B4-BE49-F238E27FC236}">
              <a16:creationId xmlns:a16="http://schemas.microsoft.com/office/drawing/2014/main" id="{DA1EADCB-5B48-4FF3-8DE7-908369B0514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65" name="テキスト ボックス 264">
          <a:extLst>
            <a:ext uri="{FF2B5EF4-FFF2-40B4-BE49-F238E27FC236}">
              <a16:creationId xmlns:a16="http://schemas.microsoft.com/office/drawing/2014/main" id="{21E8A60E-C219-4578-95D4-C9C9A60C021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266" name="直線コネクタ 265">
          <a:extLst>
            <a:ext uri="{FF2B5EF4-FFF2-40B4-BE49-F238E27FC236}">
              <a16:creationId xmlns:a16="http://schemas.microsoft.com/office/drawing/2014/main" id="{CBBD01B2-FEF6-4B39-816E-49F05CD3F72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267" name="テキスト ボックス 266">
          <a:extLst>
            <a:ext uri="{FF2B5EF4-FFF2-40B4-BE49-F238E27FC236}">
              <a16:creationId xmlns:a16="http://schemas.microsoft.com/office/drawing/2014/main" id="{58D6364C-5CE3-4E86-9570-51E9FA2C6791}"/>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268" name="直線コネクタ 267">
          <a:extLst>
            <a:ext uri="{FF2B5EF4-FFF2-40B4-BE49-F238E27FC236}">
              <a16:creationId xmlns:a16="http://schemas.microsoft.com/office/drawing/2014/main" id="{C7FA11EF-0D8D-4157-B35B-B3C37898C01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269" name="テキスト ボックス 268">
          <a:extLst>
            <a:ext uri="{FF2B5EF4-FFF2-40B4-BE49-F238E27FC236}">
              <a16:creationId xmlns:a16="http://schemas.microsoft.com/office/drawing/2014/main" id="{846D8581-C9DF-43B9-B239-D0EDF80E37A9}"/>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270" name="直線コネクタ 269">
          <a:extLst>
            <a:ext uri="{FF2B5EF4-FFF2-40B4-BE49-F238E27FC236}">
              <a16:creationId xmlns:a16="http://schemas.microsoft.com/office/drawing/2014/main" id="{49B903B8-33DB-4540-9C45-D6361A989DE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271" name="テキスト ボックス 270">
          <a:extLst>
            <a:ext uri="{FF2B5EF4-FFF2-40B4-BE49-F238E27FC236}">
              <a16:creationId xmlns:a16="http://schemas.microsoft.com/office/drawing/2014/main" id="{357286B8-59A2-44CE-91BF-6B473636858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272" name="直線コネクタ 271">
          <a:extLst>
            <a:ext uri="{FF2B5EF4-FFF2-40B4-BE49-F238E27FC236}">
              <a16:creationId xmlns:a16="http://schemas.microsoft.com/office/drawing/2014/main" id="{203864FF-F238-4AB8-8293-016D0828E61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273" name="テキスト ボックス 272">
          <a:extLst>
            <a:ext uri="{FF2B5EF4-FFF2-40B4-BE49-F238E27FC236}">
              <a16:creationId xmlns:a16="http://schemas.microsoft.com/office/drawing/2014/main" id="{845CAB62-4560-42C2-A47B-88198F62163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274" name="直線コネクタ 273">
          <a:extLst>
            <a:ext uri="{FF2B5EF4-FFF2-40B4-BE49-F238E27FC236}">
              <a16:creationId xmlns:a16="http://schemas.microsoft.com/office/drawing/2014/main" id="{B1B5C954-5DE8-4A15-9F6C-35068CCC033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275" name="テキスト ボックス 274">
          <a:extLst>
            <a:ext uri="{FF2B5EF4-FFF2-40B4-BE49-F238E27FC236}">
              <a16:creationId xmlns:a16="http://schemas.microsoft.com/office/drawing/2014/main" id="{BECFA762-36E7-48F5-9212-806B8CC9D474}"/>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76" name="直線コネクタ 275">
          <a:extLst>
            <a:ext uri="{FF2B5EF4-FFF2-40B4-BE49-F238E27FC236}">
              <a16:creationId xmlns:a16="http://schemas.microsoft.com/office/drawing/2014/main" id="{9D590248-1AAD-472E-9AA9-AA9B2DEFB64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277" name="テキスト ボックス 276">
          <a:extLst>
            <a:ext uri="{FF2B5EF4-FFF2-40B4-BE49-F238E27FC236}">
              <a16:creationId xmlns:a16="http://schemas.microsoft.com/office/drawing/2014/main" id="{8AA9A432-9440-48D4-85B5-DC633ED5F355}"/>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78" name="【保健所】&#10;有形固定資産減価償却率グラフ枠">
          <a:extLst>
            <a:ext uri="{FF2B5EF4-FFF2-40B4-BE49-F238E27FC236}">
              <a16:creationId xmlns:a16="http://schemas.microsoft.com/office/drawing/2014/main" id="{A37956CA-8A26-4064-95CF-62BE9B070C00}"/>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279" name="直線コネクタ 278">
          <a:extLst>
            <a:ext uri="{FF2B5EF4-FFF2-40B4-BE49-F238E27FC236}">
              <a16:creationId xmlns:a16="http://schemas.microsoft.com/office/drawing/2014/main" id="{46968254-9A51-454E-AB28-6E7EBA005F95}"/>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280" name="【保健所】&#10;有形固定資産減価償却率最小値テキスト">
          <a:extLst>
            <a:ext uri="{FF2B5EF4-FFF2-40B4-BE49-F238E27FC236}">
              <a16:creationId xmlns:a16="http://schemas.microsoft.com/office/drawing/2014/main" id="{56F10FB9-F49D-405F-A01A-EF1789602CB8}"/>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281" name="直線コネクタ 280">
          <a:extLst>
            <a:ext uri="{FF2B5EF4-FFF2-40B4-BE49-F238E27FC236}">
              <a16:creationId xmlns:a16="http://schemas.microsoft.com/office/drawing/2014/main" id="{28A88D71-5184-41F3-ADD5-3ECBD54D64CE}"/>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282" name="【保健所】&#10;有形固定資産減価償却率最大値テキスト">
          <a:extLst>
            <a:ext uri="{FF2B5EF4-FFF2-40B4-BE49-F238E27FC236}">
              <a16:creationId xmlns:a16="http://schemas.microsoft.com/office/drawing/2014/main" id="{D083AF7E-FC8C-461D-814F-E47F601756D8}"/>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283" name="直線コネクタ 282">
          <a:extLst>
            <a:ext uri="{FF2B5EF4-FFF2-40B4-BE49-F238E27FC236}">
              <a16:creationId xmlns:a16="http://schemas.microsoft.com/office/drawing/2014/main" id="{4A0E54A7-F0F1-4339-BCED-2E8DFF057668}"/>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284" name="【保健所】&#10;有形固定資産減価償却率平均値テキスト">
          <a:extLst>
            <a:ext uri="{FF2B5EF4-FFF2-40B4-BE49-F238E27FC236}">
              <a16:creationId xmlns:a16="http://schemas.microsoft.com/office/drawing/2014/main" id="{F705314C-0A8D-455C-B87E-B35A186678CE}"/>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285" name="フローチャート: 判断 284">
          <a:extLst>
            <a:ext uri="{FF2B5EF4-FFF2-40B4-BE49-F238E27FC236}">
              <a16:creationId xmlns:a16="http://schemas.microsoft.com/office/drawing/2014/main" id="{3EC6577E-7437-4621-BA97-0EAC1826162F}"/>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286" name="フローチャート: 判断 285">
          <a:extLst>
            <a:ext uri="{FF2B5EF4-FFF2-40B4-BE49-F238E27FC236}">
              <a16:creationId xmlns:a16="http://schemas.microsoft.com/office/drawing/2014/main" id="{2AA04D59-A4BF-4F26-A7FB-F1E6987FDFC8}"/>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287" name="フローチャート: 判断 286">
          <a:extLst>
            <a:ext uri="{FF2B5EF4-FFF2-40B4-BE49-F238E27FC236}">
              <a16:creationId xmlns:a16="http://schemas.microsoft.com/office/drawing/2014/main" id="{54C017F3-FA48-4606-BACD-BE8711C31D28}"/>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288" name="フローチャート: 判断 287">
          <a:extLst>
            <a:ext uri="{FF2B5EF4-FFF2-40B4-BE49-F238E27FC236}">
              <a16:creationId xmlns:a16="http://schemas.microsoft.com/office/drawing/2014/main" id="{3FE5FB6E-44E8-4C9A-8DD5-A00592E893AC}"/>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289" name="フローチャート: 判断 288">
          <a:extLst>
            <a:ext uri="{FF2B5EF4-FFF2-40B4-BE49-F238E27FC236}">
              <a16:creationId xmlns:a16="http://schemas.microsoft.com/office/drawing/2014/main" id="{3B68183F-A53A-4CE9-8183-C628F0C3BCB1}"/>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290" name="テキスト ボックス 289">
          <a:extLst>
            <a:ext uri="{FF2B5EF4-FFF2-40B4-BE49-F238E27FC236}">
              <a16:creationId xmlns:a16="http://schemas.microsoft.com/office/drawing/2014/main" id="{DFF9DD5A-E32A-4C5D-AFA8-281DEC616C9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91" name="テキスト ボックス 290">
          <a:extLst>
            <a:ext uri="{FF2B5EF4-FFF2-40B4-BE49-F238E27FC236}">
              <a16:creationId xmlns:a16="http://schemas.microsoft.com/office/drawing/2014/main" id="{99A82B97-8462-4D72-B09F-5474AE6C16C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292" name="テキスト ボックス 291">
          <a:extLst>
            <a:ext uri="{FF2B5EF4-FFF2-40B4-BE49-F238E27FC236}">
              <a16:creationId xmlns:a16="http://schemas.microsoft.com/office/drawing/2014/main" id="{DB574311-1B79-434C-A322-D3419B11FAE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293" name="テキスト ボックス 292">
          <a:extLst>
            <a:ext uri="{FF2B5EF4-FFF2-40B4-BE49-F238E27FC236}">
              <a16:creationId xmlns:a16="http://schemas.microsoft.com/office/drawing/2014/main" id="{DBC820BB-281E-4970-8729-4036DB97CFF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294" name="テキスト ボックス 293">
          <a:extLst>
            <a:ext uri="{FF2B5EF4-FFF2-40B4-BE49-F238E27FC236}">
              <a16:creationId xmlns:a16="http://schemas.microsoft.com/office/drawing/2014/main" id="{0B18367A-CC7A-4C6C-B4C1-9C0934B30FB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93980</xdr:rowOff>
    </xdr:from>
    <xdr:to>
      <xdr:col>24</xdr:col>
      <xdr:colOff>114300</xdr:colOff>
      <xdr:row>104</xdr:row>
      <xdr:rowOff>24130</xdr:rowOff>
    </xdr:to>
    <xdr:sp macro="" textlink="">
      <xdr:nvSpPr>
        <xdr:cNvPr id="295" name="楕円 294">
          <a:extLst>
            <a:ext uri="{FF2B5EF4-FFF2-40B4-BE49-F238E27FC236}">
              <a16:creationId xmlns:a16="http://schemas.microsoft.com/office/drawing/2014/main" id="{4F3961DC-E62E-450C-AF4E-0DCE1EE74428}"/>
            </a:ext>
          </a:extLst>
        </xdr:cNvPr>
        <xdr:cNvSpPr/>
      </xdr:nvSpPr>
      <xdr:spPr>
        <a:xfrm>
          <a:off x="4124325" y="167722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116857</xdr:rowOff>
    </xdr:from>
    <xdr:ext cx="405111" cy="259045"/>
    <xdr:sp macro="" textlink="">
      <xdr:nvSpPr>
        <xdr:cNvPr id="296" name="【保健所】&#10;有形固定資産減価償却率該当値テキスト">
          <a:extLst>
            <a:ext uri="{FF2B5EF4-FFF2-40B4-BE49-F238E27FC236}">
              <a16:creationId xmlns:a16="http://schemas.microsoft.com/office/drawing/2014/main" id="{B20F0B25-1E3A-4E42-9D13-9689372C8254}"/>
            </a:ext>
          </a:extLst>
        </xdr:cNvPr>
        <xdr:cNvSpPr txBox="1"/>
      </xdr:nvSpPr>
      <xdr:spPr>
        <a:xfrm>
          <a:off x="4229100" y="16633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65405</xdr:rowOff>
    </xdr:from>
    <xdr:to>
      <xdr:col>20</xdr:col>
      <xdr:colOff>38100</xdr:colOff>
      <xdr:row>103</xdr:row>
      <xdr:rowOff>167005</xdr:rowOff>
    </xdr:to>
    <xdr:sp macro="" textlink="">
      <xdr:nvSpPr>
        <xdr:cNvPr id="297" name="楕円 296">
          <a:extLst>
            <a:ext uri="{FF2B5EF4-FFF2-40B4-BE49-F238E27FC236}">
              <a16:creationId xmlns:a16="http://schemas.microsoft.com/office/drawing/2014/main" id="{81C51DC5-DD82-4157-AA47-34B2C315BB47}"/>
            </a:ext>
          </a:extLst>
        </xdr:cNvPr>
        <xdr:cNvSpPr/>
      </xdr:nvSpPr>
      <xdr:spPr>
        <a:xfrm>
          <a:off x="3381375" y="167468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116205</xdr:rowOff>
    </xdr:from>
    <xdr:to>
      <xdr:col>24</xdr:col>
      <xdr:colOff>63500</xdr:colOff>
      <xdr:row>103</xdr:row>
      <xdr:rowOff>144780</xdr:rowOff>
    </xdr:to>
    <xdr:cxnSp macro="">
      <xdr:nvCxnSpPr>
        <xdr:cNvPr id="298" name="直線コネクタ 297">
          <a:extLst>
            <a:ext uri="{FF2B5EF4-FFF2-40B4-BE49-F238E27FC236}">
              <a16:creationId xmlns:a16="http://schemas.microsoft.com/office/drawing/2014/main" id="{4D5F567D-6DCD-4FAC-B30E-65C50B073E55}"/>
            </a:ext>
          </a:extLst>
        </xdr:cNvPr>
        <xdr:cNvCxnSpPr/>
      </xdr:nvCxnSpPr>
      <xdr:spPr>
        <a:xfrm>
          <a:off x="3429000" y="16794480"/>
          <a:ext cx="7524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36830</xdr:rowOff>
    </xdr:from>
    <xdr:to>
      <xdr:col>15</xdr:col>
      <xdr:colOff>101600</xdr:colOff>
      <xdr:row>103</xdr:row>
      <xdr:rowOff>138430</xdr:rowOff>
    </xdr:to>
    <xdr:sp macro="" textlink="">
      <xdr:nvSpPr>
        <xdr:cNvPr id="299" name="楕円 298">
          <a:extLst>
            <a:ext uri="{FF2B5EF4-FFF2-40B4-BE49-F238E27FC236}">
              <a16:creationId xmlns:a16="http://schemas.microsoft.com/office/drawing/2014/main" id="{C39E0476-7732-4268-B73F-F5B0DBDDD094}"/>
            </a:ext>
          </a:extLst>
        </xdr:cNvPr>
        <xdr:cNvSpPr/>
      </xdr:nvSpPr>
      <xdr:spPr>
        <a:xfrm>
          <a:off x="2571750" y="167151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87630</xdr:rowOff>
    </xdr:from>
    <xdr:to>
      <xdr:col>19</xdr:col>
      <xdr:colOff>177800</xdr:colOff>
      <xdr:row>103</xdr:row>
      <xdr:rowOff>116205</xdr:rowOff>
    </xdr:to>
    <xdr:cxnSp macro="">
      <xdr:nvCxnSpPr>
        <xdr:cNvPr id="300" name="直線コネクタ 299">
          <a:extLst>
            <a:ext uri="{FF2B5EF4-FFF2-40B4-BE49-F238E27FC236}">
              <a16:creationId xmlns:a16="http://schemas.microsoft.com/office/drawing/2014/main" id="{45D91F3B-6ACD-4E0C-8AAF-33BBD5D063BF}"/>
            </a:ext>
          </a:extLst>
        </xdr:cNvPr>
        <xdr:cNvCxnSpPr/>
      </xdr:nvCxnSpPr>
      <xdr:spPr>
        <a:xfrm>
          <a:off x="2619375" y="16762730"/>
          <a:ext cx="80962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301" name="n_1aveValue【保健所】&#10;有形固定資産減価償却率">
          <a:extLst>
            <a:ext uri="{FF2B5EF4-FFF2-40B4-BE49-F238E27FC236}">
              <a16:creationId xmlns:a16="http://schemas.microsoft.com/office/drawing/2014/main" id="{1A3D9317-F1C5-44FA-B66E-3132B9D465E1}"/>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302" name="n_2aveValue【保健所】&#10;有形固定資産減価償却率">
          <a:extLst>
            <a:ext uri="{FF2B5EF4-FFF2-40B4-BE49-F238E27FC236}">
              <a16:creationId xmlns:a16="http://schemas.microsoft.com/office/drawing/2014/main" id="{1AF5B350-33DF-4914-8095-DAAD99F49D08}"/>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303" name="n_3aveValue【保健所】&#10;有形固定資産減価償却率">
          <a:extLst>
            <a:ext uri="{FF2B5EF4-FFF2-40B4-BE49-F238E27FC236}">
              <a16:creationId xmlns:a16="http://schemas.microsoft.com/office/drawing/2014/main" id="{A2E323C7-A3E9-460D-836E-4A62F213CFDF}"/>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304" name="n_4aveValue【保健所】&#10;有形固定資産減価償却率">
          <a:extLst>
            <a:ext uri="{FF2B5EF4-FFF2-40B4-BE49-F238E27FC236}">
              <a16:creationId xmlns:a16="http://schemas.microsoft.com/office/drawing/2014/main" id="{70BC190D-FC37-4888-8950-C05141DC98F6}"/>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12082</xdr:rowOff>
    </xdr:from>
    <xdr:ext cx="405111" cy="259045"/>
    <xdr:sp macro="" textlink="">
      <xdr:nvSpPr>
        <xdr:cNvPr id="305" name="n_1mainValue【保健所】&#10;有形固定資産減価償却率">
          <a:extLst>
            <a:ext uri="{FF2B5EF4-FFF2-40B4-BE49-F238E27FC236}">
              <a16:creationId xmlns:a16="http://schemas.microsoft.com/office/drawing/2014/main" id="{0270B6D8-93CC-4422-A02A-1107A2FE6B9C}"/>
            </a:ext>
          </a:extLst>
        </xdr:cNvPr>
        <xdr:cNvSpPr txBox="1"/>
      </xdr:nvSpPr>
      <xdr:spPr>
        <a:xfrm>
          <a:off x="3239144" y="1652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154957</xdr:rowOff>
    </xdr:from>
    <xdr:ext cx="405111" cy="259045"/>
    <xdr:sp macro="" textlink="">
      <xdr:nvSpPr>
        <xdr:cNvPr id="306" name="n_2mainValue【保健所】&#10;有形固定資産減価償却率">
          <a:extLst>
            <a:ext uri="{FF2B5EF4-FFF2-40B4-BE49-F238E27FC236}">
              <a16:creationId xmlns:a16="http://schemas.microsoft.com/office/drawing/2014/main" id="{8B7DDD7C-2356-495D-A8CB-EC3BFF477C72}"/>
            </a:ext>
          </a:extLst>
        </xdr:cNvPr>
        <xdr:cNvSpPr txBox="1"/>
      </xdr:nvSpPr>
      <xdr:spPr>
        <a:xfrm>
          <a:off x="2439044" y="16509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07" name="正方形/長方形 306">
          <a:extLst>
            <a:ext uri="{FF2B5EF4-FFF2-40B4-BE49-F238E27FC236}">
              <a16:creationId xmlns:a16="http://schemas.microsoft.com/office/drawing/2014/main" id="{520B4BCE-5E4B-46D6-9450-47581EB9E1BC}"/>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08" name="正方形/長方形 307">
          <a:extLst>
            <a:ext uri="{FF2B5EF4-FFF2-40B4-BE49-F238E27FC236}">
              <a16:creationId xmlns:a16="http://schemas.microsoft.com/office/drawing/2014/main" id="{58DB2CCF-0B05-405F-B127-3DCAAFD95A7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09" name="正方形/長方形 308">
          <a:extLst>
            <a:ext uri="{FF2B5EF4-FFF2-40B4-BE49-F238E27FC236}">
              <a16:creationId xmlns:a16="http://schemas.microsoft.com/office/drawing/2014/main" id="{652EA863-6E61-4E8A-9B63-4346EC88CA8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10" name="正方形/長方形 309">
          <a:extLst>
            <a:ext uri="{FF2B5EF4-FFF2-40B4-BE49-F238E27FC236}">
              <a16:creationId xmlns:a16="http://schemas.microsoft.com/office/drawing/2014/main" id="{C6F157F5-0EBB-423A-95D2-4005E138555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11" name="正方形/長方形 310">
          <a:extLst>
            <a:ext uri="{FF2B5EF4-FFF2-40B4-BE49-F238E27FC236}">
              <a16:creationId xmlns:a16="http://schemas.microsoft.com/office/drawing/2014/main" id="{7BD367D3-F0BA-4EE9-883A-678F6C10DD6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2" name="正方形/長方形 311">
          <a:extLst>
            <a:ext uri="{FF2B5EF4-FFF2-40B4-BE49-F238E27FC236}">
              <a16:creationId xmlns:a16="http://schemas.microsoft.com/office/drawing/2014/main" id="{082E1FB7-BEAA-423B-9BC1-E53FD578AE3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13" name="テキスト ボックス 312">
          <a:extLst>
            <a:ext uri="{FF2B5EF4-FFF2-40B4-BE49-F238E27FC236}">
              <a16:creationId xmlns:a16="http://schemas.microsoft.com/office/drawing/2014/main" id="{CBEB2D87-DDAF-42ED-995D-3B3940EFFA0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14" name="直線コネクタ 313">
          <a:extLst>
            <a:ext uri="{FF2B5EF4-FFF2-40B4-BE49-F238E27FC236}">
              <a16:creationId xmlns:a16="http://schemas.microsoft.com/office/drawing/2014/main" id="{532263CD-15DE-44A6-AE59-B1FF189CB41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15" name="直線コネクタ 314">
          <a:extLst>
            <a:ext uri="{FF2B5EF4-FFF2-40B4-BE49-F238E27FC236}">
              <a16:creationId xmlns:a16="http://schemas.microsoft.com/office/drawing/2014/main" id="{164BF3FE-81ED-4B57-B506-957DFA00CFB1}"/>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16" name="テキスト ボックス 315">
          <a:extLst>
            <a:ext uri="{FF2B5EF4-FFF2-40B4-BE49-F238E27FC236}">
              <a16:creationId xmlns:a16="http://schemas.microsoft.com/office/drawing/2014/main" id="{AD875CFC-CA3A-4D6C-A3CC-B485F21B0F61}"/>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17" name="直線コネクタ 316">
          <a:extLst>
            <a:ext uri="{FF2B5EF4-FFF2-40B4-BE49-F238E27FC236}">
              <a16:creationId xmlns:a16="http://schemas.microsoft.com/office/drawing/2014/main" id="{605F3042-6C2F-4985-84A4-3C3DFEBF5DA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18" name="テキスト ボックス 317">
          <a:extLst>
            <a:ext uri="{FF2B5EF4-FFF2-40B4-BE49-F238E27FC236}">
              <a16:creationId xmlns:a16="http://schemas.microsoft.com/office/drawing/2014/main" id="{4EB4F09E-287C-4436-A2A4-F1D603EB77EA}"/>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19" name="直線コネクタ 318">
          <a:extLst>
            <a:ext uri="{FF2B5EF4-FFF2-40B4-BE49-F238E27FC236}">
              <a16:creationId xmlns:a16="http://schemas.microsoft.com/office/drawing/2014/main" id="{DA2B36E8-D78C-4CCB-BFEB-F8EA4BCDA17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20" name="テキスト ボックス 319">
          <a:extLst>
            <a:ext uri="{FF2B5EF4-FFF2-40B4-BE49-F238E27FC236}">
              <a16:creationId xmlns:a16="http://schemas.microsoft.com/office/drawing/2014/main" id="{E4623E3F-0F5A-49B2-A9F1-BF85E1634D60}"/>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21" name="直線コネクタ 320">
          <a:extLst>
            <a:ext uri="{FF2B5EF4-FFF2-40B4-BE49-F238E27FC236}">
              <a16:creationId xmlns:a16="http://schemas.microsoft.com/office/drawing/2014/main" id="{9493109B-D46B-4A76-B507-A872D160A296}"/>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22" name="テキスト ボックス 321">
          <a:extLst>
            <a:ext uri="{FF2B5EF4-FFF2-40B4-BE49-F238E27FC236}">
              <a16:creationId xmlns:a16="http://schemas.microsoft.com/office/drawing/2014/main" id="{F4524126-3A80-4FDE-B896-E9A234A70FF2}"/>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23" name="直線コネクタ 322">
          <a:extLst>
            <a:ext uri="{FF2B5EF4-FFF2-40B4-BE49-F238E27FC236}">
              <a16:creationId xmlns:a16="http://schemas.microsoft.com/office/drawing/2014/main" id="{E96DA216-313E-434A-B4B3-D9C9A67D58EF}"/>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24" name="テキスト ボックス 323">
          <a:extLst>
            <a:ext uri="{FF2B5EF4-FFF2-40B4-BE49-F238E27FC236}">
              <a16:creationId xmlns:a16="http://schemas.microsoft.com/office/drawing/2014/main" id="{40BFB1B1-927E-4663-B590-92F322786265}"/>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25" name="直線コネクタ 324">
          <a:extLst>
            <a:ext uri="{FF2B5EF4-FFF2-40B4-BE49-F238E27FC236}">
              <a16:creationId xmlns:a16="http://schemas.microsoft.com/office/drawing/2014/main" id="{C48C529E-03ED-40BA-ACBF-73478DB3235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26" name="テキスト ボックス 325">
          <a:extLst>
            <a:ext uri="{FF2B5EF4-FFF2-40B4-BE49-F238E27FC236}">
              <a16:creationId xmlns:a16="http://schemas.microsoft.com/office/drawing/2014/main" id="{F3F85846-962D-4494-9EBD-0258E79E8FFE}"/>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27" name="【保健所】&#10;一人当たり面積グラフ枠">
          <a:extLst>
            <a:ext uri="{FF2B5EF4-FFF2-40B4-BE49-F238E27FC236}">
              <a16:creationId xmlns:a16="http://schemas.microsoft.com/office/drawing/2014/main" id="{5267C11C-2A2F-41BC-836D-7903C677F3D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328" name="直線コネクタ 327">
          <a:extLst>
            <a:ext uri="{FF2B5EF4-FFF2-40B4-BE49-F238E27FC236}">
              <a16:creationId xmlns:a16="http://schemas.microsoft.com/office/drawing/2014/main" id="{953DA584-BEC0-4727-A419-836A19778668}"/>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329" name="【保健所】&#10;一人当たり面積最小値テキスト">
          <a:extLst>
            <a:ext uri="{FF2B5EF4-FFF2-40B4-BE49-F238E27FC236}">
              <a16:creationId xmlns:a16="http://schemas.microsoft.com/office/drawing/2014/main" id="{0F03C895-2CD0-43EB-A152-2034639BD13B}"/>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330" name="直線コネクタ 329">
          <a:extLst>
            <a:ext uri="{FF2B5EF4-FFF2-40B4-BE49-F238E27FC236}">
              <a16:creationId xmlns:a16="http://schemas.microsoft.com/office/drawing/2014/main" id="{D834825C-E87A-4158-B9A9-76EC856A379F}"/>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331" name="【保健所】&#10;一人当たり面積最大値テキスト">
          <a:extLst>
            <a:ext uri="{FF2B5EF4-FFF2-40B4-BE49-F238E27FC236}">
              <a16:creationId xmlns:a16="http://schemas.microsoft.com/office/drawing/2014/main" id="{2B498867-CBF5-4120-9ADD-588669B1DB51}"/>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332" name="直線コネクタ 331">
          <a:extLst>
            <a:ext uri="{FF2B5EF4-FFF2-40B4-BE49-F238E27FC236}">
              <a16:creationId xmlns:a16="http://schemas.microsoft.com/office/drawing/2014/main" id="{85D3F6FB-75B9-41F0-9080-D6F4B4B639E6}"/>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333" name="【保健所】&#10;一人当たり面積平均値テキスト">
          <a:extLst>
            <a:ext uri="{FF2B5EF4-FFF2-40B4-BE49-F238E27FC236}">
              <a16:creationId xmlns:a16="http://schemas.microsoft.com/office/drawing/2014/main" id="{8163C528-7317-45EE-8F24-F33E2E9CC630}"/>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334" name="フローチャート: 判断 333">
          <a:extLst>
            <a:ext uri="{FF2B5EF4-FFF2-40B4-BE49-F238E27FC236}">
              <a16:creationId xmlns:a16="http://schemas.microsoft.com/office/drawing/2014/main" id="{4C157943-C2C6-4917-AABD-BBE0633C306A}"/>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335" name="フローチャート: 判断 334">
          <a:extLst>
            <a:ext uri="{FF2B5EF4-FFF2-40B4-BE49-F238E27FC236}">
              <a16:creationId xmlns:a16="http://schemas.microsoft.com/office/drawing/2014/main" id="{E4D09C8E-0FFF-405F-AD1C-2073CC64503B}"/>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336" name="フローチャート: 判断 335">
          <a:extLst>
            <a:ext uri="{FF2B5EF4-FFF2-40B4-BE49-F238E27FC236}">
              <a16:creationId xmlns:a16="http://schemas.microsoft.com/office/drawing/2014/main" id="{34D6EEE4-0F13-4282-85D2-4E9ABEFDA1F1}"/>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337" name="フローチャート: 判断 336">
          <a:extLst>
            <a:ext uri="{FF2B5EF4-FFF2-40B4-BE49-F238E27FC236}">
              <a16:creationId xmlns:a16="http://schemas.microsoft.com/office/drawing/2014/main" id="{EF1F7470-68B5-4635-840F-4812D1F48EE1}"/>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338" name="フローチャート: 判断 337">
          <a:extLst>
            <a:ext uri="{FF2B5EF4-FFF2-40B4-BE49-F238E27FC236}">
              <a16:creationId xmlns:a16="http://schemas.microsoft.com/office/drawing/2014/main" id="{FD2EDB6C-0B4F-4502-8803-5DB0EAF1BFF0}"/>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39" name="テキスト ボックス 338">
          <a:extLst>
            <a:ext uri="{FF2B5EF4-FFF2-40B4-BE49-F238E27FC236}">
              <a16:creationId xmlns:a16="http://schemas.microsoft.com/office/drawing/2014/main" id="{30AD0017-3FA6-4F12-B72E-4D050FDFD8A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0" name="テキスト ボックス 339">
          <a:extLst>
            <a:ext uri="{FF2B5EF4-FFF2-40B4-BE49-F238E27FC236}">
              <a16:creationId xmlns:a16="http://schemas.microsoft.com/office/drawing/2014/main" id="{541D7899-4C3B-4C16-BE72-DD59B8EA6A6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41" name="テキスト ボックス 340">
          <a:extLst>
            <a:ext uri="{FF2B5EF4-FFF2-40B4-BE49-F238E27FC236}">
              <a16:creationId xmlns:a16="http://schemas.microsoft.com/office/drawing/2014/main" id="{8A50AE6A-97A8-4D3D-87E7-576799515819}"/>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42" name="テキスト ボックス 341">
          <a:extLst>
            <a:ext uri="{FF2B5EF4-FFF2-40B4-BE49-F238E27FC236}">
              <a16:creationId xmlns:a16="http://schemas.microsoft.com/office/drawing/2014/main" id="{05626C8B-61E7-43A5-98D9-C25EE6D12D0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43" name="テキスト ボックス 342">
          <a:extLst>
            <a:ext uri="{FF2B5EF4-FFF2-40B4-BE49-F238E27FC236}">
              <a16:creationId xmlns:a16="http://schemas.microsoft.com/office/drawing/2014/main" id="{3E301670-3AC3-478C-9580-C0339B6A774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120650</xdr:rowOff>
    </xdr:from>
    <xdr:to>
      <xdr:col>55</xdr:col>
      <xdr:colOff>50800</xdr:colOff>
      <xdr:row>108</xdr:row>
      <xdr:rowOff>50800</xdr:rowOff>
    </xdr:to>
    <xdr:sp macro="" textlink="">
      <xdr:nvSpPr>
        <xdr:cNvPr id="344" name="楕円 343">
          <a:extLst>
            <a:ext uri="{FF2B5EF4-FFF2-40B4-BE49-F238E27FC236}">
              <a16:creationId xmlns:a16="http://schemas.microsoft.com/office/drawing/2014/main" id="{06781AF3-E419-4AA6-8125-D5B503CBDC19}"/>
            </a:ext>
          </a:extLst>
        </xdr:cNvPr>
        <xdr:cNvSpPr/>
      </xdr:nvSpPr>
      <xdr:spPr>
        <a:xfrm>
          <a:off x="9401175" y="17449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35577</xdr:rowOff>
    </xdr:from>
    <xdr:ext cx="469744" cy="259045"/>
    <xdr:sp macro="" textlink="">
      <xdr:nvSpPr>
        <xdr:cNvPr id="345" name="【保健所】&#10;一人当たり面積該当値テキスト">
          <a:extLst>
            <a:ext uri="{FF2B5EF4-FFF2-40B4-BE49-F238E27FC236}">
              <a16:creationId xmlns:a16="http://schemas.microsoft.com/office/drawing/2014/main" id="{09F6EC77-E712-4259-B058-A9F3AE0A15A7}"/>
            </a:ext>
          </a:extLst>
        </xdr:cNvPr>
        <xdr:cNvSpPr txBox="1"/>
      </xdr:nvSpPr>
      <xdr:spPr>
        <a:xfrm>
          <a:off x="9477375" y="1736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120650</xdr:rowOff>
    </xdr:from>
    <xdr:to>
      <xdr:col>50</xdr:col>
      <xdr:colOff>165100</xdr:colOff>
      <xdr:row>108</xdr:row>
      <xdr:rowOff>50800</xdr:rowOff>
    </xdr:to>
    <xdr:sp macro="" textlink="">
      <xdr:nvSpPr>
        <xdr:cNvPr id="346" name="楕円 345">
          <a:extLst>
            <a:ext uri="{FF2B5EF4-FFF2-40B4-BE49-F238E27FC236}">
              <a16:creationId xmlns:a16="http://schemas.microsoft.com/office/drawing/2014/main" id="{69B816B1-B389-4715-AB83-4418CA07523B}"/>
            </a:ext>
          </a:extLst>
        </xdr:cNvPr>
        <xdr:cNvSpPr/>
      </xdr:nvSpPr>
      <xdr:spPr>
        <a:xfrm>
          <a:off x="8639175" y="17449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0</xdr:rowOff>
    </xdr:from>
    <xdr:to>
      <xdr:col>55</xdr:col>
      <xdr:colOff>0</xdr:colOff>
      <xdr:row>108</xdr:row>
      <xdr:rowOff>0</xdr:rowOff>
    </xdr:to>
    <xdr:cxnSp macro="">
      <xdr:nvCxnSpPr>
        <xdr:cNvPr id="347" name="直線コネクタ 346">
          <a:extLst>
            <a:ext uri="{FF2B5EF4-FFF2-40B4-BE49-F238E27FC236}">
              <a16:creationId xmlns:a16="http://schemas.microsoft.com/office/drawing/2014/main" id="{7687DFA3-B3A2-4681-A5EB-2627CC12085D}"/>
            </a:ext>
          </a:extLst>
        </xdr:cNvPr>
        <xdr:cNvCxnSpPr/>
      </xdr:nvCxnSpPr>
      <xdr:spPr>
        <a:xfrm>
          <a:off x="8686800" y="174879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348" name="楕円 347">
          <a:extLst>
            <a:ext uri="{FF2B5EF4-FFF2-40B4-BE49-F238E27FC236}">
              <a16:creationId xmlns:a16="http://schemas.microsoft.com/office/drawing/2014/main" id="{67EDBA4E-6ED5-4F70-92D4-F2DB55C9A4D8}"/>
            </a:ext>
          </a:extLst>
        </xdr:cNvPr>
        <xdr:cNvSpPr/>
      </xdr:nvSpPr>
      <xdr:spPr>
        <a:xfrm>
          <a:off x="7839075" y="17373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95250</xdr:rowOff>
    </xdr:from>
    <xdr:to>
      <xdr:col>50</xdr:col>
      <xdr:colOff>114300</xdr:colOff>
      <xdr:row>108</xdr:row>
      <xdr:rowOff>0</xdr:rowOff>
    </xdr:to>
    <xdr:cxnSp macro="">
      <xdr:nvCxnSpPr>
        <xdr:cNvPr id="349" name="直線コネクタ 348">
          <a:extLst>
            <a:ext uri="{FF2B5EF4-FFF2-40B4-BE49-F238E27FC236}">
              <a16:creationId xmlns:a16="http://schemas.microsoft.com/office/drawing/2014/main" id="{063B3965-3523-445D-BFA2-85762E19A61C}"/>
            </a:ext>
          </a:extLst>
        </xdr:cNvPr>
        <xdr:cNvCxnSpPr/>
      </xdr:nvCxnSpPr>
      <xdr:spPr>
        <a:xfrm>
          <a:off x="7886700" y="17421225"/>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162577</xdr:rowOff>
    </xdr:from>
    <xdr:ext cx="469744" cy="259045"/>
    <xdr:sp macro="" textlink="">
      <xdr:nvSpPr>
        <xdr:cNvPr id="350" name="n_1aveValue【保健所】&#10;一人当たり面積">
          <a:extLst>
            <a:ext uri="{FF2B5EF4-FFF2-40B4-BE49-F238E27FC236}">
              <a16:creationId xmlns:a16="http://schemas.microsoft.com/office/drawing/2014/main" id="{915910AB-528E-4AAD-928F-C9FE4CFD3CAF}"/>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351" name="n_2aveValue【保健所】&#10;一人当たり面積">
          <a:extLst>
            <a:ext uri="{FF2B5EF4-FFF2-40B4-BE49-F238E27FC236}">
              <a16:creationId xmlns:a16="http://schemas.microsoft.com/office/drawing/2014/main" id="{C97CB11D-905C-4698-8751-FD4AEEAB955B}"/>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352" name="n_3aveValue【保健所】&#10;一人当たり面積">
          <a:extLst>
            <a:ext uri="{FF2B5EF4-FFF2-40B4-BE49-F238E27FC236}">
              <a16:creationId xmlns:a16="http://schemas.microsoft.com/office/drawing/2014/main" id="{4CC844BC-76C4-428A-AF20-4471FD387457}"/>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353" name="n_4aveValue【保健所】&#10;一人当たり面積">
          <a:extLst>
            <a:ext uri="{FF2B5EF4-FFF2-40B4-BE49-F238E27FC236}">
              <a16:creationId xmlns:a16="http://schemas.microsoft.com/office/drawing/2014/main" id="{E9828FF5-6FAD-47A5-AA26-1BBF74572719}"/>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41927</xdr:rowOff>
    </xdr:from>
    <xdr:ext cx="469744" cy="259045"/>
    <xdr:sp macro="" textlink="">
      <xdr:nvSpPr>
        <xdr:cNvPr id="354" name="n_1mainValue【保健所】&#10;一人当たり面積">
          <a:extLst>
            <a:ext uri="{FF2B5EF4-FFF2-40B4-BE49-F238E27FC236}">
              <a16:creationId xmlns:a16="http://schemas.microsoft.com/office/drawing/2014/main" id="{DD5F5DC8-F839-4E5D-9C7D-7AE866982F1B}"/>
            </a:ext>
          </a:extLst>
        </xdr:cNvPr>
        <xdr:cNvSpPr txBox="1"/>
      </xdr:nvSpPr>
      <xdr:spPr>
        <a:xfrm>
          <a:off x="8458277" y="1753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355" name="n_2mainValue【保健所】&#10;一人当たり面積">
          <a:extLst>
            <a:ext uri="{FF2B5EF4-FFF2-40B4-BE49-F238E27FC236}">
              <a16:creationId xmlns:a16="http://schemas.microsoft.com/office/drawing/2014/main" id="{30B4248F-24D3-494A-9DF9-C39AC9E4C2D7}"/>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56" name="正方形/長方形 355">
          <a:extLst>
            <a:ext uri="{FF2B5EF4-FFF2-40B4-BE49-F238E27FC236}">
              <a16:creationId xmlns:a16="http://schemas.microsoft.com/office/drawing/2014/main" id="{98D184C8-F20D-4AE5-9C9D-E52B301C5E5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57" name="正方形/長方形 356">
          <a:extLst>
            <a:ext uri="{FF2B5EF4-FFF2-40B4-BE49-F238E27FC236}">
              <a16:creationId xmlns:a16="http://schemas.microsoft.com/office/drawing/2014/main" id="{D05F6A5E-65CF-4DED-ADA1-2B64F982EC8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58" name="正方形/長方形 357">
          <a:extLst>
            <a:ext uri="{FF2B5EF4-FFF2-40B4-BE49-F238E27FC236}">
              <a16:creationId xmlns:a16="http://schemas.microsoft.com/office/drawing/2014/main" id="{D2207D59-F5C7-4009-B2BF-6119C24E373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59" name="正方形/長方形 358">
          <a:extLst>
            <a:ext uri="{FF2B5EF4-FFF2-40B4-BE49-F238E27FC236}">
              <a16:creationId xmlns:a16="http://schemas.microsoft.com/office/drawing/2014/main" id="{5A627F34-A532-4A72-B76D-07CF61A3E52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60" name="正方形/長方形 359">
          <a:extLst>
            <a:ext uri="{FF2B5EF4-FFF2-40B4-BE49-F238E27FC236}">
              <a16:creationId xmlns:a16="http://schemas.microsoft.com/office/drawing/2014/main" id="{06F7AF2F-4419-4AF1-8A64-6E6E7E38009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61" name="正方形/長方形 360">
          <a:extLst>
            <a:ext uri="{FF2B5EF4-FFF2-40B4-BE49-F238E27FC236}">
              <a16:creationId xmlns:a16="http://schemas.microsoft.com/office/drawing/2014/main" id="{DC4AD22F-2D7F-4035-A719-1036B82E4AC9}"/>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62" name="正方形/長方形 361">
          <a:extLst>
            <a:ext uri="{FF2B5EF4-FFF2-40B4-BE49-F238E27FC236}">
              <a16:creationId xmlns:a16="http://schemas.microsoft.com/office/drawing/2014/main" id="{41432A5E-2F7B-4C57-B12C-B0945056FCB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63" name="正方形/長方形 362">
          <a:extLst>
            <a:ext uri="{FF2B5EF4-FFF2-40B4-BE49-F238E27FC236}">
              <a16:creationId xmlns:a16="http://schemas.microsoft.com/office/drawing/2014/main" id="{72536581-96B7-47B2-9BA2-A61FF6EDF2E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64" name="正方形/長方形 363">
          <a:extLst>
            <a:ext uri="{FF2B5EF4-FFF2-40B4-BE49-F238E27FC236}">
              <a16:creationId xmlns:a16="http://schemas.microsoft.com/office/drawing/2014/main" id="{ED3968BD-E599-4841-9B03-D4CC5F9D311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65" name="正方形/長方形 364">
          <a:extLst>
            <a:ext uri="{FF2B5EF4-FFF2-40B4-BE49-F238E27FC236}">
              <a16:creationId xmlns:a16="http://schemas.microsoft.com/office/drawing/2014/main" id="{1FA37010-5C36-45B0-82E3-3B96D3F91DF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66" name="正方形/長方形 365">
          <a:extLst>
            <a:ext uri="{FF2B5EF4-FFF2-40B4-BE49-F238E27FC236}">
              <a16:creationId xmlns:a16="http://schemas.microsoft.com/office/drawing/2014/main" id="{BAB5CAC3-A0D1-443B-86FF-54CF358C045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67" name="正方形/長方形 366">
          <a:extLst>
            <a:ext uri="{FF2B5EF4-FFF2-40B4-BE49-F238E27FC236}">
              <a16:creationId xmlns:a16="http://schemas.microsoft.com/office/drawing/2014/main" id="{5D1CDB62-C5A4-4D77-A331-829B6DFA9A0C}"/>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68" name="正方形/長方形 367">
          <a:extLst>
            <a:ext uri="{FF2B5EF4-FFF2-40B4-BE49-F238E27FC236}">
              <a16:creationId xmlns:a16="http://schemas.microsoft.com/office/drawing/2014/main" id="{2E31B8F0-605E-45A5-A16E-895B69B5B29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69" name="正方形/長方形 368">
          <a:extLst>
            <a:ext uri="{FF2B5EF4-FFF2-40B4-BE49-F238E27FC236}">
              <a16:creationId xmlns:a16="http://schemas.microsoft.com/office/drawing/2014/main" id="{B03FE9A5-6225-44D4-BB0C-1F53614A742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70" name="正方形/長方形 369">
          <a:extLst>
            <a:ext uri="{FF2B5EF4-FFF2-40B4-BE49-F238E27FC236}">
              <a16:creationId xmlns:a16="http://schemas.microsoft.com/office/drawing/2014/main" id="{31748787-14F3-40CC-94F3-77D8A29F1F82}"/>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71" name="正方形/長方形 370">
          <a:extLst>
            <a:ext uri="{FF2B5EF4-FFF2-40B4-BE49-F238E27FC236}">
              <a16:creationId xmlns:a16="http://schemas.microsoft.com/office/drawing/2014/main" id="{8DFC39D0-0F72-4279-82DA-5A751B3C5FF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72" name="正方形/長方形 371">
          <a:extLst>
            <a:ext uri="{FF2B5EF4-FFF2-40B4-BE49-F238E27FC236}">
              <a16:creationId xmlns:a16="http://schemas.microsoft.com/office/drawing/2014/main" id="{8010E793-CAAD-41C2-A354-4000771B19B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73" name="正方形/長方形 372">
          <a:extLst>
            <a:ext uri="{FF2B5EF4-FFF2-40B4-BE49-F238E27FC236}">
              <a16:creationId xmlns:a16="http://schemas.microsoft.com/office/drawing/2014/main" id="{A9431BF6-E6BC-4C30-BE0D-EECC1C3F420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74" name="テキスト ボックス 373">
          <a:extLst>
            <a:ext uri="{FF2B5EF4-FFF2-40B4-BE49-F238E27FC236}">
              <a16:creationId xmlns:a16="http://schemas.microsoft.com/office/drawing/2014/main" id="{8D661094-0236-4A66-8110-687B2A8F5F4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75" name="直線コネクタ 374">
          <a:extLst>
            <a:ext uri="{FF2B5EF4-FFF2-40B4-BE49-F238E27FC236}">
              <a16:creationId xmlns:a16="http://schemas.microsoft.com/office/drawing/2014/main" id="{A1FAC911-25CD-4419-89BA-323721BA334A}"/>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76" name="テキスト ボックス 375">
          <a:extLst>
            <a:ext uri="{FF2B5EF4-FFF2-40B4-BE49-F238E27FC236}">
              <a16:creationId xmlns:a16="http://schemas.microsoft.com/office/drawing/2014/main" id="{4C2CF9E6-7ACD-4EBA-BE88-0FAA3003B7F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77" name="直線コネクタ 376">
          <a:extLst>
            <a:ext uri="{FF2B5EF4-FFF2-40B4-BE49-F238E27FC236}">
              <a16:creationId xmlns:a16="http://schemas.microsoft.com/office/drawing/2014/main" id="{6E486057-DB42-4E32-89F8-783B327E082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378" name="テキスト ボックス 377">
          <a:extLst>
            <a:ext uri="{FF2B5EF4-FFF2-40B4-BE49-F238E27FC236}">
              <a16:creationId xmlns:a16="http://schemas.microsoft.com/office/drawing/2014/main" id="{2EA81DF7-2F1C-4A02-80B1-3DB1C747F86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379" name="直線コネクタ 378">
          <a:extLst>
            <a:ext uri="{FF2B5EF4-FFF2-40B4-BE49-F238E27FC236}">
              <a16:creationId xmlns:a16="http://schemas.microsoft.com/office/drawing/2014/main" id="{AAD605B0-3CA7-4F45-9429-A6523F395F84}"/>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380" name="テキスト ボックス 379">
          <a:extLst>
            <a:ext uri="{FF2B5EF4-FFF2-40B4-BE49-F238E27FC236}">
              <a16:creationId xmlns:a16="http://schemas.microsoft.com/office/drawing/2014/main" id="{4442621C-CCFF-4921-9A64-06AB9F36D19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381" name="直線コネクタ 380">
          <a:extLst>
            <a:ext uri="{FF2B5EF4-FFF2-40B4-BE49-F238E27FC236}">
              <a16:creationId xmlns:a16="http://schemas.microsoft.com/office/drawing/2014/main" id="{9B1867AD-A0C9-43E8-A678-7E407DBBF86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382" name="テキスト ボックス 381">
          <a:extLst>
            <a:ext uri="{FF2B5EF4-FFF2-40B4-BE49-F238E27FC236}">
              <a16:creationId xmlns:a16="http://schemas.microsoft.com/office/drawing/2014/main" id="{EE789BD7-84FF-4381-8BF5-6F8CBCD2DAC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383" name="直線コネクタ 382">
          <a:extLst>
            <a:ext uri="{FF2B5EF4-FFF2-40B4-BE49-F238E27FC236}">
              <a16:creationId xmlns:a16="http://schemas.microsoft.com/office/drawing/2014/main" id="{17A647A9-702D-4677-B6B3-7B7E143E2EA5}"/>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384" name="テキスト ボックス 383">
          <a:extLst>
            <a:ext uri="{FF2B5EF4-FFF2-40B4-BE49-F238E27FC236}">
              <a16:creationId xmlns:a16="http://schemas.microsoft.com/office/drawing/2014/main" id="{EE55A683-7D67-455A-A501-7B523CE68EA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385" name="直線コネクタ 384">
          <a:extLst>
            <a:ext uri="{FF2B5EF4-FFF2-40B4-BE49-F238E27FC236}">
              <a16:creationId xmlns:a16="http://schemas.microsoft.com/office/drawing/2014/main" id="{56F76F78-3DC4-45D5-AE4E-E291470155EF}"/>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386" name="テキスト ボックス 385">
          <a:extLst>
            <a:ext uri="{FF2B5EF4-FFF2-40B4-BE49-F238E27FC236}">
              <a16:creationId xmlns:a16="http://schemas.microsoft.com/office/drawing/2014/main" id="{0EECBB50-2ED8-4A73-94EA-F4CE8D71271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387" name="【警察施設】&#10;有形固定資産減価償却率グラフ枠">
          <a:extLst>
            <a:ext uri="{FF2B5EF4-FFF2-40B4-BE49-F238E27FC236}">
              <a16:creationId xmlns:a16="http://schemas.microsoft.com/office/drawing/2014/main" id="{444D1853-863C-465C-AC1F-A6CDCFE1DF4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388" name="直線コネクタ 387">
          <a:extLst>
            <a:ext uri="{FF2B5EF4-FFF2-40B4-BE49-F238E27FC236}">
              <a16:creationId xmlns:a16="http://schemas.microsoft.com/office/drawing/2014/main" id="{CED53637-62D8-4585-B376-8ED55B1929ED}"/>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389" name="【警察施設】&#10;有形固定資産減価償却率最小値テキスト">
          <a:extLst>
            <a:ext uri="{FF2B5EF4-FFF2-40B4-BE49-F238E27FC236}">
              <a16:creationId xmlns:a16="http://schemas.microsoft.com/office/drawing/2014/main" id="{E38CE7E6-7609-4599-B19A-EDAA75368742}"/>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390" name="直線コネクタ 389">
          <a:extLst>
            <a:ext uri="{FF2B5EF4-FFF2-40B4-BE49-F238E27FC236}">
              <a16:creationId xmlns:a16="http://schemas.microsoft.com/office/drawing/2014/main" id="{25BBDF10-4E01-416F-87F7-6553EEAE23D3}"/>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391" name="【警察施設】&#10;有形固定資産減価償却率最大値テキスト">
          <a:extLst>
            <a:ext uri="{FF2B5EF4-FFF2-40B4-BE49-F238E27FC236}">
              <a16:creationId xmlns:a16="http://schemas.microsoft.com/office/drawing/2014/main" id="{552D6F74-B170-4E1B-8D8B-305293D279B8}"/>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392" name="直線コネクタ 391">
          <a:extLst>
            <a:ext uri="{FF2B5EF4-FFF2-40B4-BE49-F238E27FC236}">
              <a16:creationId xmlns:a16="http://schemas.microsoft.com/office/drawing/2014/main" id="{2FC08B55-3286-4FA8-B1DA-71BE4EBFC25B}"/>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393" name="【警察施設】&#10;有形固定資産減価償却率平均値テキスト">
          <a:extLst>
            <a:ext uri="{FF2B5EF4-FFF2-40B4-BE49-F238E27FC236}">
              <a16:creationId xmlns:a16="http://schemas.microsoft.com/office/drawing/2014/main" id="{430CABDD-46F2-4D18-94E2-E62B8981DEE8}"/>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394" name="フローチャート: 判断 393">
          <a:extLst>
            <a:ext uri="{FF2B5EF4-FFF2-40B4-BE49-F238E27FC236}">
              <a16:creationId xmlns:a16="http://schemas.microsoft.com/office/drawing/2014/main" id="{3756BCDF-E7BD-48CA-A723-CFEDFD8F0017}"/>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395" name="フローチャート: 判断 394">
          <a:extLst>
            <a:ext uri="{FF2B5EF4-FFF2-40B4-BE49-F238E27FC236}">
              <a16:creationId xmlns:a16="http://schemas.microsoft.com/office/drawing/2014/main" id="{09608C32-B99E-48CE-B996-138F1FD0074D}"/>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396" name="フローチャート: 判断 395">
          <a:extLst>
            <a:ext uri="{FF2B5EF4-FFF2-40B4-BE49-F238E27FC236}">
              <a16:creationId xmlns:a16="http://schemas.microsoft.com/office/drawing/2014/main" id="{05539C86-9EA0-4504-A099-583EDD807B2D}"/>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397" name="フローチャート: 判断 396">
          <a:extLst>
            <a:ext uri="{FF2B5EF4-FFF2-40B4-BE49-F238E27FC236}">
              <a16:creationId xmlns:a16="http://schemas.microsoft.com/office/drawing/2014/main" id="{00463080-C0B8-4F2D-B7AF-62C5AD643097}"/>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398" name="フローチャート: 判断 397">
          <a:extLst>
            <a:ext uri="{FF2B5EF4-FFF2-40B4-BE49-F238E27FC236}">
              <a16:creationId xmlns:a16="http://schemas.microsoft.com/office/drawing/2014/main" id="{5DC4ACFF-5BAD-4823-8426-7A2A5306AF91}"/>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399" name="テキスト ボックス 398">
          <a:extLst>
            <a:ext uri="{FF2B5EF4-FFF2-40B4-BE49-F238E27FC236}">
              <a16:creationId xmlns:a16="http://schemas.microsoft.com/office/drawing/2014/main" id="{02B2E748-95CE-4316-B96D-2FCB8A84BC37}"/>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00" name="テキスト ボックス 399">
          <a:extLst>
            <a:ext uri="{FF2B5EF4-FFF2-40B4-BE49-F238E27FC236}">
              <a16:creationId xmlns:a16="http://schemas.microsoft.com/office/drawing/2014/main" id="{CA9C3AB2-B3B0-4141-8102-7FD82DA9944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01" name="テキスト ボックス 400">
          <a:extLst>
            <a:ext uri="{FF2B5EF4-FFF2-40B4-BE49-F238E27FC236}">
              <a16:creationId xmlns:a16="http://schemas.microsoft.com/office/drawing/2014/main" id="{A888894F-1381-4E8C-B2E8-96999D95327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02" name="テキスト ボックス 401">
          <a:extLst>
            <a:ext uri="{FF2B5EF4-FFF2-40B4-BE49-F238E27FC236}">
              <a16:creationId xmlns:a16="http://schemas.microsoft.com/office/drawing/2014/main" id="{132B7510-68C6-44B0-844E-7CD0025F62E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03" name="テキスト ボックス 402">
          <a:extLst>
            <a:ext uri="{FF2B5EF4-FFF2-40B4-BE49-F238E27FC236}">
              <a16:creationId xmlns:a16="http://schemas.microsoft.com/office/drawing/2014/main" id="{DDFBD087-BFD7-4BF9-955C-2A8B22DEF2F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58928</xdr:rowOff>
    </xdr:from>
    <xdr:to>
      <xdr:col>85</xdr:col>
      <xdr:colOff>177800</xdr:colOff>
      <xdr:row>58</xdr:row>
      <xdr:rowOff>160528</xdr:rowOff>
    </xdr:to>
    <xdr:sp macro="" textlink="">
      <xdr:nvSpPr>
        <xdr:cNvPr id="404" name="楕円 403">
          <a:extLst>
            <a:ext uri="{FF2B5EF4-FFF2-40B4-BE49-F238E27FC236}">
              <a16:creationId xmlns:a16="http://schemas.microsoft.com/office/drawing/2014/main" id="{EE2B233A-0604-41EB-9AA8-7B2EAA7FA928}"/>
            </a:ext>
          </a:extLst>
        </xdr:cNvPr>
        <xdr:cNvSpPr/>
      </xdr:nvSpPr>
      <xdr:spPr>
        <a:xfrm>
          <a:off x="14649450" y="945057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81805</xdr:rowOff>
    </xdr:from>
    <xdr:ext cx="405111" cy="259045"/>
    <xdr:sp macro="" textlink="">
      <xdr:nvSpPr>
        <xdr:cNvPr id="405" name="【警察施設】&#10;有形固定資産減価償却率該当値テキスト">
          <a:extLst>
            <a:ext uri="{FF2B5EF4-FFF2-40B4-BE49-F238E27FC236}">
              <a16:creationId xmlns:a16="http://schemas.microsoft.com/office/drawing/2014/main" id="{09BBD0E9-21AB-4F13-AF18-BC9893866189}"/>
            </a:ext>
          </a:extLst>
        </xdr:cNvPr>
        <xdr:cNvSpPr txBox="1"/>
      </xdr:nvSpPr>
      <xdr:spPr>
        <a:xfrm>
          <a:off x="14744700" y="9314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88646</xdr:rowOff>
    </xdr:from>
    <xdr:to>
      <xdr:col>81</xdr:col>
      <xdr:colOff>101600</xdr:colOff>
      <xdr:row>58</xdr:row>
      <xdr:rowOff>18796</xdr:rowOff>
    </xdr:to>
    <xdr:sp macro="" textlink="">
      <xdr:nvSpPr>
        <xdr:cNvPr id="406" name="楕円 405">
          <a:extLst>
            <a:ext uri="{FF2B5EF4-FFF2-40B4-BE49-F238E27FC236}">
              <a16:creationId xmlns:a16="http://schemas.microsoft.com/office/drawing/2014/main" id="{D04C2264-3C27-4420-B2F7-3EF339421183}"/>
            </a:ext>
          </a:extLst>
        </xdr:cNvPr>
        <xdr:cNvSpPr/>
      </xdr:nvSpPr>
      <xdr:spPr>
        <a:xfrm>
          <a:off x="13887450" y="93151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139446</xdr:rowOff>
    </xdr:from>
    <xdr:to>
      <xdr:col>85</xdr:col>
      <xdr:colOff>127000</xdr:colOff>
      <xdr:row>58</xdr:row>
      <xdr:rowOff>109728</xdr:rowOff>
    </xdr:to>
    <xdr:cxnSp macro="">
      <xdr:nvCxnSpPr>
        <xdr:cNvPr id="407" name="直線コネクタ 406">
          <a:extLst>
            <a:ext uri="{FF2B5EF4-FFF2-40B4-BE49-F238E27FC236}">
              <a16:creationId xmlns:a16="http://schemas.microsoft.com/office/drawing/2014/main" id="{E1496D56-7351-452B-BE3F-73FF23FE1264}"/>
            </a:ext>
          </a:extLst>
        </xdr:cNvPr>
        <xdr:cNvCxnSpPr/>
      </xdr:nvCxnSpPr>
      <xdr:spPr>
        <a:xfrm>
          <a:off x="13935075" y="9372346"/>
          <a:ext cx="762000" cy="125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141224</xdr:rowOff>
    </xdr:from>
    <xdr:to>
      <xdr:col>76</xdr:col>
      <xdr:colOff>165100</xdr:colOff>
      <xdr:row>57</xdr:row>
      <xdr:rowOff>71374</xdr:rowOff>
    </xdr:to>
    <xdr:sp macro="" textlink="">
      <xdr:nvSpPr>
        <xdr:cNvPr id="408" name="楕円 407">
          <a:extLst>
            <a:ext uri="{FF2B5EF4-FFF2-40B4-BE49-F238E27FC236}">
              <a16:creationId xmlns:a16="http://schemas.microsoft.com/office/drawing/2014/main" id="{276561B7-6992-4151-A184-08050B44C767}"/>
            </a:ext>
          </a:extLst>
        </xdr:cNvPr>
        <xdr:cNvSpPr/>
      </xdr:nvSpPr>
      <xdr:spPr>
        <a:xfrm>
          <a:off x="13096875" y="92121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20574</xdr:rowOff>
    </xdr:from>
    <xdr:to>
      <xdr:col>81</xdr:col>
      <xdr:colOff>50800</xdr:colOff>
      <xdr:row>57</xdr:row>
      <xdr:rowOff>139446</xdr:rowOff>
    </xdr:to>
    <xdr:cxnSp macro="">
      <xdr:nvCxnSpPr>
        <xdr:cNvPr id="409" name="直線コネクタ 408">
          <a:extLst>
            <a:ext uri="{FF2B5EF4-FFF2-40B4-BE49-F238E27FC236}">
              <a16:creationId xmlns:a16="http://schemas.microsoft.com/office/drawing/2014/main" id="{F29C5383-2C81-4C43-8324-42A470A925DD}"/>
            </a:ext>
          </a:extLst>
        </xdr:cNvPr>
        <xdr:cNvCxnSpPr/>
      </xdr:nvCxnSpPr>
      <xdr:spPr>
        <a:xfrm>
          <a:off x="13144500" y="9250299"/>
          <a:ext cx="790575" cy="12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410" name="n_1aveValue【警察施設】&#10;有形固定資産減価償却率">
          <a:extLst>
            <a:ext uri="{FF2B5EF4-FFF2-40B4-BE49-F238E27FC236}">
              <a16:creationId xmlns:a16="http://schemas.microsoft.com/office/drawing/2014/main" id="{66572B08-9362-4236-ACD0-A651316446C8}"/>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411" name="n_2aveValue【警察施設】&#10;有形固定資産減価償却率">
          <a:extLst>
            <a:ext uri="{FF2B5EF4-FFF2-40B4-BE49-F238E27FC236}">
              <a16:creationId xmlns:a16="http://schemas.microsoft.com/office/drawing/2014/main" id="{A57764DB-3400-4686-8622-10E7B4730D7B}"/>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412" name="n_3aveValue【警察施設】&#10;有形固定資産減価償却率">
          <a:extLst>
            <a:ext uri="{FF2B5EF4-FFF2-40B4-BE49-F238E27FC236}">
              <a16:creationId xmlns:a16="http://schemas.microsoft.com/office/drawing/2014/main" id="{70869EA6-8A2C-4A9B-9A74-9BFC80AA95E6}"/>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413" name="n_4aveValue【警察施設】&#10;有形固定資産減価償却率">
          <a:extLst>
            <a:ext uri="{FF2B5EF4-FFF2-40B4-BE49-F238E27FC236}">
              <a16:creationId xmlns:a16="http://schemas.microsoft.com/office/drawing/2014/main" id="{A67AE2D5-4C42-4769-8914-9A88A029C6F8}"/>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35323</xdr:rowOff>
    </xdr:from>
    <xdr:ext cx="405111" cy="259045"/>
    <xdr:sp macro="" textlink="">
      <xdr:nvSpPr>
        <xdr:cNvPr id="414" name="n_1mainValue【警察施設】&#10;有形固定資産減価償却率">
          <a:extLst>
            <a:ext uri="{FF2B5EF4-FFF2-40B4-BE49-F238E27FC236}">
              <a16:creationId xmlns:a16="http://schemas.microsoft.com/office/drawing/2014/main" id="{1A46410D-4333-4D6D-9408-3BCB3669DE3E}"/>
            </a:ext>
          </a:extLst>
        </xdr:cNvPr>
        <xdr:cNvSpPr txBox="1"/>
      </xdr:nvSpPr>
      <xdr:spPr>
        <a:xfrm>
          <a:off x="13745219" y="9103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87901</xdr:rowOff>
    </xdr:from>
    <xdr:ext cx="405111" cy="259045"/>
    <xdr:sp macro="" textlink="">
      <xdr:nvSpPr>
        <xdr:cNvPr id="415" name="n_2mainValue【警察施設】&#10;有形固定資産減価償却率">
          <a:extLst>
            <a:ext uri="{FF2B5EF4-FFF2-40B4-BE49-F238E27FC236}">
              <a16:creationId xmlns:a16="http://schemas.microsoft.com/office/drawing/2014/main" id="{BCAFAA97-7325-4EB9-A051-5DC9A746E614}"/>
            </a:ext>
          </a:extLst>
        </xdr:cNvPr>
        <xdr:cNvSpPr txBox="1"/>
      </xdr:nvSpPr>
      <xdr:spPr>
        <a:xfrm>
          <a:off x="12964169" y="899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16" name="正方形/長方形 415">
          <a:extLst>
            <a:ext uri="{FF2B5EF4-FFF2-40B4-BE49-F238E27FC236}">
              <a16:creationId xmlns:a16="http://schemas.microsoft.com/office/drawing/2014/main" id="{0E89BAD0-7286-4D84-B55F-09B8F07134E9}"/>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17" name="正方形/長方形 416">
          <a:extLst>
            <a:ext uri="{FF2B5EF4-FFF2-40B4-BE49-F238E27FC236}">
              <a16:creationId xmlns:a16="http://schemas.microsoft.com/office/drawing/2014/main" id="{38B8ACA5-752B-4911-8A92-A149242E264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18" name="正方形/長方形 417">
          <a:extLst>
            <a:ext uri="{FF2B5EF4-FFF2-40B4-BE49-F238E27FC236}">
              <a16:creationId xmlns:a16="http://schemas.microsoft.com/office/drawing/2014/main" id="{CE3E2B28-3F12-408C-BA72-088EC01DE5F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19" name="正方形/長方形 418">
          <a:extLst>
            <a:ext uri="{FF2B5EF4-FFF2-40B4-BE49-F238E27FC236}">
              <a16:creationId xmlns:a16="http://schemas.microsoft.com/office/drawing/2014/main" id="{382B5E5A-2CF4-4590-BF4F-A39725061F5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20" name="正方形/長方形 419">
          <a:extLst>
            <a:ext uri="{FF2B5EF4-FFF2-40B4-BE49-F238E27FC236}">
              <a16:creationId xmlns:a16="http://schemas.microsoft.com/office/drawing/2014/main" id="{935CC533-22E4-4077-895C-339321FD3D7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21" name="正方形/長方形 420">
          <a:extLst>
            <a:ext uri="{FF2B5EF4-FFF2-40B4-BE49-F238E27FC236}">
              <a16:creationId xmlns:a16="http://schemas.microsoft.com/office/drawing/2014/main" id="{8239FEDC-4544-448E-AAD5-65C63D21ADA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22" name="テキスト ボックス 421">
          <a:extLst>
            <a:ext uri="{FF2B5EF4-FFF2-40B4-BE49-F238E27FC236}">
              <a16:creationId xmlns:a16="http://schemas.microsoft.com/office/drawing/2014/main" id="{1664CF09-51E2-42A4-B2A1-42823F85F2A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23" name="直線コネクタ 422">
          <a:extLst>
            <a:ext uri="{FF2B5EF4-FFF2-40B4-BE49-F238E27FC236}">
              <a16:creationId xmlns:a16="http://schemas.microsoft.com/office/drawing/2014/main" id="{FA9A2657-1188-4F8A-9D49-5118D1813AE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24" name="テキスト ボックス 423">
          <a:extLst>
            <a:ext uri="{FF2B5EF4-FFF2-40B4-BE49-F238E27FC236}">
              <a16:creationId xmlns:a16="http://schemas.microsoft.com/office/drawing/2014/main" id="{3380C09C-F9F9-4E01-A34C-0F44F6CF65A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25" name="直線コネクタ 424">
          <a:extLst>
            <a:ext uri="{FF2B5EF4-FFF2-40B4-BE49-F238E27FC236}">
              <a16:creationId xmlns:a16="http://schemas.microsoft.com/office/drawing/2014/main" id="{5C6BA1AC-9D41-4DB3-93F4-CA7B035102B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26" name="テキスト ボックス 425">
          <a:extLst>
            <a:ext uri="{FF2B5EF4-FFF2-40B4-BE49-F238E27FC236}">
              <a16:creationId xmlns:a16="http://schemas.microsoft.com/office/drawing/2014/main" id="{CD0506EA-2A07-42E4-A606-19811AC515A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27" name="直線コネクタ 426">
          <a:extLst>
            <a:ext uri="{FF2B5EF4-FFF2-40B4-BE49-F238E27FC236}">
              <a16:creationId xmlns:a16="http://schemas.microsoft.com/office/drawing/2014/main" id="{FA9E525D-F304-478D-8C2A-1D298552945C}"/>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28" name="テキスト ボックス 427">
          <a:extLst>
            <a:ext uri="{FF2B5EF4-FFF2-40B4-BE49-F238E27FC236}">
              <a16:creationId xmlns:a16="http://schemas.microsoft.com/office/drawing/2014/main" id="{9ACD71F6-A176-4B60-8ABE-144FA3C39FC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29" name="直線コネクタ 428">
          <a:extLst>
            <a:ext uri="{FF2B5EF4-FFF2-40B4-BE49-F238E27FC236}">
              <a16:creationId xmlns:a16="http://schemas.microsoft.com/office/drawing/2014/main" id="{D13A0DA4-8287-4F82-BB5B-F411F6936D4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30" name="テキスト ボックス 429">
          <a:extLst>
            <a:ext uri="{FF2B5EF4-FFF2-40B4-BE49-F238E27FC236}">
              <a16:creationId xmlns:a16="http://schemas.microsoft.com/office/drawing/2014/main" id="{0215BCCC-A21B-4E96-8975-D022C269D7F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31" name="直線コネクタ 430">
          <a:extLst>
            <a:ext uri="{FF2B5EF4-FFF2-40B4-BE49-F238E27FC236}">
              <a16:creationId xmlns:a16="http://schemas.microsoft.com/office/drawing/2014/main" id="{39622988-A796-4A66-954B-96564EB9DD8C}"/>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32" name="テキスト ボックス 431">
          <a:extLst>
            <a:ext uri="{FF2B5EF4-FFF2-40B4-BE49-F238E27FC236}">
              <a16:creationId xmlns:a16="http://schemas.microsoft.com/office/drawing/2014/main" id="{C6906903-58FA-486D-A06D-C9F3B28CC0B0}"/>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33" name="直線コネクタ 432">
          <a:extLst>
            <a:ext uri="{FF2B5EF4-FFF2-40B4-BE49-F238E27FC236}">
              <a16:creationId xmlns:a16="http://schemas.microsoft.com/office/drawing/2014/main" id="{F6075EA2-4D17-4039-A9F9-FEA58E19021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34" name="テキスト ボックス 433">
          <a:extLst>
            <a:ext uri="{FF2B5EF4-FFF2-40B4-BE49-F238E27FC236}">
              <a16:creationId xmlns:a16="http://schemas.microsoft.com/office/drawing/2014/main" id="{73F4D161-AFBE-4EDD-A58B-027DCD4A7B7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35" name="直線コネクタ 434">
          <a:extLst>
            <a:ext uri="{FF2B5EF4-FFF2-40B4-BE49-F238E27FC236}">
              <a16:creationId xmlns:a16="http://schemas.microsoft.com/office/drawing/2014/main" id="{00ED2802-E9FA-42D2-B7AC-03B96A10A88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36" name="テキスト ボックス 435">
          <a:extLst>
            <a:ext uri="{FF2B5EF4-FFF2-40B4-BE49-F238E27FC236}">
              <a16:creationId xmlns:a16="http://schemas.microsoft.com/office/drawing/2014/main" id="{BE0F0022-AFF1-4081-85EF-3F59092C054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37" name="直線コネクタ 436">
          <a:extLst>
            <a:ext uri="{FF2B5EF4-FFF2-40B4-BE49-F238E27FC236}">
              <a16:creationId xmlns:a16="http://schemas.microsoft.com/office/drawing/2014/main" id="{7F06E74F-D04A-40AF-9F35-733D9B6C1E8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38" name="テキスト ボックス 437">
          <a:extLst>
            <a:ext uri="{FF2B5EF4-FFF2-40B4-BE49-F238E27FC236}">
              <a16:creationId xmlns:a16="http://schemas.microsoft.com/office/drawing/2014/main" id="{F1E48C27-34B5-421B-B720-75F0560DB54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39" name="【警察施設】&#10;一人当たり面積グラフ枠">
          <a:extLst>
            <a:ext uri="{FF2B5EF4-FFF2-40B4-BE49-F238E27FC236}">
              <a16:creationId xmlns:a16="http://schemas.microsoft.com/office/drawing/2014/main" id="{01FBCB40-99A1-45E7-8B6A-FBEA1C09EFF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440" name="直線コネクタ 439">
          <a:extLst>
            <a:ext uri="{FF2B5EF4-FFF2-40B4-BE49-F238E27FC236}">
              <a16:creationId xmlns:a16="http://schemas.microsoft.com/office/drawing/2014/main" id="{B8E9BBFC-2932-49EA-A01B-B3742BCBD95F}"/>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441" name="【警察施設】&#10;一人当たり面積最小値テキスト">
          <a:extLst>
            <a:ext uri="{FF2B5EF4-FFF2-40B4-BE49-F238E27FC236}">
              <a16:creationId xmlns:a16="http://schemas.microsoft.com/office/drawing/2014/main" id="{C5F9E8BF-87D0-4581-AECA-9A57774A4810}"/>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442" name="直線コネクタ 441">
          <a:extLst>
            <a:ext uri="{FF2B5EF4-FFF2-40B4-BE49-F238E27FC236}">
              <a16:creationId xmlns:a16="http://schemas.microsoft.com/office/drawing/2014/main" id="{7052FCAA-F64E-49A3-AFAF-424CD39231E1}"/>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443" name="【警察施設】&#10;一人当たり面積最大値テキスト">
          <a:extLst>
            <a:ext uri="{FF2B5EF4-FFF2-40B4-BE49-F238E27FC236}">
              <a16:creationId xmlns:a16="http://schemas.microsoft.com/office/drawing/2014/main" id="{78139200-86E0-43E9-92C0-D709F8EFA4C8}"/>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444" name="直線コネクタ 443">
          <a:extLst>
            <a:ext uri="{FF2B5EF4-FFF2-40B4-BE49-F238E27FC236}">
              <a16:creationId xmlns:a16="http://schemas.microsoft.com/office/drawing/2014/main" id="{52BADEDF-8FFF-4336-BD7E-64098175A3A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445" name="【警察施設】&#10;一人当たり面積平均値テキスト">
          <a:extLst>
            <a:ext uri="{FF2B5EF4-FFF2-40B4-BE49-F238E27FC236}">
              <a16:creationId xmlns:a16="http://schemas.microsoft.com/office/drawing/2014/main" id="{D6A8E406-95D6-4584-A2C9-FD21916149E7}"/>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446" name="フローチャート: 判断 445">
          <a:extLst>
            <a:ext uri="{FF2B5EF4-FFF2-40B4-BE49-F238E27FC236}">
              <a16:creationId xmlns:a16="http://schemas.microsoft.com/office/drawing/2014/main" id="{B40C19C0-94C5-4856-9EF0-88A06B2DBD28}"/>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447" name="フローチャート: 判断 446">
          <a:extLst>
            <a:ext uri="{FF2B5EF4-FFF2-40B4-BE49-F238E27FC236}">
              <a16:creationId xmlns:a16="http://schemas.microsoft.com/office/drawing/2014/main" id="{615E7C89-A9A6-4B74-BF7C-18C923CE7D3C}"/>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448" name="フローチャート: 判断 447">
          <a:extLst>
            <a:ext uri="{FF2B5EF4-FFF2-40B4-BE49-F238E27FC236}">
              <a16:creationId xmlns:a16="http://schemas.microsoft.com/office/drawing/2014/main" id="{C6DDBFB0-A508-400E-9F3A-6F26E197B673}"/>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449" name="フローチャート: 判断 448">
          <a:extLst>
            <a:ext uri="{FF2B5EF4-FFF2-40B4-BE49-F238E27FC236}">
              <a16:creationId xmlns:a16="http://schemas.microsoft.com/office/drawing/2014/main" id="{207CFE97-9535-4053-9D18-B6DB970FED8E}"/>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450" name="フローチャート: 判断 449">
          <a:extLst>
            <a:ext uri="{FF2B5EF4-FFF2-40B4-BE49-F238E27FC236}">
              <a16:creationId xmlns:a16="http://schemas.microsoft.com/office/drawing/2014/main" id="{4D6A18A3-0B6C-4AAE-9A4B-02152D946BA6}"/>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51" name="テキスト ボックス 450">
          <a:extLst>
            <a:ext uri="{FF2B5EF4-FFF2-40B4-BE49-F238E27FC236}">
              <a16:creationId xmlns:a16="http://schemas.microsoft.com/office/drawing/2014/main" id="{8E5E1C46-86ED-4237-8787-C0288ED34829}"/>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52" name="テキスト ボックス 451">
          <a:extLst>
            <a:ext uri="{FF2B5EF4-FFF2-40B4-BE49-F238E27FC236}">
              <a16:creationId xmlns:a16="http://schemas.microsoft.com/office/drawing/2014/main" id="{86A5FB8A-A94A-43C4-8371-5C4C8BAA805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53" name="テキスト ボックス 452">
          <a:extLst>
            <a:ext uri="{FF2B5EF4-FFF2-40B4-BE49-F238E27FC236}">
              <a16:creationId xmlns:a16="http://schemas.microsoft.com/office/drawing/2014/main" id="{7F8D88C0-00A0-45A4-AA24-420AB2B02EE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54" name="テキスト ボックス 453">
          <a:extLst>
            <a:ext uri="{FF2B5EF4-FFF2-40B4-BE49-F238E27FC236}">
              <a16:creationId xmlns:a16="http://schemas.microsoft.com/office/drawing/2014/main" id="{B8AD0490-4ECB-4607-9D02-412DECDE290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55" name="テキスト ボックス 454">
          <a:extLst>
            <a:ext uri="{FF2B5EF4-FFF2-40B4-BE49-F238E27FC236}">
              <a16:creationId xmlns:a16="http://schemas.microsoft.com/office/drawing/2014/main" id="{610D69F9-7301-4099-81C7-E15DC9E4742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112485</xdr:rowOff>
    </xdr:from>
    <xdr:to>
      <xdr:col>116</xdr:col>
      <xdr:colOff>114300</xdr:colOff>
      <xdr:row>61</xdr:row>
      <xdr:rowOff>42635</xdr:rowOff>
    </xdr:to>
    <xdr:sp macro="" textlink="">
      <xdr:nvSpPr>
        <xdr:cNvPr id="456" name="楕円 455">
          <a:extLst>
            <a:ext uri="{FF2B5EF4-FFF2-40B4-BE49-F238E27FC236}">
              <a16:creationId xmlns:a16="http://schemas.microsoft.com/office/drawing/2014/main" id="{5C4AA238-8E7C-46E8-B89B-829456CADDCB}"/>
            </a:ext>
          </a:extLst>
        </xdr:cNvPr>
        <xdr:cNvSpPr/>
      </xdr:nvSpPr>
      <xdr:spPr>
        <a:xfrm>
          <a:off x="19897725" y="98279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90912</xdr:rowOff>
    </xdr:from>
    <xdr:ext cx="469744" cy="259045"/>
    <xdr:sp macro="" textlink="">
      <xdr:nvSpPr>
        <xdr:cNvPr id="457" name="【警察施設】&#10;一人当たり面積該当値テキスト">
          <a:extLst>
            <a:ext uri="{FF2B5EF4-FFF2-40B4-BE49-F238E27FC236}">
              <a16:creationId xmlns:a16="http://schemas.microsoft.com/office/drawing/2014/main" id="{DA085237-2060-4960-8F47-09ACA325C13A}"/>
            </a:ext>
          </a:extLst>
        </xdr:cNvPr>
        <xdr:cNvSpPr txBox="1"/>
      </xdr:nvSpPr>
      <xdr:spPr>
        <a:xfrm>
          <a:off x="20002500" y="9803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79828</xdr:rowOff>
    </xdr:from>
    <xdr:to>
      <xdr:col>112</xdr:col>
      <xdr:colOff>38100</xdr:colOff>
      <xdr:row>61</xdr:row>
      <xdr:rowOff>9978</xdr:rowOff>
    </xdr:to>
    <xdr:sp macro="" textlink="">
      <xdr:nvSpPr>
        <xdr:cNvPr id="458" name="楕円 457">
          <a:extLst>
            <a:ext uri="{FF2B5EF4-FFF2-40B4-BE49-F238E27FC236}">
              <a16:creationId xmlns:a16="http://schemas.microsoft.com/office/drawing/2014/main" id="{0EAC625C-6077-45B8-89B6-F60C6652F496}"/>
            </a:ext>
          </a:extLst>
        </xdr:cNvPr>
        <xdr:cNvSpPr/>
      </xdr:nvSpPr>
      <xdr:spPr>
        <a:xfrm>
          <a:off x="19154775" y="979850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130628</xdr:rowOff>
    </xdr:from>
    <xdr:to>
      <xdr:col>116</xdr:col>
      <xdr:colOff>63500</xdr:colOff>
      <xdr:row>60</xdr:row>
      <xdr:rowOff>163285</xdr:rowOff>
    </xdr:to>
    <xdr:cxnSp macro="">
      <xdr:nvCxnSpPr>
        <xdr:cNvPr id="459" name="直線コネクタ 458">
          <a:extLst>
            <a:ext uri="{FF2B5EF4-FFF2-40B4-BE49-F238E27FC236}">
              <a16:creationId xmlns:a16="http://schemas.microsoft.com/office/drawing/2014/main" id="{C66F103A-9296-4111-A252-3E42BF500BA8}"/>
            </a:ext>
          </a:extLst>
        </xdr:cNvPr>
        <xdr:cNvCxnSpPr/>
      </xdr:nvCxnSpPr>
      <xdr:spPr>
        <a:xfrm>
          <a:off x="19202400" y="9846128"/>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71665</xdr:rowOff>
    </xdr:from>
    <xdr:to>
      <xdr:col>107</xdr:col>
      <xdr:colOff>101600</xdr:colOff>
      <xdr:row>62</xdr:row>
      <xdr:rowOff>1815</xdr:rowOff>
    </xdr:to>
    <xdr:sp macro="" textlink="">
      <xdr:nvSpPr>
        <xdr:cNvPr id="460" name="楕円 459">
          <a:extLst>
            <a:ext uri="{FF2B5EF4-FFF2-40B4-BE49-F238E27FC236}">
              <a16:creationId xmlns:a16="http://schemas.microsoft.com/office/drawing/2014/main" id="{40665718-64E7-4D01-B9C7-244D2E9D6E41}"/>
            </a:ext>
          </a:extLst>
        </xdr:cNvPr>
        <xdr:cNvSpPr/>
      </xdr:nvSpPr>
      <xdr:spPr>
        <a:xfrm>
          <a:off x="18345150" y="99459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130628</xdr:rowOff>
    </xdr:from>
    <xdr:to>
      <xdr:col>111</xdr:col>
      <xdr:colOff>177800</xdr:colOff>
      <xdr:row>61</xdr:row>
      <xdr:rowOff>122465</xdr:rowOff>
    </xdr:to>
    <xdr:cxnSp macro="">
      <xdr:nvCxnSpPr>
        <xdr:cNvPr id="461" name="直線コネクタ 460">
          <a:extLst>
            <a:ext uri="{FF2B5EF4-FFF2-40B4-BE49-F238E27FC236}">
              <a16:creationId xmlns:a16="http://schemas.microsoft.com/office/drawing/2014/main" id="{44E7EC19-F8E5-45C3-AD50-DFEC0289E062}"/>
            </a:ext>
          </a:extLst>
        </xdr:cNvPr>
        <xdr:cNvCxnSpPr/>
      </xdr:nvCxnSpPr>
      <xdr:spPr>
        <a:xfrm flipV="1">
          <a:off x="18392775" y="9846128"/>
          <a:ext cx="809625" cy="156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462" name="n_1aveValue【警察施設】&#10;一人当たり面積">
          <a:extLst>
            <a:ext uri="{FF2B5EF4-FFF2-40B4-BE49-F238E27FC236}">
              <a16:creationId xmlns:a16="http://schemas.microsoft.com/office/drawing/2014/main" id="{6575ADFA-D49D-46BF-B839-0DCE14CFC5FA}"/>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463" name="n_2aveValue【警察施設】&#10;一人当たり面積">
          <a:extLst>
            <a:ext uri="{FF2B5EF4-FFF2-40B4-BE49-F238E27FC236}">
              <a16:creationId xmlns:a16="http://schemas.microsoft.com/office/drawing/2014/main" id="{3F6AADF1-CCF5-4CFD-80A0-516B107A3150}"/>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464" name="n_3aveValue【警察施設】&#10;一人当たり面積">
          <a:extLst>
            <a:ext uri="{FF2B5EF4-FFF2-40B4-BE49-F238E27FC236}">
              <a16:creationId xmlns:a16="http://schemas.microsoft.com/office/drawing/2014/main" id="{E5AAE78B-D7B0-4A7D-8374-57F0E1A44BD7}"/>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42834</xdr:rowOff>
    </xdr:from>
    <xdr:ext cx="469744" cy="259045"/>
    <xdr:sp macro="" textlink="">
      <xdr:nvSpPr>
        <xdr:cNvPr id="465" name="n_4aveValue【警察施設】&#10;一人当たり面積">
          <a:extLst>
            <a:ext uri="{FF2B5EF4-FFF2-40B4-BE49-F238E27FC236}">
              <a16:creationId xmlns:a16="http://schemas.microsoft.com/office/drawing/2014/main" id="{97ACAB45-A002-408B-84C5-EA046804A24C}"/>
            </a:ext>
          </a:extLst>
        </xdr:cNvPr>
        <xdr:cNvSpPr txBox="1"/>
      </xdr:nvSpPr>
      <xdr:spPr>
        <a:xfrm>
          <a:off x="16592627"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26505</xdr:rowOff>
    </xdr:from>
    <xdr:ext cx="469744" cy="259045"/>
    <xdr:sp macro="" textlink="">
      <xdr:nvSpPr>
        <xdr:cNvPr id="466" name="n_1mainValue【警察施設】&#10;一人当たり面積">
          <a:extLst>
            <a:ext uri="{FF2B5EF4-FFF2-40B4-BE49-F238E27FC236}">
              <a16:creationId xmlns:a16="http://schemas.microsoft.com/office/drawing/2014/main" id="{D59C76DE-D39F-4C7C-BBDB-6A40F4D030BD}"/>
            </a:ext>
          </a:extLst>
        </xdr:cNvPr>
        <xdr:cNvSpPr txBox="1"/>
      </xdr:nvSpPr>
      <xdr:spPr>
        <a:xfrm>
          <a:off x="18983402" y="958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164392</xdr:rowOff>
    </xdr:from>
    <xdr:ext cx="469744" cy="259045"/>
    <xdr:sp macro="" textlink="">
      <xdr:nvSpPr>
        <xdr:cNvPr id="467" name="n_2mainValue【警察施設】&#10;一人当たり面積">
          <a:extLst>
            <a:ext uri="{FF2B5EF4-FFF2-40B4-BE49-F238E27FC236}">
              <a16:creationId xmlns:a16="http://schemas.microsoft.com/office/drawing/2014/main" id="{0AD096AE-3AF9-4ABD-91DC-F3BBC5A27B3D}"/>
            </a:ext>
          </a:extLst>
        </xdr:cNvPr>
        <xdr:cNvSpPr txBox="1"/>
      </xdr:nvSpPr>
      <xdr:spPr>
        <a:xfrm>
          <a:off x="18183302"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68" name="正方形/長方形 467">
          <a:extLst>
            <a:ext uri="{FF2B5EF4-FFF2-40B4-BE49-F238E27FC236}">
              <a16:creationId xmlns:a16="http://schemas.microsoft.com/office/drawing/2014/main" id="{B228D69B-AEE0-4699-8399-26B7027ED54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469" name="正方形/長方形 468">
          <a:extLst>
            <a:ext uri="{FF2B5EF4-FFF2-40B4-BE49-F238E27FC236}">
              <a16:creationId xmlns:a16="http://schemas.microsoft.com/office/drawing/2014/main" id="{8E62C974-8C44-4D3B-A0C5-8F3736E513E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470" name="正方形/長方形 469">
          <a:extLst>
            <a:ext uri="{FF2B5EF4-FFF2-40B4-BE49-F238E27FC236}">
              <a16:creationId xmlns:a16="http://schemas.microsoft.com/office/drawing/2014/main" id="{8FF12F28-ADD4-4536-AEF2-5F187323A61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471" name="正方形/長方形 470">
          <a:extLst>
            <a:ext uri="{FF2B5EF4-FFF2-40B4-BE49-F238E27FC236}">
              <a16:creationId xmlns:a16="http://schemas.microsoft.com/office/drawing/2014/main" id="{938A4473-65F8-451B-9BB1-E1445F495BD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472" name="正方形/長方形 471">
          <a:extLst>
            <a:ext uri="{FF2B5EF4-FFF2-40B4-BE49-F238E27FC236}">
              <a16:creationId xmlns:a16="http://schemas.microsoft.com/office/drawing/2014/main" id="{6DA8E711-81A0-4EF5-BFB8-9DEAE4B92FC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73" name="正方形/長方形 472">
          <a:extLst>
            <a:ext uri="{FF2B5EF4-FFF2-40B4-BE49-F238E27FC236}">
              <a16:creationId xmlns:a16="http://schemas.microsoft.com/office/drawing/2014/main" id="{5F92702B-5A82-47DD-800B-6F60468AA1A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74" name="テキスト ボックス 473">
          <a:extLst>
            <a:ext uri="{FF2B5EF4-FFF2-40B4-BE49-F238E27FC236}">
              <a16:creationId xmlns:a16="http://schemas.microsoft.com/office/drawing/2014/main" id="{4F65D297-DD70-4A3B-8075-5CED32FD1FD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75" name="直線コネクタ 474">
          <a:extLst>
            <a:ext uri="{FF2B5EF4-FFF2-40B4-BE49-F238E27FC236}">
              <a16:creationId xmlns:a16="http://schemas.microsoft.com/office/drawing/2014/main" id="{D09321CF-C35E-45A3-8663-2CD2ECAED18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476" name="テキスト ボックス 475">
          <a:extLst>
            <a:ext uri="{FF2B5EF4-FFF2-40B4-BE49-F238E27FC236}">
              <a16:creationId xmlns:a16="http://schemas.microsoft.com/office/drawing/2014/main" id="{7975F0AC-FF65-46C0-B077-24C5BEADFAA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477" name="直線コネクタ 476">
          <a:extLst>
            <a:ext uri="{FF2B5EF4-FFF2-40B4-BE49-F238E27FC236}">
              <a16:creationId xmlns:a16="http://schemas.microsoft.com/office/drawing/2014/main" id="{446B524A-1239-4F61-9C7F-32CB1DCD0F71}"/>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478" name="テキスト ボックス 477">
          <a:extLst>
            <a:ext uri="{FF2B5EF4-FFF2-40B4-BE49-F238E27FC236}">
              <a16:creationId xmlns:a16="http://schemas.microsoft.com/office/drawing/2014/main" id="{A4B37520-EDC7-4987-8182-9F592103FA37}"/>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479" name="直線コネクタ 478">
          <a:extLst>
            <a:ext uri="{FF2B5EF4-FFF2-40B4-BE49-F238E27FC236}">
              <a16:creationId xmlns:a16="http://schemas.microsoft.com/office/drawing/2014/main" id="{15192C7D-EA4F-417E-B660-374B7FFEDF64}"/>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480" name="テキスト ボックス 479">
          <a:extLst>
            <a:ext uri="{FF2B5EF4-FFF2-40B4-BE49-F238E27FC236}">
              <a16:creationId xmlns:a16="http://schemas.microsoft.com/office/drawing/2014/main" id="{9762C28D-1301-4D86-8171-3B070B0F9A3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481" name="直線コネクタ 480">
          <a:extLst>
            <a:ext uri="{FF2B5EF4-FFF2-40B4-BE49-F238E27FC236}">
              <a16:creationId xmlns:a16="http://schemas.microsoft.com/office/drawing/2014/main" id="{1699768E-76B0-4851-B2BD-65A454362DA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482" name="テキスト ボックス 481">
          <a:extLst>
            <a:ext uri="{FF2B5EF4-FFF2-40B4-BE49-F238E27FC236}">
              <a16:creationId xmlns:a16="http://schemas.microsoft.com/office/drawing/2014/main" id="{983C3F9A-F550-4D6F-85E5-2833DB2B260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483" name="直線コネクタ 482">
          <a:extLst>
            <a:ext uri="{FF2B5EF4-FFF2-40B4-BE49-F238E27FC236}">
              <a16:creationId xmlns:a16="http://schemas.microsoft.com/office/drawing/2014/main" id="{63099A94-DFE7-4E75-9C12-63C01735131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484" name="テキスト ボックス 483">
          <a:extLst>
            <a:ext uri="{FF2B5EF4-FFF2-40B4-BE49-F238E27FC236}">
              <a16:creationId xmlns:a16="http://schemas.microsoft.com/office/drawing/2014/main" id="{55F8D1B6-E891-4D52-9122-646256320F9B}"/>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485" name="直線コネクタ 484">
          <a:extLst>
            <a:ext uri="{FF2B5EF4-FFF2-40B4-BE49-F238E27FC236}">
              <a16:creationId xmlns:a16="http://schemas.microsoft.com/office/drawing/2014/main" id="{DCDB1647-8FEB-48E6-B7AB-C68A4490383D}"/>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486" name="テキスト ボックス 485">
          <a:extLst>
            <a:ext uri="{FF2B5EF4-FFF2-40B4-BE49-F238E27FC236}">
              <a16:creationId xmlns:a16="http://schemas.microsoft.com/office/drawing/2014/main" id="{02F7580A-D8A6-42D7-8E2D-666135815B10}"/>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487" name="直線コネクタ 486">
          <a:extLst>
            <a:ext uri="{FF2B5EF4-FFF2-40B4-BE49-F238E27FC236}">
              <a16:creationId xmlns:a16="http://schemas.microsoft.com/office/drawing/2014/main" id="{7A953179-4539-4FA6-A4B8-84A6C2A3AB8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488" name="テキスト ボックス 487">
          <a:extLst>
            <a:ext uri="{FF2B5EF4-FFF2-40B4-BE49-F238E27FC236}">
              <a16:creationId xmlns:a16="http://schemas.microsoft.com/office/drawing/2014/main" id="{B34ED331-200D-4077-83C5-3264DC519F2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489" name="【庁舎】&#10;有形固定資産減価償却率グラフ枠">
          <a:extLst>
            <a:ext uri="{FF2B5EF4-FFF2-40B4-BE49-F238E27FC236}">
              <a16:creationId xmlns:a16="http://schemas.microsoft.com/office/drawing/2014/main" id="{7105BF82-466E-4512-9003-5B54D0F8A8B1}"/>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490" name="直線コネクタ 489">
          <a:extLst>
            <a:ext uri="{FF2B5EF4-FFF2-40B4-BE49-F238E27FC236}">
              <a16:creationId xmlns:a16="http://schemas.microsoft.com/office/drawing/2014/main" id="{6B78E903-1C7B-4629-85BA-925C3025384D}"/>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491" name="【庁舎】&#10;有形固定資産減価償却率最小値テキスト">
          <a:extLst>
            <a:ext uri="{FF2B5EF4-FFF2-40B4-BE49-F238E27FC236}">
              <a16:creationId xmlns:a16="http://schemas.microsoft.com/office/drawing/2014/main" id="{29C5824F-6B03-48B3-B519-8FF84AE61993}"/>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492" name="直線コネクタ 491">
          <a:extLst>
            <a:ext uri="{FF2B5EF4-FFF2-40B4-BE49-F238E27FC236}">
              <a16:creationId xmlns:a16="http://schemas.microsoft.com/office/drawing/2014/main" id="{31BF584A-4374-444F-A73C-24F21437A755}"/>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493" name="【庁舎】&#10;有形固定資産減価償却率最大値テキスト">
          <a:extLst>
            <a:ext uri="{FF2B5EF4-FFF2-40B4-BE49-F238E27FC236}">
              <a16:creationId xmlns:a16="http://schemas.microsoft.com/office/drawing/2014/main" id="{ACBE678D-3A1B-4ED0-92C2-B50EB570375B}"/>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494" name="直線コネクタ 493">
          <a:extLst>
            <a:ext uri="{FF2B5EF4-FFF2-40B4-BE49-F238E27FC236}">
              <a16:creationId xmlns:a16="http://schemas.microsoft.com/office/drawing/2014/main" id="{B2EC89A0-7616-464D-8625-3C7419F309EA}"/>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495" name="【庁舎】&#10;有形固定資産減価償却率平均値テキスト">
          <a:extLst>
            <a:ext uri="{FF2B5EF4-FFF2-40B4-BE49-F238E27FC236}">
              <a16:creationId xmlns:a16="http://schemas.microsoft.com/office/drawing/2014/main" id="{AA6A3058-9208-4B0B-9227-E8BFF9B465BE}"/>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496" name="フローチャート: 判断 495">
          <a:extLst>
            <a:ext uri="{FF2B5EF4-FFF2-40B4-BE49-F238E27FC236}">
              <a16:creationId xmlns:a16="http://schemas.microsoft.com/office/drawing/2014/main" id="{8CFA3929-ECA6-4C66-8B9D-C5819464F396}"/>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497" name="フローチャート: 判断 496">
          <a:extLst>
            <a:ext uri="{FF2B5EF4-FFF2-40B4-BE49-F238E27FC236}">
              <a16:creationId xmlns:a16="http://schemas.microsoft.com/office/drawing/2014/main" id="{99CFC1DC-4B40-4C43-9AE7-B171844EB8EF}"/>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498" name="フローチャート: 判断 497">
          <a:extLst>
            <a:ext uri="{FF2B5EF4-FFF2-40B4-BE49-F238E27FC236}">
              <a16:creationId xmlns:a16="http://schemas.microsoft.com/office/drawing/2014/main" id="{D151D7AE-C8AC-4D5D-9D54-87D5A985A13D}"/>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499" name="フローチャート: 判断 498">
          <a:extLst>
            <a:ext uri="{FF2B5EF4-FFF2-40B4-BE49-F238E27FC236}">
              <a16:creationId xmlns:a16="http://schemas.microsoft.com/office/drawing/2014/main" id="{9AC048BB-B3D4-4C88-B32E-3829B95E799B}"/>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500" name="フローチャート: 判断 499">
          <a:extLst>
            <a:ext uri="{FF2B5EF4-FFF2-40B4-BE49-F238E27FC236}">
              <a16:creationId xmlns:a16="http://schemas.microsoft.com/office/drawing/2014/main" id="{FC4C1B0A-6193-43E3-9251-1EAF70134157}"/>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01" name="テキスト ボックス 500">
          <a:extLst>
            <a:ext uri="{FF2B5EF4-FFF2-40B4-BE49-F238E27FC236}">
              <a16:creationId xmlns:a16="http://schemas.microsoft.com/office/drawing/2014/main" id="{5B05057D-4C20-4A85-ACBC-13167F9B222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02" name="テキスト ボックス 501">
          <a:extLst>
            <a:ext uri="{FF2B5EF4-FFF2-40B4-BE49-F238E27FC236}">
              <a16:creationId xmlns:a16="http://schemas.microsoft.com/office/drawing/2014/main" id="{9B43DABB-EF9E-487B-9FC3-DFD087D5D4C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03" name="テキスト ボックス 502">
          <a:extLst>
            <a:ext uri="{FF2B5EF4-FFF2-40B4-BE49-F238E27FC236}">
              <a16:creationId xmlns:a16="http://schemas.microsoft.com/office/drawing/2014/main" id="{DAC528FC-8A20-474B-AA7B-21896D20045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04" name="テキスト ボックス 503">
          <a:extLst>
            <a:ext uri="{FF2B5EF4-FFF2-40B4-BE49-F238E27FC236}">
              <a16:creationId xmlns:a16="http://schemas.microsoft.com/office/drawing/2014/main" id="{D91B88B0-CE52-4DB0-8EB5-62A8BA02A94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05" name="テキスト ボックス 504">
          <a:extLst>
            <a:ext uri="{FF2B5EF4-FFF2-40B4-BE49-F238E27FC236}">
              <a16:creationId xmlns:a16="http://schemas.microsoft.com/office/drawing/2014/main" id="{0CF126FC-B235-4C32-A69E-527E6213B86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36830</xdr:rowOff>
    </xdr:from>
    <xdr:to>
      <xdr:col>85</xdr:col>
      <xdr:colOff>177800</xdr:colOff>
      <xdr:row>79</xdr:row>
      <xdr:rowOff>138430</xdr:rowOff>
    </xdr:to>
    <xdr:sp macro="" textlink="">
      <xdr:nvSpPr>
        <xdr:cNvPr id="506" name="楕円 505">
          <a:extLst>
            <a:ext uri="{FF2B5EF4-FFF2-40B4-BE49-F238E27FC236}">
              <a16:creationId xmlns:a16="http://schemas.microsoft.com/office/drawing/2014/main" id="{9672AD5D-055B-48F2-853D-213EB03C9368}"/>
            </a:ext>
          </a:extLst>
        </xdr:cNvPr>
        <xdr:cNvSpPr/>
      </xdr:nvSpPr>
      <xdr:spPr>
        <a:xfrm>
          <a:off x="14649450" y="128289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59707</xdr:rowOff>
    </xdr:from>
    <xdr:ext cx="405111" cy="259045"/>
    <xdr:sp macro="" textlink="">
      <xdr:nvSpPr>
        <xdr:cNvPr id="507" name="【庁舎】&#10;有形固定資産減価償却率該当値テキスト">
          <a:extLst>
            <a:ext uri="{FF2B5EF4-FFF2-40B4-BE49-F238E27FC236}">
              <a16:creationId xmlns:a16="http://schemas.microsoft.com/office/drawing/2014/main" id="{CDD9D21E-FF8D-4CBB-A7DE-370D6B7A0F35}"/>
            </a:ext>
          </a:extLst>
        </xdr:cNvPr>
        <xdr:cNvSpPr txBox="1"/>
      </xdr:nvSpPr>
      <xdr:spPr>
        <a:xfrm>
          <a:off x="14744700"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124461</xdr:rowOff>
    </xdr:from>
    <xdr:to>
      <xdr:col>81</xdr:col>
      <xdr:colOff>101600</xdr:colOff>
      <xdr:row>79</xdr:row>
      <xdr:rowOff>54611</xdr:rowOff>
    </xdr:to>
    <xdr:sp macro="" textlink="">
      <xdr:nvSpPr>
        <xdr:cNvPr id="508" name="楕円 507">
          <a:extLst>
            <a:ext uri="{FF2B5EF4-FFF2-40B4-BE49-F238E27FC236}">
              <a16:creationId xmlns:a16="http://schemas.microsoft.com/office/drawing/2014/main" id="{CD7E1CFB-159F-456D-A97F-DBCD3F344880}"/>
            </a:ext>
          </a:extLst>
        </xdr:cNvPr>
        <xdr:cNvSpPr/>
      </xdr:nvSpPr>
      <xdr:spPr>
        <a:xfrm>
          <a:off x="13887450" y="12751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3811</xdr:rowOff>
    </xdr:from>
    <xdr:to>
      <xdr:col>85</xdr:col>
      <xdr:colOff>127000</xdr:colOff>
      <xdr:row>79</xdr:row>
      <xdr:rowOff>87630</xdr:rowOff>
    </xdr:to>
    <xdr:cxnSp macro="">
      <xdr:nvCxnSpPr>
        <xdr:cNvPr id="509" name="直線コネクタ 508">
          <a:extLst>
            <a:ext uri="{FF2B5EF4-FFF2-40B4-BE49-F238E27FC236}">
              <a16:creationId xmlns:a16="http://schemas.microsoft.com/office/drawing/2014/main" id="{1BD4940B-AD09-4017-852B-2FB7762CC00A}"/>
            </a:ext>
          </a:extLst>
        </xdr:cNvPr>
        <xdr:cNvCxnSpPr/>
      </xdr:nvCxnSpPr>
      <xdr:spPr>
        <a:xfrm>
          <a:off x="13935075" y="12799061"/>
          <a:ext cx="762000" cy="77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36830</xdr:rowOff>
    </xdr:from>
    <xdr:to>
      <xdr:col>76</xdr:col>
      <xdr:colOff>165100</xdr:colOff>
      <xdr:row>78</xdr:row>
      <xdr:rowOff>138430</xdr:rowOff>
    </xdr:to>
    <xdr:sp macro="" textlink="">
      <xdr:nvSpPr>
        <xdr:cNvPr id="510" name="楕円 509">
          <a:extLst>
            <a:ext uri="{FF2B5EF4-FFF2-40B4-BE49-F238E27FC236}">
              <a16:creationId xmlns:a16="http://schemas.microsoft.com/office/drawing/2014/main" id="{8050B626-DFAA-46FB-850C-14BB55B8E108}"/>
            </a:ext>
          </a:extLst>
        </xdr:cNvPr>
        <xdr:cNvSpPr/>
      </xdr:nvSpPr>
      <xdr:spPr>
        <a:xfrm>
          <a:off x="13096875" y="126669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87630</xdr:rowOff>
    </xdr:from>
    <xdr:to>
      <xdr:col>81</xdr:col>
      <xdr:colOff>50800</xdr:colOff>
      <xdr:row>79</xdr:row>
      <xdr:rowOff>3811</xdr:rowOff>
    </xdr:to>
    <xdr:cxnSp macro="">
      <xdr:nvCxnSpPr>
        <xdr:cNvPr id="511" name="直線コネクタ 510">
          <a:extLst>
            <a:ext uri="{FF2B5EF4-FFF2-40B4-BE49-F238E27FC236}">
              <a16:creationId xmlns:a16="http://schemas.microsoft.com/office/drawing/2014/main" id="{D99245E8-E735-446E-8C90-2872F97E78D5}"/>
            </a:ext>
          </a:extLst>
        </xdr:cNvPr>
        <xdr:cNvCxnSpPr/>
      </xdr:nvCxnSpPr>
      <xdr:spPr>
        <a:xfrm>
          <a:off x="13144500" y="12714605"/>
          <a:ext cx="79057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512" name="n_1aveValue【庁舎】&#10;有形固定資産減価償却率">
          <a:extLst>
            <a:ext uri="{FF2B5EF4-FFF2-40B4-BE49-F238E27FC236}">
              <a16:creationId xmlns:a16="http://schemas.microsoft.com/office/drawing/2014/main" id="{922898F8-6E04-4A76-AEA9-5F4238254EEF}"/>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513" name="n_2aveValue【庁舎】&#10;有形固定資産減価償却率">
          <a:extLst>
            <a:ext uri="{FF2B5EF4-FFF2-40B4-BE49-F238E27FC236}">
              <a16:creationId xmlns:a16="http://schemas.microsoft.com/office/drawing/2014/main" id="{F6227510-8D50-4BAB-9ECD-E42DA35BF2F6}"/>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514" name="n_3aveValue【庁舎】&#10;有形固定資産減価償却率">
          <a:extLst>
            <a:ext uri="{FF2B5EF4-FFF2-40B4-BE49-F238E27FC236}">
              <a16:creationId xmlns:a16="http://schemas.microsoft.com/office/drawing/2014/main" id="{1CB8AD7D-850F-479E-BC1F-5587763B929F}"/>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515" name="n_4aveValue【庁舎】&#10;有形固定資産減価償却率">
          <a:extLst>
            <a:ext uri="{FF2B5EF4-FFF2-40B4-BE49-F238E27FC236}">
              <a16:creationId xmlns:a16="http://schemas.microsoft.com/office/drawing/2014/main" id="{2273CA12-C030-4294-8B08-DA6273DD97C3}"/>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71138</xdr:rowOff>
    </xdr:from>
    <xdr:ext cx="405111" cy="259045"/>
    <xdr:sp macro="" textlink="">
      <xdr:nvSpPr>
        <xdr:cNvPr id="516" name="n_1mainValue【庁舎】&#10;有形固定資産減価償却率">
          <a:extLst>
            <a:ext uri="{FF2B5EF4-FFF2-40B4-BE49-F238E27FC236}">
              <a16:creationId xmlns:a16="http://schemas.microsoft.com/office/drawing/2014/main" id="{EC246C9A-2DA9-4C9F-9406-F8FA6B9FE34B}"/>
            </a:ext>
          </a:extLst>
        </xdr:cNvPr>
        <xdr:cNvSpPr txBox="1"/>
      </xdr:nvSpPr>
      <xdr:spPr>
        <a:xfrm>
          <a:off x="1374521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154957</xdr:rowOff>
    </xdr:from>
    <xdr:ext cx="405111" cy="259045"/>
    <xdr:sp macro="" textlink="">
      <xdr:nvSpPr>
        <xdr:cNvPr id="517" name="n_2mainValue【庁舎】&#10;有形固定資産減価償却率">
          <a:extLst>
            <a:ext uri="{FF2B5EF4-FFF2-40B4-BE49-F238E27FC236}">
              <a16:creationId xmlns:a16="http://schemas.microsoft.com/office/drawing/2014/main" id="{32A45298-3427-4367-9DC2-7A18C9C3898C}"/>
            </a:ext>
          </a:extLst>
        </xdr:cNvPr>
        <xdr:cNvSpPr txBox="1"/>
      </xdr:nvSpPr>
      <xdr:spPr>
        <a:xfrm>
          <a:off x="12964169" y="12461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18" name="正方形/長方形 517">
          <a:extLst>
            <a:ext uri="{FF2B5EF4-FFF2-40B4-BE49-F238E27FC236}">
              <a16:creationId xmlns:a16="http://schemas.microsoft.com/office/drawing/2014/main" id="{E90612D4-2DD9-49CB-A61B-B39D6F6D808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19" name="正方形/長方形 518">
          <a:extLst>
            <a:ext uri="{FF2B5EF4-FFF2-40B4-BE49-F238E27FC236}">
              <a16:creationId xmlns:a16="http://schemas.microsoft.com/office/drawing/2014/main" id="{4519C133-F2CF-43A4-A9FC-B258636C54E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20" name="正方形/長方形 519">
          <a:extLst>
            <a:ext uri="{FF2B5EF4-FFF2-40B4-BE49-F238E27FC236}">
              <a16:creationId xmlns:a16="http://schemas.microsoft.com/office/drawing/2014/main" id="{30EF034F-11D4-454B-922E-022C19BCE7B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21" name="正方形/長方形 520">
          <a:extLst>
            <a:ext uri="{FF2B5EF4-FFF2-40B4-BE49-F238E27FC236}">
              <a16:creationId xmlns:a16="http://schemas.microsoft.com/office/drawing/2014/main" id="{D9C56B4D-0536-49F2-AE89-60FEBAD0A5D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22" name="正方形/長方形 521">
          <a:extLst>
            <a:ext uri="{FF2B5EF4-FFF2-40B4-BE49-F238E27FC236}">
              <a16:creationId xmlns:a16="http://schemas.microsoft.com/office/drawing/2014/main" id="{52967938-5AA9-4960-8182-0B2A155A1A5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23" name="正方形/長方形 522">
          <a:extLst>
            <a:ext uri="{FF2B5EF4-FFF2-40B4-BE49-F238E27FC236}">
              <a16:creationId xmlns:a16="http://schemas.microsoft.com/office/drawing/2014/main" id="{06F0962E-D26C-45B2-BEFB-03EE810594B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24" name="テキスト ボックス 523">
          <a:extLst>
            <a:ext uri="{FF2B5EF4-FFF2-40B4-BE49-F238E27FC236}">
              <a16:creationId xmlns:a16="http://schemas.microsoft.com/office/drawing/2014/main" id="{A15A6629-B339-4AAD-811F-AA9ECC34DEB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25" name="直線コネクタ 524">
          <a:extLst>
            <a:ext uri="{FF2B5EF4-FFF2-40B4-BE49-F238E27FC236}">
              <a16:creationId xmlns:a16="http://schemas.microsoft.com/office/drawing/2014/main" id="{98E0758F-C29A-4F97-B245-85E3400D4E3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26" name="直線コネクタ 525">
          <a:extLst>
            <a:ext uri="{FF2B5EF4-FFF2-40B4-BE49-F238E27FC236}">
              <a16:creationId xmlns:a16="http://schemas.microsoft.com/office/drawing/2014/main" id="{2E89A896-03B6-4612-B7C4-226F1304A16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27" name="テキスト ボックス 526">
          <a:extLst>
            <a:ext uri="{FF2B5EF4-FFF2-40B4-BE49-F238E27FC236}">
              <a16:creationId xmlns:a16="http://schemas.microsoft.com/office/drawing/2014/main" id="{3C044B70-47F7-4C3A-9244-1713C464E11F}"/>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28" name="直線コネクタ 527">
          <a:extLst>
            <a:ext uri="{FF2B5EF4-FFF2-40B4-BE49-F238E27FC236}">
              <a16:creationId xmlns:a16="http://schemas.microsoft.com/office/drawing/2014/main" id="{1EE5B584-93EB-43D3-85F4-0FBD188F559F}"/>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29" name="テキスト ボックス 528">
          <a:extLst>
            <a:ext uri="{FF2B5EF4-FFF2-40B4-BE49-F238E27FC236}">
              <a16:creationId xmlns:a16="http://schemas.microsoft.com/office/drawing/2014/main" id="{81714B54-D7C7-4639-BEB5-0F88004BDEE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30" name="直線コネクタ 529">
          <a:extLst>
            <a:ext uri="{FF2B5EF4-FFF2-40B4-BE49-F238E27FC236}">
              <a16:creationId xmlns:a16="http://schemas.microsoft.com/office/drawing/2014/main" id="{C77DCE9F-D623-44BC-B784-EE034A642F0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31" name="テキスト ボックス 530">
          <a:extLst>
            <a:ext uri="{FF2B5EF4-FFF2-40B4-BE49-F238E27FC236}">
              <a16:creationId xmlns:a16="http://schemas.microsoft.com/office/drawing/2014/main" id="{D3B26626-6A12-46D2-824F-A553C04DFA6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32" name="直線コネクタ 531">
          <a:extLst>
            <a:ext uri="{FF2B5EF4-FFF2-40B4-BE49-F238E27FC236}">
              <a16:creationId xmlns:a16="http://schemas.microsoft.com/office/drawing/2014/main" id="{D6B14707-8A84-49D8-8EF6-B15F3FFFEDB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33" name="テキスト ボックス 532">
          <a:extLst>
            <a:ext uri="{FF2B5EF4-FFF2-40B4-BE49-F238E27FC236}">
              <a16:creationId xmlns:a16="http://schemas.microsoft.com/office/drawing/2014/main" id="{00222922-9CFA-4E3C-826E-325FF216D094}"/>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34" name="直線コネクタ 533">
          <a:extLst>
            <a:ext uri="{FF2B5EF4-FFF2-40B4-BE49-F238E27FC236}">
              <a16:creationId xmlns:a16="http://schemas.microsoft.com/office/drawing/2014/main" id="{1E6F0828-79E4-49A7-8890-F3169A81305B}"/>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35" name="テキスト ボックス 534">
          <a:extLst>
            <a:ext uri="{FF2B5EF4-FFF2-40B4-BE49-F238E27FC236}">
              <a16:creationId xmlns:a16="http://schemas.microsoft.com/office/drawing/2014/main" id="{4C06F592-1132-4572-9992-EC5C349ADAF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36" name="直線コネクタ 535">
          <a:extLst>
            <a:ext uri="{FF2B5EF4-FFF2-40B4-BE49-F238E27FC236}">
              <a16:creationId xmlns:a16="http://schemas.microsoft.com/office/drawing/2014/main" id="{05B3ADFA-E38E-408D-913E-1A4030EDD27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37" name="テキスト ボックス 536">
          <a:extLst>
            <a:ext uri="{FF2B5EF4-FFF2-40B4-BE49-F238E27FC236}">
              <a16:creationId xmlns:a16="http://schemas.microsoft.com/office/drawing/2014/main" id="{E8C5CEA8-FAE9-412E-AAE4-1B472EB5B47E}"/>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38" name="直線コネクタ 537">
          <a:extLst>
            <a:ext uri="{FF2B5EF4-FFF2-40B4-BE49-F238E27FC236}">
              <a16:creationId xmlns:a16="http://schemas.microsoft.com/office/drawing/2014/main" id="{4351D137-A4C2-4100-9D8E-E852C6626B7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39" name="テキスト ボックス 538">
          <a:extLst>
            <a:ext uri="{FF2B5EF4-FFF2-40B4-BE49-F238E27FC236}">
              <a16:creationId xmlns:a16="http://schemas.microsoft.com/office/drawing/2014/main" id="{D2A6A394-4BFC-466B-A826-7603CA31B2B2}"/>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40" name="【庁舎】&#10;一人当たり面積グラフ枠">
          <a:extLst>
            <a:ext uri="{FF2B5EF4-FFF2-40B4-BE49-F238E27FC236}">
              <a16:creationId xmlns:a16="http://schemas.microsoft.com/office/drawing/2014/main" id="{A721F182-CF41-403D-90BD-751654BF027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541" name="直線コネクタ 540">
          <a:extLst>
            <a:ext uri="{FF2B5EF4-FFF2-40B4-BE49-F238E27FC236}">
              <a16:creationId xmlns:a16="http://schemas.microsoft.com/office/drawing/2014/main" id="{E81A5A9D-80ED-47F3-A0FC-6CF6BA37478E}"/>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542" name="【庁舎】&#10;一人当たり面積最小値テキスト">
          <a:extLst>
            <a:ext uri="{FF2B5EF4-FFF2-40B4-BE49-F238E27FC236}">
              <a16:creationId xmlns:a16="http://schemas.microsoft.com/office/drawing/2014/main" id="{7AE572A3-A83C-4945-AFC2-BA658F4405C1}"/>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543" name="直線コネクタ 542">
          <a:extLst>
            <a:ext uri="{FF2B5EF4-FFF2-40B4-BE49-F238E27FC236}">
              <a16:creationId xmlns:a16="http://schemas.microsoft.com/office/drawing/2014/main" id="{F8F1B028-9110-4037-875E-3EDBC2FB1625}"/>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544" name="【庁舎】&#10;一人当たり面積最大値テキスト">
          <a:extLst>
            <a:ext uri="{FF2B5EF4-FFF2-40B4-BE49-F238E27FC236}">
              <a16:creationId xmlns:a16="http://schemas.microsoft.com/office/drawing/2014/main" id="{5BAEA1AB-F295-47AC-9A2C-ACD462CD9C0C}"/>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545" name="直線コネクタ 544">
          <a:extLst>
            <a:ext uri="{FF2B5EF4-FFF2-40B4-BE49-F238E27FC236}">
              <a16:creationId xmlns:a16="http://schemas.microsoft.com/office/drawing/2014/main" id="{CAF01F3C-21CF-4ED5-9D36-B4E4E586C5E0}"/>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34670</xdr:rowOff>
    </xdr:from>
    <xdr:ext cx="469744" cy="259045"/>
    <xdr:sp macro="" textlink="">
      <xdr:nvSpPr>
        <xdr:cNvPr id="546" name="【庁舎】&#10;一人当たり面積平均値テキスト">
          <a:extLst>
            <a:ext uri="{FF2B5EF4-FFF2-40B4-BE49-F238E27FC236}">
              <a16:creationId xmlns:a16="http://schemas.microsoft.com/office/drawing/2014/main" id="{E9F178A4-B3A9-4D28-A605-B65BAB4545DA}"/>
            </a:ext>
          </a:extLst>
        </xdr:cNvPr>
        <xdr:cNvSpPr txBox="1"/>
      </xdr:nvSpPr>
      <xdr:spPr>
        <a:xfrm>
          <a:off x="20002500" y="133093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547" name="フローチャート: 判断 546">
          <a:extLst>
            <a:ext uri="{FF2B5EF4-FFF2-40B4-BE49-F238E27FC236}">
              <a16:creationId xmlns:a16="http://schemas.microsoft.com/office/drawing/2014/main" id="{660F062E-F1D3-43BD-8877-B8C3427329DF}"/>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548" name="フローチャート: 判断 547">
          <a:extLst>
            <a:ext uri="{FF2B5EF4-FFF2-40B4-BE49-F238E27FC236}">
              <a16:creationId xmlns:a16="http://schemas.microsoft.com/office/drawing/2014/main" id="{92597026-90A3-4B1B-BC5D-687F5A6AF5B0}"/>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549" name="フローチャート: 判断 548">
          <a:extLst>
            <a:ext uri="{FF2B5EF4-FFF2-40B4-BE49-F238E27FC236}">
              <a16:creationId xmlns:a16="http://schemas.microsoft.com/office/drawing/2014/main" id="{EA51730B-F3DA-47FF-8817-1C1CECEE6D77}"/>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550" name="フローチャート: 判断 549">
          <a:extLst>
            <a:ext uri="{FF2B5EF4-FFF2-40B4-BE49-F238E27FC236}">
              <a16:creationId xmlns:a16="http://schemas.microsoft.com/office/drawing/2014/main" id="{451D2B84-5CFA-4385-93FE-3E592B10959E}"/>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551" name="フローチャート: 判断 550">
          <a:extLst>
            <a:ext uri="{FF2B5EF4-FFF2-40B4-BE49-F238E27FC236}">
              <a16:creationId xmlns:a16="http://schemas.microsoft.com/office/drawing/2014/main" id="{F680BFFF-E9F0-4464-B329-A79BBC6D4F71}"/>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52" name="テキスト ボックス 551">
          <a:extLst>
            <a:ext uri="{FF2B5EF4-FFF2-40B4-BE49-F238E27FC236}">
              <a16:creationId xmlns:a16="http://schemas.microsoft.com/office/drawing/2014/main" id="{D0AB38C8-F072-4F36-A4B7-44D6F3EBB48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53" name="テキスト ボックス 552">
          <a:extLst>
            <a:ext uri="{FF2B5EF4-FFF2-40B4-BE49-F238E27FC236}">
              <a16:creationId xmlns:a16="http://schemas.microsoft.com/office/drawing/2014/main" id="{0C908F46-FB99-4ED2-B426-5A458D4CADB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54" name="テキスト ボックス 553">
          <a:extLst>
            <a:ext uri="{FF2B5EF4-FFF2-40B4-BE49-F238E27FC236}">
              <a16:creationId xmlns:a16="http://schemas.microsoft.com/office/drawing/2014/main" id="{228364D3-9CF8-4517-9756-C1EF3A715F5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55" name="テキスト ボックス 554">
          <a:extLst>
            <a:ext uri="{FF2B5EF4-FFF2-40B4-BE49-F238E27FC236}">
              <a16:creationId xmlns:a16="http://schemas.microsoft.com/office/drawing/2014/main" id="{D7EEE8D3-EE75-4A25-BBFF-D7C36880BDA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56" name="テキスト ボックス 555">
          <a:extLst>
            <a:ext uri="{FF2B5EF4-FFF2-40B4-BE49-F238E27FC236}">
              <a16:creationId xmlns:a16="http://schemas.microsoft.com/office/drawing/2014/main" id="{61F8994A-C187-4029-A865-AE00F9F4BC1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36286</xdr:rowOff>
    </xdr:from>
    <xdr:to>
      <xdr:col>116</xdr:col>
      <xdr:colOff>114300</xdr:colOff>
      <xdr:row>84</xdr:row>
      <xdr:rowOff>137886</xdr:rowOff>
    </xdr:to>
    <xdr:sp macro="" textlink="">
      <xdr:nvSpPr>
        <xdr:cNvPr id="557" name="楕円 556">
          <a:extLst>
            <a:ext uri="{FF2B5EF4-FFF2-40B4-BE49-F238E27FC236}">
              <a16:creationId xmlns:a16="http://schemas.microsoft.com/office/drawing/2014/main" id="{F052B9FC-AC11-40D2-926F-E9A6E8D169EE}"/>
            </a:ext>
          </a:extLst>
        </xdr:cNvPr>
        <xdr:cNvSpPr/>
      </xdr:nvSpPr>
      <xdr:spPr>
        <a:xfrm>
          <a:off x="19897725" y="1363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14713</xdr:rowOff>
    </xdr:from>
    <xdr:ext cx="469744" cy="259045"/>
    <xdr:sp macro="" textlink="">
      <xdr:nvSpPr>
        <xdr:cNvPr id="558" name="【庁舎】&#10;一人当たり面積該当値テキスト">
          <a:extLst>
            <a:ext uri="{FF2B5EF4-FFF2-40B4-BE49-F238E27FC236}">
              <a16:creationId xmlns:a16="http://schemas.microsoft.com/office/drawing/2014/main" id="{9A637003-66E9-4499-8FF6-CB6CC67F6E31}"/>
            </a:ext>
          </a:extLst>
        </xdr:cNvPr>
        <xdr:cNvSpPr txBox="1"/>
      </xdr:nvSpPr>
      <xdr:spPr>
        <a:xfrm>
          <a:off x="20002500" y="13613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36286</xdr:rowOff>
    </xdr:from>
    <xdr:to>
      <xdr:col>112</xdr:col>
      <xdr:colOff>38100</xdr:colOff>
      <xdr:row>84</xdr:row>
      <xdr:rowOff>137886</xdr:rowOff>
    </xdr:to>
    <xdr:sp macro="" textlink="">
      <xdr:nvSpPr>
        <xdr:cNvPr id="559" name="楕円 558">
          <a:extLst>
            <a:ext uri="{FF2B5EF4-FFF2-40B4-BE49-F238E27FC236}">
              <a16:creationId xmlns:a16="http://schemas.microsoft.com/office/drawing/2014/main" id="{5822726A-2380-41A8-84D1-6C15091BE5D5}"/>
            </a:ext>
          </a:extLst>
        </xdr:cNvPr>
        <xdr:cNvSpPr/>
      </xdr:nvSpPr>
      <xdr:spPr>
        <a:xfrm>
          <a:off x="19154775" y="136379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87086</xdr:rowOff>
    </xdr:from>
    <xdr:to>
      <xdr:col>116</xdr:col>
      <xdr:colOff>63500</xdr:colOff>
      <xdr:row>84</xdr:row>
      <xdr:rowOff>87086</xdr:rowOff>
    </xdr:to>
    <xdr:cxnSp macro="">
      <xdr:nvCxnSpPr>
        <xdr:cNvPr id="560" name="直線コネクタ 559">
          <a:extLst>
            <a:ext uri="{FF2B5EF4-FFF2-40B4-BE49-F238E27FC236}">
              <a16:creationId xmlns:a16="http://schemas.microsoft.com/office/drawing/2014/main" id="{F5F1AEA0-594B-4F48-A9D0-F0E1A2E6234C}"/>
            </a:ext>
          </a:extLst>
        </xdr:cNvPr>
        <xdr:cNvCxnSpPr/>
      </xdr:nvCxnSpPr>
      <xdr:spPr>
        <a:xfrm>
          <a:off x="19202400" y="1368561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36286</xdr:rowOff>
    </xdr:from>
    <xdr:to>
      <xdr:col>107</xdr:col>
      <xdr:colOff>101600</xdr:colOff>
      <xdr:row>84</xdr:row>
      <xdr:rowOff>137886</xdr:rowOff>
    </xdr:to>
    <xdr:sp macro="" textlink="">
      <xdr:nvSpPr>
        <xdr:cNvPr id="561" name="楕円 560">
          <a:extLst>
            <a:ext uri="{FF2B5EF4-FFF2-40B4-BE49-F238E27FC236}">
              <a16:creationId xmlns:a16="http://schemas.microsoft.com/office/drawing/2014/main" id="{E7E607B5-7D3E-47AF-9DFE-CD05C46514D4}"/>
            </a:ext>
          </a:extLst>
        </xdr:cNvPr>
        <xdr:cNvSpPr/>
      </xdr:nvSpPr>
      <xdr:spPr>
        <a:xfrm>
          <a:off x="18345150" y="1363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87086</xdr:rowOff>
    </xdr:from>
    <xdr:to>
      <xdr:col>111</xdr:col>
      <xdr:colOff>177800</xdr:colOff>
      <xdr:row>84</xdr:row>
      <xdr:rowOff>87086</xdr:rowOff>
    </xdr:to>
    <xdr:cxnSp macro="">
      <xdr:nvCxnSpPr>
        <xdr:cNvPr id="562" name="直線コネクタ 561">
          <a:extLst>
            <a:ext uri="{FF2B5EF4-FFF2-40B4-BE49-F238E27FC236}">
              <a16:creationId xmlns:a16="http://schemas.microsoft.com/office/drawing/2014/main" id="{18A5F243-FC0E-441B-96CB-DEFABDC0C14A}"/>
            </a:ext>
          </a:extLst>
        </xdr:cNvPr>
        <xdr:cNvCxnSpPr/>
      </xdr:nvCxnSpPr>
      <xdr:spPr>
        <a:xfrm>
          <a:off x="18392775" y="136856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151691</xdr:rowOff>
    </xdr:from>
    <xdr:ext cx="469744" cy="259045"/>
    <xdr:sp macro="" textlink="">
      <xdr:nvSpPr>
        <xdr:cNvPr id="563" name="n_1aveValue【庁舎】&#10;一人当たり面積">
          <a:extLst>
            <a:ext uri="{FF2B5EF4-FFF2-40B4-BE49-F238E27FC236}">
              <a16:creationId xmlns:a16="http://schemas.microsoft.com/office/drawing/2014/main" id="{080410FC-0F2B-438C-AEDB-4C2BBBA1BA73}"/>
            </a:ext>
          </a:extLst>
        </xdr:cNvPr>
        <xdr:cNvSpPr txBox="1"/>
      </xdr:nvSpPr>
      <xdr:spPr>
        <a:xfrm>
          <a:off x="189834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151691</xdr:rowOff>
    </xdr:from>
    <xdr:ext cx="469744" cy="259045"/>
    <xdr:sp macro="" textlink="">
      <xdr:nvSpPr>
        <xdr:cNvPr id="564" name="n_2aveValue【庁舎】&#10;一人当たり面積">
          <a:extLst>
            <a:ext uri="{FF2B5EF4-FFF2-40B4-BE49-F238E27FC236}">
              <a16:creationId xmlns:a16="http://schemas.microsoft.com/office/drawing/2014/main" id="{FBDEBC4F-7992-4EC6-BB13-B2ABCEFF1106}"/>
            </a:ext>
          </a:extLst>
        </xdr:cNvPr>
        <xdr:cNvSpPr txBox="1"/>
      </xdr:nvSpPr>
      <xdr:spPr>
        <a:xfrm>
          <a:off x="181833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140806</xdr:rowOff>
    </xdr:from>
    <xdr:ext cx="469744" cy="259045"/>
    <xdr:sp macro="" textlink="">
      <xdr:nvSpPr>
        <xdr:cNvPr id="565" name="n_3aveValue【庁舎】&#10;一人当たり面積">
          <a:extLst>
            <a:ext uri="{FF2B5EF4-FFF2-40B4-BE49-F238E27FC236}">
              <a16:creationId xmlns:a16="http://schemas.microsoft.com/office/drawing/2014/main" id="{15AA0AAE-1992-4A16-B9FE-E665A16DBAD6}"/>
            </a:ext>
          </a:extLst>
        </xdr:cNvPr>
        <xdr:cNvSpPr txBox="1"/>
      </xdr:nvSpPr>
      <xdr:spPr>
        <a:xfrm>
          <a:off x="173832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566" name="n_4aveValue【庁舎】&#10;一人当たり面積">
          <a:extLst>
            <a:ext uri="{FF2B5EF4-FFF2-40B4-BE49-F238E27FC236}">
              <a16:creationId xmlns:a16="http://schemas.microsoft.com/office/drawing/2014/main" id="{95797084-97E9-40EF-A2EB-7157186E379F}"/>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129013</xdr:rowOff>
    </xdr:from>
    <xdr:ext cx="469744" cy="259045"/>
    <xdr:sp macro="" textlink="">
      <xdr:nvSpPr>
        <xdr:cNvPr id="567" name="n_1mainValue【庁舎】&#10;一人当たり面積">
          <a:extLst>
            <a:ext uri="{FF2B5EF4-FFF2-40B4-BE49-F238E27FC236}">
              <a16:creationId xmlns:a16="http://schemas.microsoft.com/office/drawing/2014/main" id="{5926C020-AE52-4C0F-952A-779F7967CEBE}"/>
            </a:ext>
          </a:extLst>
        </xdr:cNvPr>
        <xdr:cNvSpPr txBox="1"/>
      </xdr:nvSpPr>
      <xdr:spPr>
        <a:xfrm>
          <a:off x="189834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129013</xdr:rowOff>
    </xdr:from>
    <xdr:ext cx="469744" cy="259045"/>
    <xdr:sp macro="" textlink="">
      <xdr:nvSpPr>
        <xdr:cNvPr id="568" name="n_2mainValue【庁舎】&#10;一人当たり面積">
          <a:extLst>
            <a:ext uri="{FF2B5EF4-FFF2-40B4-BE49-F238E27FC236}">
              <a16:creationId xmlns:a16="http://schemas.microsoft.com/office/drawing/2014/main" id="{8D95FBF4-B6D9-4868-9D57-2FD2FCAB753B}"/>
            </a:ext>
          </a:extLst>
        </xdr:cNvPr>
        <xdr:cNvSpPr txBox="1"/>
      </xdr:nvSpPr>
      <xdr:spPr>
        <a:xfrm>
          <a:off x="181833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569" name="正方形/長方形 568">
          <a:extLst>
            <a:ext uri="{FF2B5EF4-FFF2-40B4-BE49-F238E27FC236}">
              <a16:creationId xmlns:a16="http://schemas.microsoft.com/office/drawing/2014/main" id="{290835A8-7917-4EA3-8715-A2035C885D0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570" name="正方形/長方形 569">
          <a:extLst>
            <a:ext uri="{FF2B5EF4-FFF2-40B4-BE49-F238E27FC236}">
              <a16:creationId xmlns:a16="http://schemas.microsoft.com/office/drawing/2014/main" id="{6B029F7F-DBAA-4AB5-B233-8F51B301192F}"/>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571" name="テキスト ボックス 570">
          <a:extLst>
            <a:ext uri="{FF2B5EF4-FFF2-40B4-BE49-F238E27FC236}">
              <a16:creationId xmlns:a16="http://schemas.microsoft.com/office/drawing/2014/main" id="{DE0BC8B4-06D9-4A35-805D-34C1B43B8D6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〇</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体育館・プール</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の有形固定資産減価償却率がグループ平均を上回っているが、その他いずれの数値においてもグループ平均を下回っている。</a:t>
          </a: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陸上競技場・野球場・球技場</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及び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試験研究機関</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については該当施設がないため空欄。）</a:t>
          </a:r>
        </a:p>
        <a:p>
          <a:r>
            <a:rPr kumimoji="1" lang="ja-JP" altLang="en-US" sz="1300">
              <a:latin typeface="ＭＳ Ｐゴシック" panose="020B0600070205080204" pitchFamily="50" charset="-128"/>
              <a:ea typeface="ＭＳ Ｐゴシック" panose="020B0600070205080204" pitchFamily="50" charset="-128"/>
            </a:rPr>
            <a:t>〇本府においては、平成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月に「大阪府ファシリティマネジメント基本方針（大阪府公共施設等総合管理計画）」を策定しており、そのもとにインフラ、府営住宅、警察施設、学校などの各施設類型別の詳細な取組方針を定めた計画（「施設類型別計画（個別施設計画）」等）を策定し、それぞれの課題に</a:t>
          </a:r>
        </a:p>
        <a:p>
          <a:r>
            <a:rPr kumimoji="1" lang="ja-JP" altLang="en-US" sz="1300">
              <a:latin typeface="ＭＳ Ｐゴシック" panose="020B0600070205080204" pitchFamily="50" charset="-128"/>
              <a:ea typeface="ＭＳ Ｐゴシック" panose="020B0600070205080204" pitchFamily="50" charset="-128"/>
            </a:rPr>
            <a:t>　 応じた取組みを推進しているところである。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[0.79]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社会保障関係経費の増などによる基準財政需要額の増などにより、</a:t>
          </a:r>
          <a:r>
            <a:rPr kumimoji="1" lang="ja-JP" altLang="en-US" sz="1300">
              <a:latin typeface="ＭＳ Ｐゴシック" panose="020B0600070205080204" pitchFamily="50" charset="-128"/>
              <a:ea typeface="ＭＳ Ｐゴシック" panose="020B0600070205080204" pitchFamily="50" charset="-128"/>
            </a:rPr>
            <a:t>単年度財政力指数が減少しているものの、財政力指数は３か年平均で算出されるため、令和２年度は前年度と横ばいで推移した。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107950</xdr:rowOff>
    </xdr:from>
    <xdr:to>
      <xdr:col>23</xdr:col>
      <xdr:colOff>133350</xdr:colOff>
      <xdr:row>38</xdr:row>
      <xdr:rowOff>107950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6230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37694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67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107950</xdr:rowOff>
    </xdr:from>
    <xdr:to>
      <xdr:col>19</xdr:col>
      <xdr:colOff>133350</xdr:colOff>
      <xdr:row>38</xdr:row>
      <xdr:rowOff>107950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6230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107950</xdr:rowOff>
    </xdr:from>
    <xdr:to>
      <xdr:col>15</xdr:col>
      <xdr:colOff>82550</xdr:colOff>
      <xdr:row>38</xdr:row>
      <xdr:rowOff>148167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66230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148167</xdr:rowOff>
    </xdr:from>
    <xdr:to>
      <xdr:col>11</xdr:col>
      <xdr:colOff>31750</xdr:colOff>
      <xdr:row>39</xdr:row>
      <xdr:rowOff>16933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66326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151994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57150</xdr:rowOff>
    </xdr:from>
    <xdr:to>
      <xdr:col>23</xdr:col>
      <xdr:colOff>184150</xdr:colOff>
      <xdr:row>38</xdr:row>
      <xdr:rowOff>158750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37</xdr:row>
      <xdr:rowOff>73677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417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57150</xdr:rowOff>
    </xdr:from>
    <xdr:to>
      <xdr:col>19</xdr:col>
      <xdr:colOff>184150</xdr:colOff>
      <xdr:row>38</xdr:row>
      <xdr:rowOff>158750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168927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41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57150</xdr:rowOff>
    </xdr:from>
    <xdr:to>
      <xdr:col>15</xdr:col>
      <xdr:colOff>133350</xdr:colOff>
      <xdr:row>38</xdr:row>
      <xdr:rowOff>158750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36</xdr:row>
      <xdr:rowOff>168927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97367</xdr:rowOff>
    </xdr:from>
    <xdr:to>
      <xdr:col>11</xdr:col>
      <xdr:colOff>82550</xdr:colOff>
      <xdr:row>39</xdr:row>
      <xdr:rowOff>27517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37694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137583</xdr:rowOff>
    </xdr:from>
    <xdr:to>
      <xdr:col>7</xdr:col>
      <xdr:colOff>31750</xdr:colOff>
      <xdr:row>39</xdr:row>
      <xdr:rowOff>67733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652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77910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4215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経常収支比率は、施設型給付費負担金や介護給付費負担金などの社会保障関係経費が増となったことに加え、新型コロナウイルス感染症の影響に伴う経済活動の停滞により法人二税や特別法人事業譲与税が減となったことにより、前年度に比べて</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ポイント悪化した。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80735</xdr:rowOff>
    </xdr:from>
    <xdr:to>
      <xdr:col>23</xdr:col>
      <xdr:colOff>133350</xdr:colOff>
      <xdr:row>66</xdr:row>
      <xdr:rowOff>134257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1053535"/>
          <a:ext cx="838200" cy="396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80735</xdr:rowOff>
    </xdr:from>
    <xdr:to>
      <xdr:col>19</xdr:col>
      <xdr:colOff>133350</xdr:colOff>
      <xdr:row>66</xdr:row>
      <xdr:rowOff>13607</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053535"/>
          <a:ext cx="8890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13607</xdr:rowOff>
    </xdr:from>
    <xdr:to>
      <xdr:col>15</xdr:col>
      <xdr:colOff>82550</xdr:colOff>
      <xdr:row>66</xdr:row>
      <xdr:rowOff>82550</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32930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82550</xdr:rowOff>
    </xdr:from>
    <xdr:to>
      <xdr:col>11</xdr:col>
      <xdr:colOff>31750</xdr:colOff>
      <xdr:row>67</xdr:row>
      <xdr:rowOff>14515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398250"/>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66</xdr:row>
      <xdr:rowOff>83457</xdr:rowOff>
    </xdr:from>
    <xdr:to>
      <xdr:col>23</xdr:col>
      <xdr:colOff>184150</xdr:colOff>
      <xdr:row>67</xdr:row>
      <xdr:rowOff>13607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150784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129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29935</xdr:rowOff>
    </xdr:from>
    <xdr:to>
      <xdr:col>19</xdr:col>
      <xdr:colOff>184150</xdr:colOff>
      <xdr:row>64</xdr:row>
      <xdr:rowOff>131535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002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116312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0891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134257</xdr:rowOff>
    </xdr:from>
    <xdr:to>
      <xdr:col>15</xdr:col>
      <xdr:colOff>133350</xdr:colOff>
      <xdr:row>66</xdr:row>
      <xdr:rowOff>64407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7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49184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364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31750</xdr:rowOff>
    </xdr:from>
    <xdr:to>
      <xdr:col>11</xdr:col>
      <xdr:colOff>82550</xdr:colOff>
      <xdr:row>66</xdr:row>
      <xdr:rowOff>133350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4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118127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43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135165</xdr:rowOff>
    </xdr:from>
    <xdr:to>
      <xdr:col>7</xdr:col>
      <xdr:colOff>31750</xdr:colOff>
      <xdr:row>67</xdr:row>
      <xdr:rowOff>65315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50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50092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37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[83,503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人当たり人件費・物件費等決算額は、人件費の抑制などコスト縮減に努めてきた結果、グループ内平均、全都道府県平均をともに下回る水準となった。</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35027</xdr:rowOff>
    </xdr:from>
    <xdr:to>
      <xdr:col>23</xdr:col>
      <xdr:colOff>133350</xdr:colOff>
      <xdr:row>82</xdr:row>
      <xdr:rowOff>56837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093927"/>
          <a:ext cx="838200" cy="21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30308</xdr:rowOff>
    </xdr:from>
    <xdr:to>
      <xdr:col>19</xdr:col>
      <xdr:colOff>133350</xdr:colOff>
      <xdr:row>82</xdr:row>
      <xdr:rowOff>35027</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089208"/>
          <a:ext cx="889000" cy="4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30161</xdr:rowOff>
    </xdr:from>
    <xdr:to>
      <xdr:col>15</xdr:col>
      <xdr:colOff>82550</xdr:colOff>
      <xdr:row>82</xdr:row>
      <xdr:rowOff>30308</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89061"/>
          <a:ext cx="889000" cy="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30161</xdr:rowOff>
    </xdr:from>
    <xdr:to>
      <xdr:col>11</xdr:col>
      <xdr:colOff>31750</xdr:colOff>
      <xdr:row>83</xdr:row>
      <xdr:rowOff>46148</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089061"/>
          <a:ext cx="889000" cy="187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6037</xdr:rowOff>
    </xdr:from>
    <xdr:to>
      <xdr:col>23</xdr:col>
      <xdr:colOff>184150</xdr:colOff>
      <xdr:row>82</xdr:row>
      <xdr:rowOff>107637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064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22564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9100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155677</xdr:rowOff>
    </xdr:from>
    <xdr:to>
      <xdr:col>19</xdr:col>
      <xdr:colOff>184150</xdr:colOff>
      <xdr:row>82</xdr:row>
      <xdr:rowOff>85827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43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96004</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120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150958</xdr:rowOff>
    </xdr:from>
    <xdr:to>
      <xdr:col>15</xdr:col>
      <xdr:colOff>133350</xdr:colOff>
      <xdr:row>82</xdr:row>
      <xdr:rowOff>81108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38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91285</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8072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150811</xdr:rowOff>
    </xdr:from>
    <xdr:to>
      <xdr:col>11</xdr:col>
      <xdr:colOff>82550</xdr:colOff>
      <xdr:row>82</xdr:row>
      <xdr:rowOff>80961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038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91138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07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166798</xdr:rowOff>
    </xdr:from>
    <xdr:to>
      <xdr:col>7</xdr:col>
      <xdr:colOff>31750</xdr:colOff>
      <xdr:row>83</xdr:row>
      <xdr:rowOff>96948</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225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107125</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994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大幅な給与改定は無かったものの、採用・退職、組織改編に伴う職員構成の変動等により、前年度と比べて</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ポイント増加している。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128270</xdr:rowOff>
    </xdr:from>
    <xdr:to>
      <xdr:col>81</xdr:col>
      <xdr:colOff>44450</xdr:colOff>
      <xdr:row>86</xdr:row>
      <xdr:rowOff>53339</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701520"/>
          <a:ext cx="8382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31750</xdr:rowOff>
    </xdr:from>
    <xdr:to>
      <xdr:col>77</xdr:col>
      <xdr:colOff>44450</xdr:colOff>
      <xdr:row>85</xdr:row>
      <xdr:rowOff>128270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6050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17797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1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31750</xdr:rowOff>
    </xdr:from>
    <xdr:to>
      <xdr:col>72</xdr:col>
      <xdr:colOff>203200</xdr:colOff>
      <xdr:row>88</xdr:row>
      <xdr:rowOff>48261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605000"/>
          <a:ext cx="889000" cy="530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48261</xdr:rowOff>
    </xdr:from>
    <xdr:to>
      <xdr:col>68</xdr:col>
      <xdr:colOff>152400</xdr:colOff>
      <xdr:row>88</xdr:row>
      <xdr:rowOff>48261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51358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162577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2539</xdr:rowOff>
    </xdr:from>
    <xdr:to>
      <xdr:col>81</xdr:col>
      <xdr:colOff>95250</xdr:colOff>
      <xdr:row>86</xdr:row>
      <xdr:rowOff>104139</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747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146066</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719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77470</xdr:rowOff>
    </xdr:from>
    <xdr:to>
      <xdr:col>77</xdr:col>
      <xdr:colOff>95250</xdr:colOff>
      <xdr:row>86</xdr:row>
      <xdr:rowOff>7620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152400</xdr:rowOff>
    </xdr:from>
    <xdr:to>
      <xdr:col>73</xdr:col>
      <xdr:colOff>44450</xdr:colOff>
      <xdr:row>85</xdr:row>
      <xdr:rowOff>82550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168911</xdr:rowOff>
    </xdr:from>
    <xdr:to>
      <xdr:col>68</xdr:col>
      <xdr:colOff>203200</xdr:colOff>
      <xdr:row>88</xdr:row>
      <xdr:rowOff>99061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08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83838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171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168911</xdr:rowOff>
    </xdr:from>
    <xdr:to>
      <xdr:col>64</xdr:col>
      <xdr:colOff>152400</xdr:colOff>
      <xdr:row>88</xdr:row>
      <xdr:rowOff>99061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08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83838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171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[824.20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万人当たり職員数は、平成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年度から令和２年度で教育部門での臨時的任用職員の増等により、</a:t>
          </a:r>
          <a:r>
            <a:rPr kumimoji="1" lang="en-US" altLang="ja-JP" sz="1300">
              <a:latin typeface="ＭＳ Ｐゴシック" panose="020B0600070205080204" pitchFamily="50" charset="-128"/>
              <a:ea typeface="ＭＳ Ｐゴシック" panose="020B0600070205080204" pitchFamily="50" charset="-128"/>
            </a:rPr>
            <a:t>778.40</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824.20</a:t>
          </a:r>
          <a:r>
            <a:rPr kumimoji="1" lang="ja-JP" altLang="en-US" sz="1300">
              <a:latin typeface="ＭＳ Ｐゴシック" panose="020B0600070205080204" pitchFamily="50" charset="-128"/>
              <a:ea typeface="ＭＳ Ｐゴシック" panose="020B0600070205080204" pitchFamily="50" charset="-128"/>
            </a:rPr>
            <a:t>へと約</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人増となった。</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30036</xdr:rowOff>
    </xdr:from>
    <xdr:to>
      <xdr:col>81</xdr:col>
      <xdr:colOff>44450</xdr:colOff>
      <xdr:row>60</xdr:row>
      <xdr:rowOff>32639</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317036"/>
          <a:ext cx="838200" cy="2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118704</xdr:rowOff>
    </xdr:from>
    <xdr:to>
      <xdr:col>77</xdr:col>
      <xdr:colOff>44450</xdr:colOff>
      <xdr:row>60</xdr:row>
      <xdr:rowOff>30036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234254"/>
          <a:ext cx="889000" cy="82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118704</xdr:rowOff>
    </xdr:from>
    <xdr:to>
      <xdr:col>72</xdr:col>
      <xdr:colOff>203200</xdr:colOff>
      <xdr:row>59</xdr:row>
      <xdr:rowOff>120599</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234254"/>
          <a:ext cx="889000" cy="1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120599</xdr:rowOff>
    </xdr:from>
    <xdr:to>
      <xdr:col>68</xdr:col>
      <xdr:colOff>152400</xdr:colOff>
      <xdr:row>59</xdr:row>
      <xdr:rowOff>125150</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236149"/>
          <a:ext cx="889000" cy="4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127886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1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153289</xdr:rowOff>
    </xdr:from>
    <xdr:to>
      <xdr:col>81</xdr:col>
      <xdr:colOff>95250</xdr:colOff>
      <xdr:row>60</xdr:row>
      <xdr:rowOff>83439</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26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169816</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113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150686</xdr:rowOff>
    </xdr:from>
    <xdr:to>
      <xdr:col>77</xdr:col>
      <xdr:colOff>95250</xdr:colOff>
      <xdr:row>60</xdr:row>
      <xdr:rowOff>80836</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266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91013</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0351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67904</xdr:rowOff>
    </xdr:from>
    <xdr:to>
      <xdr:col>73</xdr:col>
      <xdr:colOff>44450</xdr:colOff>
      <xdr:row>59</xdr:row>
      <xdr:rowOff>169504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183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8231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9952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69799</xdr:rowOff>
    </xdr:from>
    <xdr:to>
      <xdr:col>68</xdr:col>
      <xdr:colOff>203200</xdr:colOff>
      <xdr:row>59</xdr:row>
      <xdr:rowOff>171399</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185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10126</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9542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74350</xdr:rowOff>
    </xdr:from>
    <xdr:to>
      <xdr:col>64</xdr:col>
      <xdr:colOff>152400</xdr:colOff>
      <xdr:row>60</xdr:row>
      <xdr:rowOff>4500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18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14677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95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大阪府の実質公債費比率は、過去の減債基金からの借入等により、減債基金積立不足算定額が大きく、グループ内平均と比較して高くなっていると思われるが、計画的に減債基金の復元を実施していることなどから改善傾向にあり、今後も財政の健全化に努め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166511</xdr:rowOff>
    </xdr:from>
    <xdr:to>
      <xdr:col>81</xdr:col>
      <xdr:colOff>44450</xdr:colOff>
      <xdr:row>43</xdr:row>
      <xdr:rowOff>81845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167261"/>
          <a:ext cx="0" cy="12869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53922</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426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81845</xdr:rowOff>
    </xdr:from>
    <xdr:to>
      <xdr:col>81</xdr:col>
      <xdr:colOff>133350</xdr:colOff>
      <xdr:row>43</xdr:row>
      <xdr:rowOff>81845</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454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81438</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5910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166511</xdr:rowOff>
    </xdr:from>
    <xdr:to>
      <xdr:col>81</xdr:col>
      <xdr:colOff>133350</xdr:colOff>
      <xdr:row>35</xdr:row>
      <xdr:rowOff>166511</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1672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11995</xdr:rowOff>
    </xdr:from>
    <xdr:to>
      <xdr:col>81</xdr:col>
      <xdr:colOff>44450</xdr:colOff>
      <xdr:row>43</xdr:row>
      <xdr:rowOff>55033</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7212895"/>
          <a:ext cx="838200" cy="214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25699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7122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9172</xdr:rowOff>
    </xdr:from>
    <xdr:to>
      <xdr:col>81</xdr:col>
      <xdr:colOff>95250</xdr:colOff>
      <xdr:row>40</xdr:row>
      <xdr:rowOff>110772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55033</xdr:rowOff>
    </xdr:from>
    <xdr:to>
      <xdr:col>77</xdr:col>
      <xdr:colOff>44450</xdr:colOff>
      <xdr:row>44</xdr:row>
      <xdr:rowOff>84667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742738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62795</xdr:rowOff>
    </xdr:from>
    <xdr:to>
      <xdr:col>77</xdr:col>
      <xdr:colOff>95250</xdr:colOff>
      <xdr:row>40</xdr:row>
      <xdr:rowOff>164395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920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3122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6896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44</xdr:row>
      <xdr:rowOff>84667</xdr:rowOff>
    </xdr:from>
    <xdr:to>
      <xdr:col>72</xdr:col>
      <xdr:colOff>203200</xdr:colOff>
      <xdr:row>45</xdr:row>
      <xdr:rowOff>60678</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7628467"/>
          <a:ext cx="889000" cy="147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116417</xdr:rowOff>
    </xdr:from>
    <xdr:to>
      <xdr:col>73</xdr:col>
      <xdr:colOff>44450</xdr:colOff>
      <xdr:row>41</xdr:row>
      <xdr:rowOff>46567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974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56744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743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45</xdr:row>
      <xdr:rowOff>60678</xdr:rowOff>
    </xdr:from>
    <xdr:to>
      <xdr:col>68</xdr:col>
      <xdr:colOff>152400</xdr:colOff>
      <xdr:row>45</xdr:row>
      <xdr:rowOff>127705</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7775928"/>
          <a:ext cx="889000" cy="67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170039</xdr:rowOff>
    </xdr:from>
    <xdr:to>
      <xdr:col>68</xdr:col>
      <xdr:colOff>203200</xdr:colOff>
      <xdr:row>41</xdr:row>
      <xdr:rowOff>100189</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28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110366</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796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79022</xdr:rowOff>
    </xdr:from>
    <xdr:to>
      <xdr:col>64</xdr:col>
      <xdr:colOff>152400</xdr:colOff>
      <xdr:row>42</xdr:row>
      <xdr:rowOff>9172</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0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19349</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877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132645</xdr:rowOff>
    </xdr:from>
    <xdr:to>
      <xdr:col>81</xdr:col>
      <xdr:colOff>95250</xdr:colOff>
      <xdr:row>42</xdr:row>
      <xdr:rowOff>62795</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716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104722</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7134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43</xdr:row>
      <xdr:rowOff>4233</xdr:rowOff>
    </xdr:from>
    <xdr:to>
      <xdr:col>77</xdr:col>
      <xdr:colOff>95250</xdr:colOff>
      <xdr:row>43</xdr:row>
      <xdr:rowOff>105833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90610</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74629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44</xdr:row>
      <xdr:rowOff>33867</xdr:rowOff>
    </xdr:from>
    <xdr:to>
      <xdr:col>73</xdr:col>
      <xdr:colOff>44450</xdr:colOff>
      <xdr:row>44</xdr:row>
      <xdr:rowOff>135467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120244</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45</xdr:row>
      <xdr:rowOff>9878</xdr:rowOff>
    </xdr:from>
    <xdr:to>
      <xdr:col>68</xdr:col>
      <xdr:colOff>203200</xdr:colOff>
      <xdr:row>45</xdr:row>
      <xdr:rowOff>111478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72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45</xdr:row>
      <xdr:rowOff>96255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81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76905</xdr:rowOff>
    </xdr:from>
    <xdr:to>
      <xdr:col>64</xdr:col>
      <xdr:colOff>152400</xdr:colOff>
      <xdr:row>46</xdr:row>
      <xdr:rowOff>7055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792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163282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878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大阪府の将来負担比率は改善傾向にあり、令和元年度から令和２年度にかけては、減債基金などの地方債の償還等に充当可能な基金残高の増などにより、</a:t>
          </a:r>
          <a:r>
            <a:rPr kumimoji="1" lang="en-US" altLang="ja-JP" sz="1300">
              <a:latin typeface="ＭＳ Ｐゴシック" panose="020B0600070205080204" pitchFamily="50" charset="-128"/>
              <a:ea typeface="ＭＳ Ｐゴシック" panose="020B0600070205080204" pitchFamily="50" charset="-128"/>
            </a:rPr>
            <a:t>10.9</a:t>
          </a:r>
          <a:r>
            <a:rPr kumimoji="1" lang="ja-JP" altLang="en-US" sz="1300">
              <a:latin typeface="ＭＳ Ｐゴシック" panose="020B0600070205080204" pitchFamily="50" charset="-128"/>
              <a:ea typeface="ＭＳ Ｐゴシック" panose="020B0600070205080204" pitchFamily="50" charset="-128"/>
            </a:rPr>
            <a:t>ポイント減少して</a:t>
          </a:r>
          <a:r>
            <a:rPr kumimoji="1" lang="en-US" altLang="ja-JP" sz="1300">
              <a:latin typeface="ＭＳ Ｐゴシック" panose="020B0600070205080204" pitchFamily="50" charset="-128"/>
              <a:ea typeface="ＭＳ Ｐゴシック" panose="020B0600070205080204" pitchFamily="50" charset="-128"/>
            </a:rPr>
            <a:t>153.4%</a:t>
          </a:r>
          <a:r>
            <a:rPr kumimoji="1" lang="ja-JP" altLang="en-US" sz="1300">
              <a:latin typeface="ＭＳ Ｐゴシック" panose="020B0600070205080204" pitchFamily="50" charset="-128"/>
              <a:ea typeface="ＭＳ Ｐゴシック" panose="020B0600070205080204" pitchFamily="50" charset="-128"/>
            </a:rPr>
            <a:t>となっており、今後も財政の健全化に努めていく。</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137058</xdr:rowOff>
    </xdr:from>
    <xdr:to>
      <xdr:col>81</xdr:col>
      <xdr:colOff>44450</xdr:colOff>
      <xdr:row>16</xdr:row>
      <xdr:rowOff>18212</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708808"/>
          <a:ext cx="838200" cy="52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18212</xdr:rowOff>
    </xdr:from>
    <xdr:to>
      <xdr:col>77</xdr:col>
      <xdr:colOff>44450</xdr:colOff>
      <xdr:row>16</xdr:row>
      <xdr:rowOff>64059</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761412"/>
          <a:ext cx="889000" cy="45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64059</xdr:rowOff>
    </xdr:from>
    <xdr:to>
      <xdr:col>72</xdr:col>
      <xdr:colOff>203200</xdr:colOff>
      <xdr:row>16</xdr:row>
      <xdr:rowOff>108941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807259"/>
          <a:ext cx="889000" cy="44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108941</xdr:rowOff>
    </xdr:from>
    <xdr:to>
      <xdr:col>68</xdr:col>
      <xdr:colOff>152400</xdr:colOff>
      <xdr:row>16</xdr:row>
      <xdr:rowOff>110388</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852141"/>
          <a:ext cx="889000" cy="1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86258</xdr:rowOff>
    </xdr:from>
    <xdr:to>
      <xdr:col>81</xdr:col>
      <xdr:colOff>95250</xdr:colOff>
      <xdr:row>16</xdr:row>
      <xdr:rowOff>16408</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658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102785</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503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138862</xdr:rowOff>
    </xdr:from>
    <xdr:to>
      <xdr:col>77</xdr:col>
      <xdr:colOff>95250</xdr:colOff>
      <xdr:row>16</xdr:row>
      <xdr:rowOff>69012</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710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79189</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4794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13259</xdr:rowOff>
    </xdr:from>
    <xdr:to>
      <xdr:col>73</xdr:col>
      <xdr:colOff>44450</xdr:colOff>
      <xdr:row>16</xdr:row>
      <xdr:rowOff>114859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756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125036</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5253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58141</xdr:rowOff>
    </xdr:from>
    <xdr:to>
      <xdr:col>68</xdr:col>
      <xdr:colOff>203200</xdr:colOff>
      <xdr:row>16</xdr:row>
      <xdr:rowOff>159741</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801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169918</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5702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59588</xdr:rowOff>
    </xdr:from>
    <xdr:to>
      <xdr:col>64</xdr:col>
      <xdr:colOff>152400</xdr:colOff>
      <xdr:row>16</xdr:row>
      <xdr:rowOff>161188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802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171365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571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令和２年度については、人事委員会勧告に基づく勤勉手当の支給月数の引き下げ等があったものの、法人二税の減などにより経常一般財源の収入総額が減したことなどから、前年度に比べて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ポイント悪化した。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69850</xdr:rowOff>
    </xdr:from>
    <xdr:to>
      <xdr:col>24</xdr:col>
      <xdr:colOff>25400</xdr:colOff>
      <xdr:row>34</xdr:row>
      <xdr:rowOff>88900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a:off x="3987800" y="589915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69850</xdr:rowOff>
    </xdr:from>
    <xdr:to>
      <xdr:col>19</xdr:col>
      <xdr:colOff>187325</xdr:colOff>
      <xdr:row>35</xdr:row>
      <xdr:rowOff>107950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5899150"/>
          <a:ext cx="8890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107950</xdr:rowOff>
    </xdr:from>
    <xdr:to>
      <xdr:col>15</xdr:col>
      <xdr:colOff>98425</xdr:colOff>
      <xdr:row>36</xdr:row>
      <xdr:rowOff>31750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1087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31750</xdr:rowOff>
    </xdr:from>
    <xdr:to>
      <xdr:col>11</xdr:col>
      <xdr:colOff>9525</xdr:colOff>
      <xdr:row>41</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203950"/>
          <a:ext cx="889000" cy="933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149877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36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38100</xdr:rowOff>
    </xdr:from>
    <xdr:to>
      <xdr:col>24</xdr:col>
      <xdr:colOff>76200</xdr:colOff>
      <xdr:row>34</xdr:row>
      <xdr:rowOff>139700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86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54627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71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34</xdr:row>
      <xdr:rowOff>19050</xdr:rowOff>
    </xdr:from>
    <xdr:to>
      <xdr:col>20</xdr:col>
      <xdr:colOff>38100</xdr:colOff>
      <xdr:row>34</xdr:row>
      <xdr:rowOff>120650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5848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32</xdr:row>
      <xdr:rowOff>130827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617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57150</xdr:rowOff>
    </xdr:from>
    <xdr:to>
      <xdr:col>15</xdr:col>
      <xdr:colOff>149225</xdr:colOff>
      <xdr:row>35</xdr:row>
      <xdr:rowOff>158750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05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168927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82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152400</xdr:rowOff>
    </xdr:from>
    <xdr:to>
      <xdr:col>11</xdr:col>
      <xdr:colOff>60325</xdr:colOff>
      <xdr:row>36</xdr:row>
      <xdr:rowOff>82550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15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92727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92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57150</xdr:rowOff>
    </xdr:from>
    <xdr:to>
      <xdr:col>6</xdr:col>
      <xdr:colOff>171450</xdr:colOff>
      <xdr:row>41</xdr:row>
      <xdr:rowOff>158750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143527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7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物件費に係る経常収支比率は、人件費と同様にコスト削減に努めてきたことなどにより、全都道府県平均及びグループ内平均を下回っている。</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46990</xdr:rowOff>
    </xdr:from>
    <xdr:to>
      <xdr:col>82</xdr:col>
      <xdr:colOff>107950</xdr:colOff>
      <xdr:row>15</xdr:row>
      <xdr:rowOff>92710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6187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25417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92710</xdr:rowOff>
    </xdr:from>
    <xdr:to>
      <xdr:col>78</xdr:col>
      <xdr:colOff>69850</xdr:colOff>
      <xdr:row>15</xdr:row>
      <xdr:rowOff>92710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6644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928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92710</xdr:rowOff>
    </xdr:from>
    <xdr:to>
      <xdr:col>73</xdr:col>
      <xdr:colOff>180975</xdr:colOff>
      <xdr:row>15</xdr:row>
      <xdr:rowOff>92710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6644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139717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46990</xdr:rowOff>
    </xdr:from>
    <xdr:to>
      <xdr:col>69</xdr:col>
      <xdr:colOff>92075</xdr:colOff>
      <xdr:row>15</xdr:row>
      <xdr:rowOff>92710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6187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167640</xdr:rowOff>
    </xdr:from>
    <xdr:to>
      <xdr:col>82</xdr:col>
      <xdr:colOff>158750</xdr:colOff>
      <xdr:row>15</xdr:row>
      <xdr:rowOff>97790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56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12717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41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41910</xdr:rowOff>
    </xdr:from>
    <xdr:to>
      <xdr:col>78</xdr:col>
      <xdr:colOff>120650</xdr:colOff>
      <xdr:row>15</xdr:row>
      <xdr:rowOff>143510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153687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382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41910</xdr:rowOff>
    </xdr:from>
    <xdr:to>
      <xdr:col>74</xdr:col>
      <xdr:colOff>31750</xdr:colOff>
      <xdr:row>15</xdr:row>
      <xdr:rowOff>143510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153687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382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41910</xdr:rowOff>
    </xdr:from>
    <xdr:to>
      <xdr:col>69</xdr:col>
      <xdr:colOff>142875</xdr:colOff>
      <xdr:row>15</xdr:row>
      <xdr:rowOff>143510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153687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382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167640</xdr:rowOff>
    </xdr:from>
    <xdr:to>
      <xdr:col>65</xdr:col>
      <xdr:colOff>53975</xdr:colOff>
      <xdr:row>15</xdr:row>
      <xdr:rowOff>97790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6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107967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336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扶助費に係る経常収支比率は、概ね横ばいで推移している。</a:t>
          </a:r>
        </a:p>
        <a:p>
          <a:r>
            <a:rPr kumimoji="1" lang="ja-JP" altLang="en-US" sz="1300">
              <a:latin typeface="ＭＳ Ｐゴシック" panose="020B0600070205080204" pitchFamily="50" charset="-128"/>
              <a:ea typeface="ＭＳ Ｐゴシック" panose="020B0600070205080204" pitchFamily="50" charset="-128"/>
            </a:rPr>
            <a:t>　令和２年度は、措置入院等に係る費用が増となったが、</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経常収支比率の変動に影響が出ない程度であり、前年度から</a:t>
          </a:r>
          <a:r>
            <a:rPr kumimoji="1" lang="ja-JP" altLang="en-US" sz="1300">
              <a:latin typeface="ＭＳ Ｐゴシック" panose="020B0600070205080204" pitchFamily="50" charset="-128"/>
              <a:ea typeface="ＭＳ Ｐゴシック" panose="020B0600070205080204" pitchFamily="50" charset="-128"/>
            </a:rPr>
            <a:t>横ばいとなった。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88900</xdr:rowOff>
    </xdr:from>
    <xdr:to>
      <xdr:col>24</xdr:col>
      <xdr:colOff>25400</xdr:colOff>
      <xdr:row>54</xdr:row>
      <xdr:rowOff>88900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347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88900</xdr:rowOff>
    </xdr:from>
    <xdr:to>
      <xdr:col>19</xdr:col>
      <xdr:colOff>187325</xdr:colOff>
      <xdr:row>54</xdr:row>
      <xdr:rowOff>88900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347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88900</xdr:rowOff>
    </xdr:from>
    <xdr:to>
      <xdr:col>15</xdr:col>
      <xdr:colOff>98425</xdr:colOff>
      <xdr:row>54</xdr:row>
      <xdr:rowOff>165100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347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88900</xdr:rowOff>
    </xdr:from>
    <xdr:to>
      <xdr:col>11</xdr:col>
      <xdr:colOff>9525</xdr:colOff>
      <xdr:row>54</xdr:row>
      <xdr:rowOff>165100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347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38100</xdr:rowOff>
    </xdr:from>
    <xdr:to>
      <xdr:col>24</xdr:col>
      <xdr:colOff>76200</xdr:colOff>
      <xdr:row>54</xdr:row>
      <xdr:rowOff>139700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54627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38100</xdr:rowOff>
    </xdr:from>
    <xdr:to>
      <xdr:col>15</xdr:col>
      <xdr:colOff>149225</xdr:colOff>
      <xdr:row>54</xdr:row>
      <xdr:rowOff>139700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149877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114300</xdr:rowOff>
    </xdr:from>
    <xdr:to>
      <xdr:col>11</xdr:col>
      <xdr:colOff>60325</xdr:colOff>
      <xdr:row>55</xdr:row>
      <xdr:rowOff>44450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38100</xdr:rowOff>
    </xdr:from>
    <xdr:to>
      <xdr:col>6</xdr:col>
      <xdr:colOff>171450</xdr:colOff>
      <xdr:row>54</xdr:row>
      <xdr:rowOff>139700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149877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令和２年度は法人二税の減などにより経常一般財源の収入総額が減となったことなどにより、前年度に比べて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ポイント悪化した。</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118835</xdr:rowOff>
    </xdr:from>
    <xdr:to>
      <xdr:col>82</xdr:col>
      <xdr:colOff>107950</xdr:colOff>
      <xdr:row>59</xdr:row>
      <xdr:rowOff>151493</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5671800" y="10234385"/>
          <a:ext cx="8382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51905</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99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118835</xdr:rowOff>
    </xdr:from>
    <xdr:to>
      <xdr:col>78</xdr:col>
      <xdr:colOff>69850</xdr:colOff>
      <xdr:row>60</xdr:row>
      <xdr:rowOff>12700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102343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15620</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30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135165</xdr:rowOff>
    </xdr:from>
    <xdr:to>
      <xdr:col>73</xdr:col>
      <xdr:colOff>180975</xdr:colOff>
      <xdr:row>60</xdr:row>
      <xdr:rowOff>12700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9222015"/>
          <a:ext cx="889000" cy="107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8362</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9952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53</xdr:row>
      <xdr:rowOff>135165</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156700"/>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100693</xdr:rowOff>
    </xdr:from>
    <xdr:to>
      <xdr:col>82</xdr:col>
      <xdr:colOff>158750</xdr:colOff>
      <xdr:row>60</xdr:row>
      <xdr:rowOff>30843</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21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72770</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10188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68035</xdr:rowOff>
    </xdr:from>
    <xdr:to>
      <xdr:col>78</xdr:col>
      <xdr:colOff>120650</xdr:colOff>
      <xdr:row>59</xdr:row>
      <xdr:rowOff>169635</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183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8362</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9524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133350</xdr:rowOff>
    </xdr:from>
    <xdr:to>
      <xdr:col>74</xdr:col>
      <xdr:colOff>31750</xdr:colOff>
      <xdr:row>60</xdr:row>
      <xdr:rowOff>63500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84365</xdr:rowOff>
    </xdr:from>
    <xdr:to>
      <xdr:col>69</xdr:col>
      <xdr:colOff>142875</xdr:colOff>
      <xdr:row>54</xdr:row>
      <xdr:rowOff>14515</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171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24692</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8940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補助費等に係る経常収支比率は、社会保障関係経費などが増となったことに加え、法人二税の減などにより経常一般財源の収入総額が減となったことなどにより、前年度に比べて</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ポイント悪化した。</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85090</xdr:rowOff>
    </xdr:from>
    <xdr:to>
      <xdr:col>82</xdr:col>
      <xdr:colOff>107950</xdr:colOff>
      <xdr:row>39</xdr:row>
      <xdr:rowOff>115570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742940"/>
          <a:ext cx="0" cy="10591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87647</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6774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115570</xdr:rowOff>
    </xdr:from>
    <xdr:to>
      <xdr:col>82</xdr:col>
      <xdr:colOff>196850</xdr:colOff>
      <xdr:row>39</xdr:row>
      <xdr:rowOff>115570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6802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486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85090</xdr:rowOff>
    </xdr:from>
    <xdr:to>
      <xdr:col>82</xdr:col>
      <xdr:colOff>196850</xdr:colOff>
      <xdr:row>33</xdr:row>
      <xdr:rowOff>85090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742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157480</xdr:rowOff>
    </xdr:from>
    <xdr:to>
      <xdr:col>82</xdr:col>
      <xdr:colOff>107950</xdr:colOff>
      <xdr:row>39</xdr:row>
      <xdr:rowOff>115570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5671800" y="6672580"/>
          <a:ext cx="838200" cy="129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77487</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0782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60960</xdr:rowOff>
    </xdr:from>
    <xdr:to>
      <xdr:col>82</xdr:col>
      <xdr:colOff>158750</xdr:colOff>
      <xdr:row>36</xdr:row>
      <xdr:rowOff>162560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233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157480</xdr:rowOff>
    </xdr:from>
    <xdr:to>
      <xdr:col>78</xdr:col>
      <xdr:colOff>69850</xdr:colOff>
      <xdr:row>39</xdr:row>
      <xdr:rowOff>1270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4782800" y="66725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7620</xdr:rowOff>
    </xdr:from>
    <xdr:to>
      <xdr:col>78</xdr:col>
      <xdr:colOff>120650</xdr:colOff>
      <xdr:row>36</xdr:row>
      <xdr:rowOff>109220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119397</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5948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1270</xdr:rowOff>
    </xdr:from>
    <xdr:to>
      <xdr:col>73</xdr:col>
      <xdr:colOff>180975</xdr:colOff>
      <xdr:row>40</xdr:row>
      <xdr:rowOff>50800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893800" y="6687820"/>
          <a:ext cx="889000" cy="220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102870</xdr:rowOff>
    </xdr:from>
    <xdr:to>
      <xdr:col>74</xdr:col>
      <xdr:colOff>31750</xdr:colOff>
      <xdr:row>36</xdr:row>
      <xdr:rowOff>33020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103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43197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5872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39370</xdr:rowOff>
    </xdr:from>
    <xdr:to>
      <xdr:col>69</xdr:col>
      <xdr:colOff>92075</xdr:colOff>
      <xdr:row>40</xdr:row>
      <xdr:rowOff>50800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a:off x="13004800" y="672592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129540</xdr:rowOff>
    </xdr:from>
    <xdr:to>
      <xdr:col>69</xdr:col>
      <xdr:colOff>142875</xdr:colOff>
      <xdr:row>37</xdr:row>
      <xdr:rowOff>59690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30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69867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07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38100</xdr:rowOff>
    </xdr:from>
    <xdr:to>
      <xdr:col>65</xdr:col>
      <xdr:colOff>53975</xdr:colOff>
      <xdr:row>36</xdr:row>
      <xdr:rowOff>139700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621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149877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64770</xdr:rowOff>
    </xdr:from>
    <xdr:to>
      <xdr:col>82</xdr:col>
      <xdr:colOff>158750</xdr:colOff>
      <xdr:row>39</xdr:row>
      <xdr:rowOff>166370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751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144797</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659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106680</xdr:rowOff>
    </xdr:from>
    <xdr:to>
      <xdr:col>78</xdr:col>
      <xdr:colOff>120650</xdr:colOff>
      <xdr:row>39</xdr:row>
      <xdr:rowOff>36830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621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21607</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708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121920</xdr:rowOff>
    </xdr:from>
    <xdr:to>
      <xdr:col>74</xdr:col>
      <xdr:colOff>31750</xdr:colOff>
      <xdr:row>39</xdr:row>
      <xdr:rowOff>52070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36847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723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0</xdr:rowOff>
    </xdr:from>
    <xdr:to>
      <xdr:col>69</xdr:col>
      <xdr:colOff>142875</xdr:colOff>
      <xdr:row>40</xdr:row>
      <xdr:rowOff>101600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86377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160020</xdr:rowOff>
    </xdr:from>
    <xdr:to>
      <xdr:col>65</xdr:col>
      <xdr:colOff>53975</xdr:colOff>
      <xdr:row>39</xdr:row>
      <xdr:rowOff>90170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675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74947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6761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公債費に係る経常収支比率は、公債費については概ね横ばいだが、法人二税の減などにより経常一般財源の収入総額が減となったことなどから、前年度に比べて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ポイント悪化した。</a:t>
          </a: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127000</xdr:rowOff>
    </xdr:from>
    <xdr:to>
      <xdr:col>24</xdr:col>
      <xdr:colOff>25400</xdr:colOff>
      <xdr:row>75</xdr:row>
      <xdr:rowOff>50800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3987800" y="12814300"/>
          <a:ext cx="8382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127000</xdr:rowOff>
    </xdr:from>
    <xdr:to>
      <xdr:col>19</xdr:col>
      <xdr:colOff>187325</xdr:colOff>
      <xdr:row>74</xdr:row>
      <xdr:rowOff>146050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28143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146050</xdr:rowOff>
    </xdr:from>
    <xdr:to>
      <xdr:col>15</xdr:col>
      <xdr:colOff>98425</xdr:colOff>
      <xdr:row>74</xdr:row>
      <xdr:rowOff>165100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2209800" y="128333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73</xdr:row>
      <xdr:rowOff>69850</xdr:rowOff>
    </xdr:from>
    <xdr:to>
      <xdr:col>11</xdr:col>
      <xdr:colOff>9525</xdr:colOff>
      <xdr:row>74</xdr:row>
      <xdr:rowOff>165100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a:off x="1320800" y="125857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143527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0</xdr:rowOff>
    </xdr:from>
    <xdr:to>
      <xdr:col>24</xdr:col>
      <xdr:colOff>76200</xdr:colOff>
      <xdr:row>75</xdr:row>
      <xdr:rowOff>101600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858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16527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70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76200</xdr:rowOff>
    </xdr:from>
    <xdr:to>
      <xdr:col>20</xdr:col>
      <xdr:colOff>38100</xdr:colOff>
      <xdr:row>75</xdr:row>
      <xdr:rowOff>6350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276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16527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253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95250</xdr:rowOff>
    </xdr:from>
    <xdr:to>
      <xdr:col>15</xdr:col>
      <xdr:colOff>149225</xdr:colOff>
      <xdr:row>75</xdr:row>
      <xdr:rowOff>25400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2782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35577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255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114300</xdr:rowOff>
    </xdr:from>
    <xdr:to>
      <xdr:col>11</xdr:col>
      <xdr:colOff>60325</xdr:colOff>
      <xdr:row>75</xdr:row>
      <xdr:rowOff>44450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280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54627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257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73</xdr:row>
      <xdr:rowOff>19050</xdr:rowOff>
    </xdr:from>
    <xdr:to>
      <xdr:col>6</xdr:col>
      <xdr:colOff>171450</xdr:colOff>
      <xdr:row>73</xdr:row>
      <xdr:rowOff>120650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253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71</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230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公債費以外に係る経常収支比率は、社会保障関係経費の増などにより補助費等が増となったことに加え、法人二税の減などにより経常一般財源の収入総額が減となったことなどにより、前年度に比べて</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ポイント悪化した。</a:t>
          </a: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15422</xdr:rowOff>
    </xdr:from>
    <xdr:to>
      <xdr:col>82</xdr:col>
      <xdr:colOff>107950</xdr:colOff>
      <xdr:row>80</xdr:row>
      <xdr:rowOff>121557</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31272"/>
          <a:ext cx="0" cy="13062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93634</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809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121557</xdr:rowOff>
    </xdr:from>
    <xdr:to>
      <xdr:col>82</xdr:col>
      <xdr:colOff>196850</xdr:colOff>
      <xdr:row>80</xdr:row>
      <xdr:rowOff>121557</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8375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101799</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27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15422</xdr:rowOff>
    </xdr:from>
    <xdr:to>
      <xdr:col>82</xdr:col>
      <xdr:colOff>196850</xdr:colOff>
      <xdr:row>73</xdr:row>
      <xdr:rowOff>15422</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31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97064</xdr:rowOff>
    </xdr:from>
    <xdr:to>
      <xdr:col>82</xdr:col>
      <xdr:colOff>107950</xdr:colOff>
      <xdr:row>80</xdr:row>
      <xdr:rowOff>121557</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5671800" y="13641614"/>
          <a:ext cx="8382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90006</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31202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73479</xdr:rowOff>
    </xdr:from>
    <xdr:to>
      <xdr:col>82</xdr:col>
      <xdr:colOff>158750</xdr:colOff>
      <xdr:row>78</xdr:row>
      <xdr:rowOff>3629</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3275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97064</xdr:rowOff>
    </xdr:from>
    <xdr:to>
      <xdr:col>78</xdr:col>
      <xdr:colOff>69850</xdr:colOff>
      <xdr:row>80</xdr:row>
      <xdr:rowOff>88900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4782800" y="13641614"/>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95250</xdr:rowOff>
    </xdr:from>
    <xdr:to>
      <xdr:col>78</xdr:col>
      <xdr:colOff>120650</xdr:colOff>
      <xdr:row>78</xdr:row>
      <xdr:rowOff>25400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35577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065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88900</xdr:rowOff>
    </xdr:from>
    <xdr:to>
      <xdr:col>73</xdr:col>
      <xdr:colOff>180975</xdr:colOff>
      <xdr:row>80</xdr:row>
      <xdr:rowOff>121557</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893800" y="138049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136071</xdr:rowOff>
    </xdr:from>
    <xdr:to>
      <xdr:col>74</xdr:col>
      <xdr:colOff>31750</xdr:colOff>
      <xdr:row>77</xdr:row>
      <xdr:rowOff>66221</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166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76399</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2935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121557</xdr:rowOff>
    </xdr:from>
    <xdr:to>
      <xdr:col>69</xdr:col>
      <xdr:colOff>92075</xdr:colOff>
      <xdr:row>81</xdr:row>
      <xdr:rowOff>167821</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837557"/>
          <a:ext cx="8890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8164</xdr:rowOff>
    </xdr:from>
    <xdr:to>
      <xdr:col>69</xdr:col>
      <xdr:colOff>142875</xdr:colOff>
      <xdr:row>77</xdr:row>
      <xdr:rowOff>109764</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209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119941</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2978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43543</xdr:rowOff>
    </xdr:from>
    <xdr:to>
      <xdr:col>65</xdr:col>
      <xdr:colOff>53975</xdr:colOff>
      <xdr:row>78</xdr:row>
      <xdr:rowOff>145143</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416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155320</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185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80</xdr:row>
      <xdr:rowOff>70757</xdr:rowOff>
    </xdr:from>
    <xdr:to>
      <xdr:col>82</xdr:col>
      <xdr:colOff>158750</xdr:colOff>
      <xdr:row>81</xdr:row>
      <xdr:rowOff>907</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3786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150784</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3695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46264</xdr:rowOff>
    </xdr:from>
    <xdr:to>
      <xdr:col>78</xdr:col>
      <xdr:colOff>120650</xdr:colOff>
      <xdr:row>79</xdr:row>
      <xdr:rowOff>147864</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590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132641</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6771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38100</xdr:rowOff>
    </xdr:from>
    <xdr:to>
      <xdr:col>74</xdr:col>
      <xdr:colOff>31750</xdr:colOff>
      <xdr:row>80</xdr:row>
      <xdr:rowOff>139700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75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124477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70757</xdr:rowOff>
    </xdr:from>
    <xdr:to>
      <xdr:col>69</xdr:col>
      <xdr:colOff>142875</xdr:colOff>
      <xdr:row>81</xdr:row>
      <xdr:rowOff>907</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786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157134</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873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117021</xdr:rowOff>
    </xdr:from>
    <xdr:to>
      <xdr:col>65</xdr:col>
      <xdr:colOff>53975</xdr:colOff>
      <xdr:row>82</xdr:row>
      <xdr:rowOff>47171</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4004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82</xdr:row>
      <xdr:rowOff>31948</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4090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162338</xdr:rowOff>
    </xdr:from>
    <xdr:to>
      <xdr:col>29</xdr:col>
      <xdr:colOff>127000</xdr:colOff>
      <xdr:row>16</xdr:row>
      <xdr:rowOff>171234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953163"/>
          <a:ext cx="647700" cy="88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162338</xdr:rowOff>
    </xdr:from>
    <xdr:to>
      <xdr:col>26</xdr:col>
      <xdr:colOff>50800</xdr:colOff>
      <xdr:row>17</xdr:row>
      <xdr:rowOff>279</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953163"/>
          <a:ext cx="698500" cy="93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162281</xdr:rowOff>
    </xdr:from>
    <xdr:to>
      <xdr:col>22</xdr:col>
      <xdr:colOff>114300</xdr:colOff>
      <xdr:row>17</xdr:row>
      <xdr:rowOff>279</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953106"/>
          <a:ext cx="698500" cy="94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66973</xdr:rowOff>
    </xdr:from>
    <xdr:to>
      <xdr:col>18</xdr:col>
      <xdr:colOff>177800</xdr:colOff>
      <xdr:row>16</xdr:row>
      <xdr:rowOff>162281</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686348"/>
          <a:ext cx="698500" cy="2667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52760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329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120434</xdr:rowOff>
    </xdr:from>
    <xdr:to>
      <xdr:col>29</xdr:col>
      <xdr:colOff>177800</xdr:colOff>
      <xdr:row>17</xdr:row>
      <xdr:rowOff>50584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112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92511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833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111538</xdr:rowOff>
    </xdr:from>
    <xdr:to>
      <xdr:col>26</xdr:col>
      <xdr:colOff>101600</xdr:colOff>
      <xdr:row>17</xdr:row>
      <xdr:rowOff>41688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9023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26465</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887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120929</xdr:rowOff>
    </xdr:from>
    <xdr:to>
      <xdr:col>22</xdr:col>
      <xdr:colOff>165100</xdr:colOff>
      <xdr:row>17</xdr:row>
      <xdr:rowOff>51079</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1175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35856</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981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111481</xdr:rowOff>
    </xdr:from>
    <xdr:to>
      <xdr:col>19</xdr:col>
      <xdr:colOff>38100</xdr:colOff>
      <xdr:row>17</xdr:row>
      <xdr:rowOff>41631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023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26408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886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16173</xdr:rowOff>
    </xdr:from>
    <xdr:to>
      <xdr:col>15</xdr:col>
      <xdr:colOff>101600</xdr:colOff>
      <xdr:row>15</xdr:row>
      <xdr:rowOff>117773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6355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102550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721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127229</xdr:rowOff>
    </xdr:from>
    <xdr:to>
      <xdr:col>29</xdr:col>
      <xdr:colOff>127000</xdr:colOff>
      <xdr:row>35</xdr:row>
      <xdr:rowOff>186360</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737579"/>
          <a:ext cx="647700" cy="591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314681</xdr:rowOff>
    </xdr:from>
    <xdr:to>
      <xdr:col>26</xdr:col>
      <xdr:colOff>50800</xdr:colOff>
      <xdr:row>35</xdr:row>
      <xdr:rowOff>127229</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582131"/>
          <a:ext cx="698500" cy="1554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337769</xdr:rowOff>
    </xdr:from>
    <xdr:to>
      <xdr:col>22</xdr:col>
      <xdr:colOff>114300</xdr:colOff>
      <xdr:row>34</xdr:row>
      <xdr:rowOff>314681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262319"/>
          <a:ext cx="698500" cy="3198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169215</xdr:rowOff>
    </xdr:from>
    <xdr:to>
      <xdr:col>18</xdr:col>
      <xdr:colOff>177800</xdr:colOff>
      <xdr:row>33</xdr:row>
      <xdr:rowOff>337769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093765"/>
          <a:ext cx="698500" cy="1685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135560</xdr:rowOff>
    </xdr:from>
    <xdr:to>
      <xdr:col>29</xdr:col>
      <xdr:colOff>177800</xdr:colOff>
      <xdr:row>35</xdr:row>
      <xdr:rowOff>237160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459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323537</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5909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76429</xdr:rowOff>
    </xdr:from>
    <xdr:to>
      <xdr:col>26</xdr:col>
      <xdr:colOff>101600</xdr:colOff>
      <xdr:row>35</xdr:row>
      <xdr:rowOff>178029</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867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188206</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556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263881</xdr:rowOff>
    </xdr:from>
    <xdr:to>
      <xdr:col>22</xdr:col>
      <xdr:colOff>165100</xdr:colOff>
      <xdr:row>35</xdr:row>
      <xdr:rowOff>22581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53133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32758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002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286969</xdr:rowOff>
    </xdr:from>
    <xdr:to>
      <xdr:col>19</xdr:col>
      <xdr:colOff>38100</xdr:colOff>
      <xdr:row>34</xdr:row>
      <xdr:rowOff>45669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2115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55846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5980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118415</xdr:rowOff>
    </xdr:from>
    <xdr:to>
      <xdr:col>15</xdr:col>
      <xdr:colOff>101600</xdr:colOff>
      <xdr:row>33</xdr:row>
      <xdr:rowOff>220015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0429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58742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8118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24943</xdr:rowOff>
    </xdr:from>
    <xdr:to>
      <xdr:col>24</xdr:col>
      <xdr:colOff>63500</xdr:colOff>
      <xdr:row>36</xdr:row>
      <xdr:rowOff>35818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197143"/>
          <a:ext cx="838200" cy="1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24943</xdr:rowOff>
    </xdr:from>
    <xdr:to>
      <xdr:col>19</xdr:col>
      <xdr:colOff>177800</xdr:colOff>
      <xdr:row>36</xdr:row>
      <xdr:rowOff>26510</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197143"/>
          <a:ext cx="889000" cy="1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18787</xdr:rowOff>
    </xdr:from>
    <xdr:to>
      <xdr:col>15</xdr:col>
      <xdr:colOff>50800</xdr:colOff>
      <xdr:row>36</xdr:row>
      <xdr:rowOff>26510</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190987"/>
          <a:ext cx="889000" cy="77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92968</xdr:rowOff>
    </xdr:from>
    <xdr:to>
      <xdr:col>10</xdr:col>
      <xdr:colOff>114300</xdr:colOff>
      <xdr:row>36</xdr:row>
      <xdr:rowOff>18787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922268"/>
          <a:ext cx="889000" cy="268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156468</xdr:rowOff>
    </xdr:from>
    <xdr:to>
      <xdr:col>24</xdr:col>
      <xdr:colOff>114300</xdr:colOff>
      <xdr:row>36</xdr:row>
      <xdr:rowOff>86618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57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134895</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135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145593</xdr:rowOff>
    </xdr:from>
    <xdr:to>
      <xdr:col>20</xdr:col>
      <xdr:colOff>38100</xdr:colOff>
      <xdr:row>36</xdr:row>
      <xdr:rowOff>75743</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46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66870</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39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147160</xdr:rowOff>
    </xdr:from>
    <xdr:to>
      <xdr:col>15</xdr:col>
      <xdr:colOff>101600</xdr:colOff>
      <xdr:row>36</xdr:row>
      <xdr:rowOff>77310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47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68437</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4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139437</xdr:rowOff>
    </xdr:from>
    <xdr:to>
      <xdr:col>10</xdr:col>
      <xdr:colOff>165100</xdr:colOff>
      <xdr:row>36</xdr:row>
      <xdr:rowOff>69587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40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60714</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32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42168</xdr:rowOff>
    </xdr:from>
    <xdr:to>
      <xdr:col>6</xdr:col>
      <xdr:colOff>38100</xdr:colOff>
      <xdr:row>34</xdr:row>
      <xdr:rowOff>143768</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71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134895</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964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102362</xdr:rowOff>
    </xdr:from>
    <xdr:to>
      <xdr:col>24</xdr:col>
      <xdr:colOff>62865</xdr:colOff>
      <xdr:row>57</xdr:row>
      <xdr:rowOff>89179</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846312"/>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93006</xdr:rowOff>
    </xdr:from>
    <xdr:ext cx="469744"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865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89179</xdr:rowOff>
    </xdr:from>
    <xdr:to>
      <xdr:col>24</xdr:col>
      <xdr:colOff>152400</xdr:colOff>
      <xdr:row>57</xdr:row>
      <xdr:rowOff>89179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8618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49039</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62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102362</xdr:rowOff>
    </xdr:from>
    <xdr:to>
      <xdr:col>24</xdr:col>
      <xdr:colOff>152400</xdr:colOff>
      <xdr:row>51</xdr:row>
      <xdr:rowOff>102362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8463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19304</xdr:rowOff>
    </xdr:from>
    <xdr:to>
      <xdr:col>24</xdr:col>
      <xdr:colOff>63500</xdr:colOff>
      <xdr:row>57</xdr:row>
      <xdr:rowOff>100038</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791954"/>
          <a:ext cx="838200" cy="80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40530</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4702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17653</xdr:rowOff>
    </xdr:from>
    <xdr:to>
      <xdr:col>24</xdr:col>
      <xdr:colOff>114300</xdr:colOff>
      <xdr:row>56</xdr:row>
      <xdr:rowOff>119253</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100038</xdr:rowOff>
    </xdr:from>
    <xdr:to>
      <xdr:col>19</xdr:col>
      <xdr:colOff>177800</xdr:colOff>
      <xdr:row>57</xdr:row>
      <xdr:rowOff>102933</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872688"/>
          <a:ext cx="889000" cy="2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98578</xdr:rowOff>
    </xdr:from>
    <xdr:to>
      <xdr:col>20</xdr:col>
      <xdr:colOff>38100</xdr:colOff>
      <xdr:row>57</xdr:row>
      <xdr:rowOff>28728</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45255</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102933</xdr:rowOff>
    </xdr:from>
    <xdr:to>
      <xdr:col>15</xdr:col>
      <xdr:colOff>50800</xdr:colOff>
      <xdr:row>57</xdr:row>
      <xdr:rowOff>105029</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2019300" y="9875583"/>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115836</xdr:rowOff>
    </xdr:from>
    <xdr:to>
      <xdr:col>15</xdr:col>
      <xdr:colOff>101600</xdr:colOff>
      <xdr:row>57</xdr:row>
      <xdr:rowOff>45986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62513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98437</xdr:rowOff>
    </xdr:from>
    <xdr:to>
      <xdr:col>10</xdr:col>
      <xdr:colOff>114300</xdr:colOff>
      <xdr:row>57</xdr:row>
      <xdr:rowOff>105029</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a:off x="1130300" y="9871087"/>
          <a:ext cx="889000" cy="6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127533</xdr:rowOff>
    </xdr:from>
    <xdr:to>
      <xdr:col>10</xdr:col>
      <xdr:colOff>165100</xdr:colOff>
      <xdr:row>57</xdr:row>
      <xdr:rowOff>57683</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55</xdr:row>
      <xdr:rowOff>74210</xdr:rowOff>
    </xdr:from>
    <xdr:ext cx="469744"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84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131039</xdr:rowOff>
    </xdr:from>
    <xdr:to>
      <xdr:col>6</xdr:col>
      <xdr:colOff>38100</xdr:colOff>
      <xdr:row>57</xdr:row>
      <xdr:rowOff>61189</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32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77716</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139954</xdr:rowOff>
    </xdr:from>
    <xdr:to>
      <xdr:col>24</xdr:col>
      <xdr:colOff>114300</xdr:colOff>
      <xdr:row>57</xdr:row>
      <xdr:rowOff>70104</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741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54881</xdr:rowOff>
    </xdr:from>
    <xdr:ext cx="469744"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656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49238</xdr:rowOff>
    </xdr:from>
    <xdr:to>
      <xdr:col>20</xdr:col>
      <xdr:colOff>38100</xdr:colOff>
      <xdr:row>57</xdr:row>
      <xdr:rowOff>150838</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821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57</xdr:row>
      <xdr:rowOff>141965</xdr:rowOff>
    </xdr:from>
    <xdr:ext cx="469744"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49728" y="9914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52133</xdr:rowOff>
    </xdr:from>
    <xdr:to>
      <xdr:col>15</xdr:col>
      <xdr:colOff>101600</xdr:colOff>
      <xdr:row>57</xdr:row>
      <xdr:rowOff>153733</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24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57</xdr:row>
      <xdr:rowOff>144860</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175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54229</xdr:rowOff>
    </xdr:from>
    <xdr:to>
      <xdr:col>10</xdr:col>
      <xdr:colOff>165100</xdr:colOff>
      <xdr:row>57</xdr:row>
      <xdr:rowOff>155829</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26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146956</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19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47637</xdr:rowOff>
    </xdr:from>
    <xdr:to>
      <xdr:col>6</xdr:col>
      <xdr:colOff>38100</xdr:colOff>
      <xdr:row>57</xdr:row>
      <xdr:rowOff>149237</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2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140364</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13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13843</xdr:rowOff>
    </xdr:from>
    <xdr:to>
      <xdr:col>24</xdr:col>
      <xdr:colOff>63500</xdr:colOff>
      <xdr:row>77</xdr:row>
      <xdr:rowOff>29845</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3797300" y="13215493"/>
          <a:ext cx="8382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155194</xdr:rowOff>
    </xdr:from>
    <xdr:to>
      <xdr:col>19</xdr:col>
      <xdr:colOff>177800</xdr:colOff>
      <xdr:row>77</xdr:row>
      <xdr:rowOff>13843</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3185394"/>
          <a:ext cx="889000" cy="30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155194</xdr:rowOff>
    </xdr:from>
    <xdr:to>
      <xdr:col>15</xdr:col>
      <xdr:colOff>50800</xdr:colOff>
      <xdr:row>77</xdr:row>
      <xdr:rowOff>33528</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2019300" y="13185394"/>
          <a:ext cx="889000" cy="49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33528</xdr:rowOff>
    </xdr:from>
    <xdr:to>
      <xdr:col>10</xdr:col>
      <xdr:colOff>114300</xdr:colOff>
      <xdr:row>77</xdr:row>
      <xdr:rowOff>58038</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3235178"/>
          <a:ext cx="889000" cy="24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150495</xdr:rowOff>
    </xdr:from>
    <xdr:to>
      <xdr:col>24</xdr:col>
      <xdr:colOff>114300</xdr:colOff>
      <xdr:row>77</xdr:row>
      <xdr:rowOff>80645</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180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1922</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032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134493</xdr:rowOff>
    </xdr:from>
    <xdr:to>
      <xdr:col>20</xdr:col>
      <xdr:colOff>38100</xdr:colOff>
      <xdr:row>77</xdr:row>
      <xdr:rowOff>64643</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164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81170</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29399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104394</xdr:rowOff>
    </xdr:from>
    <xdr:to>
      <xdr:col>15</xdr:col>
      <xdr:colOff>101600</xdr:colOff>
      <xdr:row>77</xdr:row>
      <xdr:rowOff>34544</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134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51071</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2909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154178</xdr:rowOff>
    </xdr:from>
    <xdr:to>
      <xdr:col>10</xdr:col>
      <xdr:colOff>165100</xdr:colOff>
      <xdr:row>77</xdr:row>
      <xdr:rowOff>84328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184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100855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2959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7238</xdr:rowOff>
    </xdr:from>
    <xdr:to>
      <xdr:col>6</xdr:col>
      <xdr:colOff>38100</xdr:colOff>
      <xdr:row>77</xdr:row>
      <xdr:rowOff>108838</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208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125365</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2984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120777</xdr:rowOff>
    </xdr:from>
    <xdr:to>
      <xdr:col>24</xdr:col>
      <xdr:colOff>63500</xdr:colOff>
      <xdr:row>96</xdr:row>
      <xdr:rowOff>164592</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579977"/>
          <a:ext cx="8382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164592</xdr:rowOff>
    </xdr:from>
    <xdr:to>
      <xdr:col>19</xdr:col>
      <xdr:colOff>177800</xdr:colOff>
      <xdr:row>97</xdr:row>
      <xdr:rowOff>8128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623792"/>
          <a:ext cx="889000" cy="14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121158</xdr:rowOff>
    </xdr:from>
    <xdr:to>
      <xdr:col>15</xdr:col>
      <xdr:colOff>50800</xdr:colOff>
      <xdr:row>97</xdr:row>
      <xdr:rowOff>8128</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6580358"/>
          <a:ext cx="8890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121158</xdr:rowOff>
    </xdr:from>
    <xdr:to>
      <xdr:col>10</xdr:col>
      <xdr:colOff>114300</xdr:colOff>
      <xdr:row>96</xdr:row>
      <xdr:rowOff>144780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580358"/>
          <a:ext cx="889000" cy="23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69977</xdr:rowOff>
    </xdr:from>
    <xdr:to>
      <xdr:col>24</xdr:col>
      <xdr:colOff>114300</xdr:colOff>
      <xdr:row>97</xdr:row>
      <xdr:rowOff>127</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529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48404</xdr:rowOff>
    </xdr:from>
    <xdr:ext cx="469744"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507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113792</xdr:rowOff>
    </xdr:from>
    <xdr:to>
      <xdr:col>20</xdr:col>
      <xdr:colOff>38100</xdr:colOff>
      <xdr:row>97</xdr:row>
      <xdr:rowOff>43942</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572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35069</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49728" y="16665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128778</xdr:rowOff>
    </xdr:from>
    <xdr:to>
      <xdr:col>15</xdr:col>
      <xdr:colOff>101600</xdr:colOff>
      <xdr:row>97</xdr:row>
      <xdr:rowOff>58928</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587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50055</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73428" y="16680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70358</xdr:rowOff>
    </xdr:from>
    <xdr:to>
      <xdr:col>10</xdr:col>
      <xdr:colOff>165100</xdr:colOff>
      <xdr:row>97</xdr:row>
      <xdr:rowOff>508</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529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163085</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84428" y="166222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93980</xdr:rowOff>
    </xdr:from>
    <xdr:to>
      <xdr:col>6</xdr:col>
      <xdr:colOff>38100</xdr:colOff>
      <xdr:row>97</xdr:row>
      <xdr:rowOff>24130</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55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15257</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95428" y="16645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64414</xdr:rowOff>
    </xdr:from>
    <xdr:to>
      <xdr:col>55</xdr:col>
      <xdr:colOff>0</xdr:colOff>
      <xdr:row>38</xdr:row>
      <xdr:rowOff>168199</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893714"/>
          <a:ext cx="838200" cy="789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168199</xdr:rowOff>
    </xdr:from>
    <xdr:to>
      <xdr:col>50</xdr:col>
      <xdr:colOff>114300</xdr:colOff>
      <xdr:row>39</xdr:row>
      <xdr:rowOff>622</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683299"/>
          <a:ext cx="889000" cy="3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39624</xdr:rowOff>
    </xdr:from>
    <xdr:to>
      <xdr:col>45</xdr:col>
      <xdr:colOff>177800</xdr:colOff>
      <xdr:row>39</xdr:row>
      <xdr:rowOff>622</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554724"/>
          <a:ext cx="889000" cy="132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39624</xdr:rowOff>
    </xdr:from>
    <xdr:to>
      <xdr:col>41</xdr:col>
      <xdr:colOff>50800</xdr:colOff>
      <xdr:row>38</xdr:row>
      <xdr:rowOff>147485</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554724"/>
          <a:ext cx="889000" cy="107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85488</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705111" y="677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13614</xdr:rowOff>
    </xdr:from>
    <xdr:to>
      <xdr:col>55</xdr:col>
      <xdr:colOff>50800</xdr:colOff>
      <xdr:row>34</xdr:row>
      <xdr:rowOff>115214</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842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36491</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6943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117399</xdr:rowOff>
    </xdr:from>
    <xdr:to>
      <xdr:col>50</xdr:col>
      <xdr:colOff>165100</xdr:colOff>
      <xdr:row>39</xdr:row>
      <xdr:rowOff>47549</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632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64076</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59411" y="6407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121272</xdr:rowOff>
    </xdr:from>
    <xdr:to>
      <xdr:col>46</xdr:col>
      <xdr:colOff>38100</xdr:colOff>
      <xdr:row>39</xdr:row>
      <xdr:rowOff>51422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636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67949</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83111" y="6411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160274</xdr:rowOff>
    </xdr:from>
    <xdr:to>
      <xdr:col>41</xdr:col>
      <xdr:colOff>101600</xdr:colOff>
      <xdr:row>38</xdr:row>
      <xdr:rowOff>90424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503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106951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61795" y="6279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96685</xdr:rowOff>
    </xdr:from>
    <xdr:to>
      <xdr:col>36</xdr:col>
      <xdr:colOff>165100</xdr:colOff>
      <xdr:row>39</xdr:row>
      <xdr:rowOff>26835</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611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43362</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705111" y="6387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6" name="普通建設事業費グラフ枠">
          <a:extLst>
            <a:ext uri="{FF2B5EF4-FFF2-40B4-BE49-F238E27FC236}">
              <a16:creationId xmlns:a16="http://schemas.microsoft.com/office/drawing/2014/main" id="{00000000-0008-0000-0600-000050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8" name="普通建設事業費最小値テキスト">
          <a:extLst>
            <a:ext uri="{FF2B5EF4-FFF2-40B4-BE49-F238E27FC236}">
              <a16:creationId xmlns:a16="http://schemas.microsoft.com/office/drawing/2014/main" id="{00000000-0008-0000-0600-000052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40" name="普通建設事業費最大値テキスト">
          <a:extLst>
            <a:ext uri="{FF2B5EF4-FFF2-40B4-BE49-F238E27FC236}">
              <a16:creationId xmlns:a16="http://schemas.microsoft.com/office/drawing/2014/main" id="{00000000-0008-0000-0600-000054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55456</xdr:rowOff>
    </xdr:from>
    <xdr:to>
      <xdr:col>55</xdr:col>
      <xdr:colOff>0</xdr:colOff>
      <xdr:row>58</xdr:row>
      <xdr:rowOff>56021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9639300" y="9999556"/>
          <a:ext cx="838200" cy="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3" name="普通建設事業費平均値テキスト">
          <a:extLst>
            <a:ext uri="{FF2B5EF4-FFF2-40B4-BE49-F238E27FC236}">
              <a16:creationId xmlns:a16="http://schemas.microsoft.com/office/drawing/2014/main" id="{00000000-0008-0000-0600-000057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4" name="フローチャート: 判断 343">
          <a:extLst>
            <a:ext uri="{FF2B5EF4-FFF2-40B4-BE49-F238E27FC236}">
              <a16:creationId xmlns:a16="http://schemas.microsoft.com/office/drawing/2014/main" id="{00000000-0008-0000-0600-000058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36308</xdr:rowOff>
    </xdr:from>
    <xdr:to>
      <xdr:col>50</xdr:col>
      <xdr:colOff>114300</xdr:colOff>
      <xdr:row>58</xdr:row>
      <xdr:rowOff>56021</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8750300" y="9980408"/>
          <a:ext cx="889000" cy="19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42838</xdr:rowOff>
    </xdr:from>
    <xdr:ext cx="534377"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93594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36308</xdr:rowOff>
    </xdr:from>
    <xdr:to>
      <xdr:col>45</xdr:col>
      <xdr:colOff>177800</xdr:colOff>
      <xdr:row>58</xdr:row>
      <xdr:rowOff>56065</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7861300" y="9980408"/>
          <a:ext cx="889000" cy="19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35382</xdr:rowOff>
    </xdr:from>
    <xdr:to>
      <xdr:col>41</xdr:col>
      <xdr:colOff>50800</xdr:colOff>
      <xdr:row>58</xdr:row>
      <xdr:rowOff>56065</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6972300" y="9979482"/>
          <a:ext cx="889000" cy="20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4656</xdr:rowOff>
    </xdr:from>
    <xdr:to>
      <xdr:col>55</xdr:col>
      <xdr:colOff>50800</xdr:colOff>
      <xdr:row>58</xdr:row>
      <xdr:rowOff>106256</xdr:rowOff>
    </xdr:to>
    <xdr:sp macro="" textlink="">
      <xdr:nvSpPr>
        <xdr:cNvPr id="361" name="楕円 360">
          <a:extLst>
            <a:ext uri="{FF2B5EF4-FFF2-40B4-BE49-F238E27FC236}">
              <a16:creationId xmlns:a16="http://schemas.microsoft.com/office/drawing/2014/main" id="{00000000-0008-0000-0600-000069010000}"/>
            </a:ext>
          </a:extLst>
        </xdr:cNvPr>
        <xdr:cNvSpPr/>
      </xdr:nvSpPr>
      <xdr:spPr>
        <a:xfrm>
          <a:off x="10426700" y="9948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91033</xdr:rowOff>
    </xdr:from>
    <xdr:ext cx="534377" cy="259045"/>
    <xdr:sp macro="" textlink="">
      <xdr:nvSpPr>
        <xdr:cNvPr id="362" name="普通建設事業費該当値テキスト">
          <a:extLst>
            <a:ext uri="{FF2B5EF4-FFF2-40B4-BE49-F238E27FC236}">
              <a16:creationId xmlns:a16="http://schemas.microsoft.com/office/drawing/2014/main" id="{00000000-0008-0000-0600-00006A010000}"/>
            </a:ext>
          </a:extLst>
        </xdr:cNvPr>
        <xdr:cNvSpPr txBox="1"/>
      </xdr:nvSpPr>
      <xdr:spPr>
        <a:xfrm>
          <a:off x="10528300" y="9863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5221</xdr:rowOff>
    </xdr:from>
    <xdr:to>
      <xdr:col>50</xdr:col>
      <xdr:colOff>165100</xdr:colOff>
      <xdr:row>58</xdr:row>
      <xdr:rowOff>106821</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9588500" y="9949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97948</xdr:rowOff>
    </xdr:from>
    <xdr:ext cx="534377"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9359411" y="10042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156958</xdr:rowOff>
    </xdr:from>
    <xdr:to>
      <xdr:col>46</xdr:col>
      <xdr:colOff>38100</xdr:colOff>
      <xdr:row>58</xdr:row>
      <xdr:rowOff>87108</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8699500" y="9929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78235</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8483111" y="10022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5265</xdr:rowOff>
    </xdr:from>
    <xdr:to>
      <xdr:col>41</xdr:col>
      <xdr:colOff>101600</xdr:colOff>
      <xdr:row>58</xdr:row>
      <xdr:rowOff>106865</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7810500" y="9949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97992</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7594111" y="10042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156032</xdr:rowOff>
    </xdr:from>
    <xdr:to>
      <xdr:col>36</xdr:col>
      <xdr:colOff>165100</xdr:colOff>
      <xdr:row>58</xdr:row>
      <xdr:rowOff>86182</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6921500" y="9928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77309</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6705111" y="10021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7" name="テキスト ボックス 376">
          <a:extLst>
            <a:ext uri="{FF2B5EF4-FFF2-40B4-BE49-F238E27FC236}">
              <a16:creationId xmlns:a16="http://schemas.microsoft.com/office/drawing/2014/main" id="{00000000-0008-0000-0600-000079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10688</xdr:rowOff>
    </xdr:from>
    <xdr:to>
      <xdr:col>55</xdr:col>
      <xdr:colOff>0</xdr:colOff>
      <xdr:row>79</xdr:row>
      <xdr:rowOff>20631</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9639300" y="13555238"/>
          <a:ext cx="838200" cy="9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3666</xdr:rowOff>
    </xdr:from>
    <xdr:to>
      <xdr:col>50</xdr:col>
      <xdr:colOff>114300</xdr:colOff>
      <xdr:row>79</xdr:row>
      <xdr:rowOff>10688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8750300" y="13548216"/>
          <a:ext cx="889000" cy="7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3666</xdr:rowOff>
    </xdr:from>
    <xdr:to>
      <xdr:col>45</xdr:col>
      <xdr:colOff>177800</xdr:colOff>
      <xdr:row>79</xdr:row>
      <xdr:rowOff>9268</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7861300" y="13548216"/>
          <a:ext cx="889000" cy="5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8255</xdr:rowOff>
    </xdr:from>
    <xdr:to>
      <xdr:col>41</xdr:col>
      <xdr:colOff>50800</xdr:colOff>
      <xdr:row>79</xdr:row>
      <xdr:rowOff>9268</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3552805"/>
          <a:ext cx="889000" cy="1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124144</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315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141281</xdr:rowOff>
    </xdr:from>
    <xdr:to>
      <xdr:col>55</xdr:col>
      <xdr:colOff>50800</xdr:colOff>
      <xdr:row>79</xdr:row>
      <xdr:rowOff>71431</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3514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56208</xdr:rowOff>
    </xdr:from>
    <xdr:ext cx="469744"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3429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131338</xdr:rowOff>
    </xdr:from>
    <xdr:to>
      <xdr:col>50</xdr:col>
      <xdr:colOff>165100</xdr:colOff>
      <xdr:row>79</xdr:row>
      <xdr:rowOff>61488</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3504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52615</xdr:rowOff>
    </xdr:from>
    <xdr:ext cx="469744"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91728" y="13597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124316</xdr:rowOff>
    </xdr:from>
    <xdr:to>
      <xdr:col>46</xdr:col>
      <xdr:colOff>38100</xdr:colOff>
      <xdr:row>79</xdr:row>
      <xdr:rowOff>54466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3497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45593</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515428" y="13590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129918</xdr:rowOff>
    </xdr:from>
    <xdr:to>
      <xdr:col>41</xdr:col>
      <xdr:colOff>101600</xdr:colOff>
      <xdr:row>79</xdr:row>
      <xdr:rowOff>60068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3503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51195</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626428" y="13595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128905</xdr:rowOff>
    </xdr:from>
    <xdr:to>
      <xdr:col>36</xdr:col>
      <xdr:colOff>165100</xdr:colOff>
      <xdr:row>79</xdr:row>
      <xdr:rowOff>59055</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3502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50182</xdr:rowOff>
    </xdr:from>
    <xdr:ext cx="469744"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37428" y="1359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普通建設事業費 （ うち更新整備　）グラフ枠">
          <a:extLst>
            <a:ext uri="{FF2B5EF4-FFF2-40B4-BE49-F238E27FC236}">
              <a16:creationId xmlns:a16="http://schemas.microsoft.com/office/drawing/2014/main" id="{00000000-0008-0000-06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2" name="普通建設事業費 （ うち更新整備　）最小値テキスト">
          <a:extLst>
            <a:ext uri="{FF2B5EF4-FFF2-40B4-BE49-F238E27FC236}">
              <a16:creationId xmlns:a16="http://schemas.microsoft.com/office/drawing/2014/main" id="{00000000-0008-0000-0600-0000C4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4" name="普通建設事業費 （ うち更新整備　）最大値テキスト">
          <a:extLst>
            <a:ext uri="{FF2B5EF4-FFF2-40B4-BE49-F238E27FC236}">
              <a16:creationId xmlns:a16="http://schemas.microsoft.com/office/drawing/2014/main" id="{00000000-0008-0000-0600-0000C6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110407</xdr:rowOff>
    </xdr:from>
    <xdr:to>
      <xdr:col>55</xdr:col>
      <xdr:colOff>0</xdr:colOff>
      <xdr:row>97</xdr:row>
      <xdr:rowOff>134148</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9639300" y="16741057"/>
          <a:ext cx="838200" cy="23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16908</xdr:rowOff>
    </xdr:from>
    <xdr:ext cx="534377" cy="259045"/>
    <xdr:sp macro="" textlink="">
      <xdr:nvSpPr>
        <xdr:cNvPr id="457" name="普通建設事業費 （ うち更新整備　）平均値テキスト">
          <a:extLst>
            <a:ext uri="{FF2B5EF4-FFF2-40B4-BE49-F238E27FC236}">
              <a16:creationId xmlns:a16="http://schemas.microsoft.com/office/drawing/2014/main" id="{00000000-0008-0000-0600-0000C9010000}"/>
            </a:ext>
          </a:extLst>
        </xdr:cNvPr>
        <xdr:cNvSpPr txBox="1"/>
      </xdr:nvSpPr>
      <xdr:spPr>
        <a:xfrm>
          <a:off x="10528300" y="16304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87971</xdr:rowOff>
    </xdr:from>
    <xdr:to>
      <xdr:col>50</xdr:col>
      <xdr:colOff>114300</xdr:colOff>
      <xdr:row>97</xdr:row>
      <xdr:rowOff>134148</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8750300" y="16718621"/>
          <a:ext cx="889000" cy="46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155723</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9359411" y="16272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87971</xdr:rowOff>
    </xdr:from>
    <xdr:to>
      <xdr:col>45</xdr:col>
      <xdr:colOff>177800</xdr:colOff>
      <xdr:row>97</xdr:row>
      <xdr:rowOff>134311</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7861300" y="16718621"/>
          <a:ext cx="889000" cy="46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85882</xdr:rowOff>
    </xdr:from>
    <xdr:to>
      <xdr:col>41</xdr:col>
      <xdr:colOff>50800</xdr:colOff>
      <xdr:row>97</xdr:row>
      <xdr:rowOff>134311</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a:off x="6972300" y="16716532"/>
          <a:ext cx="889000" cy="48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54289</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594111" y="1634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59607</xdr:rowOff>
    </xdr:from>
    <xdr:to>
      <xdr:col>55</xdr:col>
      <xdr:colOff>50800</xdr:colOff>
      <xdr:row>97</xdr:row>
      <xdr:rowOff>161207</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10426700" y="16690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145984</xdr:rowOff>
    </xdr:from>
    <xdr:ext cx="534377" cy="259045"/>
    <xdr:sp macro="" textlink="">
      <xdr:nvSpPr>
        <xdr:cNvPr id="476" name="普通建設事業費 （ うち更新整備　）該当値テキスト">
          <a:extLst>
            <a:ext uri="{FF2B5EF4-FFF2-40B4-BE49-F238E27FC236}">
              <a16:creationId xmlns:a16="http://schemas.microsoft.com/office/drawing/2014/main" id="{00000000-0008-0000-0600-0000DC010000}"/>
            </a:ext>
          </a:extLst>
        </xdr:cNvPr>
        <xdr:cNvSpPr txBox="1"/>
      </xdr:nvSpPr>
      <xdr:spPr>
        <a:xfrm>
          <a:off x="10528300" y="16605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83348</xdr:rowOff>
    </xdr:from>
    <xdr:to>
      <xdr:col>50</xdr:col>
      <xdr:colOff>165100</xdr:colOff>
      <xdr:row>98</xdr:row>
      <xdr:rowOff>13498</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9588500" y="16713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98</xdr:row>
      <xdr:rowOff>4625</xdr:rowOff>
    </xdr:from>
    <xdr:ext cx="469744"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9391728" y="16806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37171</xdr:rowOff>
    </xdr:from>
    <xdr:to>
      <xdr:col>46</xdr:col>
      <xdr:colOff>38100</xdr:colOff>
      <xdr:row>97</xdr:row>
      <xdr:rowOff>138771</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8699500" y="16667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129898</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8483111" y="16760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83511</xdr:rowOff>
    </xdr:from>
    <xdr:to>
      <xdr:col>41</xdr:col>
      <xdr:colOff>101600</xdr:colOff>
      <xdr:row>98</xdr:row>
      <xdr:rowOff>13661</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7810500" y="16714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4788</xdr:rowOff>
    </xdr:from>
    <xdr:ext cx="469744"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7626428" y="16806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35082</xdr:rowOff>
    </xdr:from>
    <xdr:to>
      <xdr:col>36</xdr:col>
      <xdr:colOff>165100</xdr:colOff>
      <xdr:row>97</xdr:row>
      <xdr:rowOff>136682</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6921500" y="16665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127809</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6705111" y="16758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災害復旧事業費グラフ枠">
          <a:extLst>
            <a:ext uri="{FF2B5EF4-FFF2-40B4-BE49-F238E27FC236}">
              <a16:creationId xmlns:a16="http://schemas.microsoft.com/office/drawing/2014/main" id="{00000000-0008-0000-0600-0000F9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7" name="災害復旧事業費最小値テキスト">
          <a:extLst>
            <a:ext uri="{FF2B5EF4-FFF2-40B4-BE49-F238E27FC236}">
              <a16:creationId xmlns:a16="http://schemas.microsoft.com/office/drawing/2014/main" id="{00000000-0008-0000-0600-0000FB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9" name="災害復旧事業費最大値テキスト">
          <a:extLst>
            <a:ext uri="{FF2B5EF4-FFF2-40B4-BE49-F238E27FC236}">
              <a16:creationId xmlns:a16="http://schemas.microsoft.com/office/drawing/2014/main" id="{00000000-0008-0000-0600-0000FD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37935</xdr:rowOff>
    </xdr:from>
    <xdr:to>
      <xdr:col>85</xdr:col>
      <xdr:colOff>127000</xdr:colOff>
      <xdr:row>39</xdr:row>
      <xdr:rowOff>40869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5481300" y="6724485"/>
          <a:ext cx="838200" cy="2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2" name="災害復旧事業費平均値テキスト">
          <a:extLst>
            <a:ext uri="{FF2B5EF4-FFF2-40B4-BE49-F238E27FC236}">
              <a16:creationId xmlns:a16="http://schemas.microsoft.com/office/drawing/2014/main" id="{00000000-0008-0000-0600-00000002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30391</xdr:rowOff>
    </xdr:from>
    <xdr:to>
      <xdr:col>81</xdr:col>
      <xdr:colOff>50800</xdr:colOff>
      <xdr:row>39</xdr:row>
      <xdr:rowOff>37935</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4592300" y="6716941"/>
          <a:ext cx="889000" cy="7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30391</xdr:rowOff>
    </xdr:from>
    <xdr:to>
      <xdr:col>76</xdr:col>
      <xdr:colOff>114300</xdr:colOff>
      <xdr:row>39</xdr:row>
      <xdr:rowOff>38506</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3703300" y="6716941"/>
          <a:ext cx="889000" cy="8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38506</xdr:rowOff>
    </xdr:from>
    <xdr:to>
      <xdr:col>71</xdr:col>
      <xdr:colOff>177800</xdr:colOff>
      <xdr:row>39</xdr:row>
      <xdr:rowOff>43879</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flipV="1">
          <a:off x="12814300" y="6725056"/>
          <a:ext cx="889000" cy="5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161519</xdr:rowOff>
    </xdr:from>
    <xdr:to>
      <xdr:col>85</xdr:col>
      <xdr:colOff>177800</xdr:colOff>
      <xdr:row>39</xdr:row>
      <xdr:rowOff>91669</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6268700" y="6676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76446</xdr:rowOff>
    </xdr:from>
    <xdr:ext cx="313932" cy="259045"/>
    <xdr:sp macro="" textlink="">
      <xdr:nvSpPr>
        <xdr:cNvPr id="531" name="災害復旧事業費該当値テキスト">
          <a:extLst>
            <a:ext uri="{FF2B5EF4-FFF2-40B4-BE49-F238E27FC236}">
              <a16:creationId xmlns:a16="http://schemas.microsoft.com/office/drawing/2014/main" id="{00000000-0008-0000-0600-000013020000}"/>
            </a:ext>
          </a:extLst>
        </xdr:cNvPr>
        <xdr:cNvSpPr txBox="1"/>
      </xdr:nvSpPr>
      <xdr:spPr>
        <a:xfrm>
          <a:off x="16370300" y="659154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158585</xdr:rowOff>
    </xdr:from>
    <xdr:to>
      <xdr:col>81</xdr:col>
      <xdr:colOff>101600</xdr:colOff>
      <xdr:row>39</xdr:row>
      <xdr:rowOff>88735</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5430500" y="6673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79862</xdr:rowOff>
    </xdr:from>
    <xdr:ext cx="378565"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5279317" y="676641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151041</xdr:rowOff>
    </xdr:from>
    <xdr:to>
      <xdr:col>76</xdr:col>
      <xdr:colOff>165100</xdr:colOff>
      <xdr:row>39</xdr:row>
      <xdr:rowOff>81191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4541500" y="6666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72318</xdr:rowOff>
    </xdr:from>
    <xdr:ext cx="378565"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4403017" y="675886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159156</xdr:rowOff>
    </xdr:from>
    <xdr:to>
      <xdr:col>72</xdr:col>
      <xdr:colOff>38100</xdr:colOff>
      <xdr:row>39</xdr:row>
      <xdr:rowOff>89306</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3652500" y="6674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80433</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3514017" y="67669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164529</xdr:rowOff>
    </xdr:from>
    <xdr:to>
      <xdr:col>67</xdr:col>
      <xdr:colOff>101600</xdr:colOff>
      <xdr:row>39</xdr:row>
      <xdr:rowOff>94679</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2763500" y="6679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39</xdr:row>
      <xdr:rowOff>85806</xdr:rowOff>
    </xdr:from>
    <xdr:ext cx="313932"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2657333" y="677235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2" name="失業対策事業費グラフ枠">
          <a:extLst>
            <a:ext uri="{FF2B5EF4-FFF2-40B4-BE49-F238E27FC236}">
              <a16:creationId xmlns:a16="http://schemas.microsoft.com/office/drawing/2014/main" id="{00000000-0008-0000-0600-000028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4" name="失業対策事業費最小値テキスト">
          <a:extLst>
            <a:ext uri="{FF2B5EF4-FFF2-40B4-BE49-F238E27FC236}">
              <a16:creationId xmlns:a16="http://schemas.microsoft.com/office/drawing/2014/main" id="{00000000-0008-0000-0600-00002A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6" name="失業対策事業費最大値テキスト">
          <a:extLst>
            <a:ext uri="{FF2B5EF4-FFF2-40B4-BE49-F238E27FC236}">
              <a16:creationId xmlns:a16="http://schemas.microsoft.com/office/drawing/2014/main" id="{00000000-0008-0000-0600-00002C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9" name="失業対策事業費平均値テキスト">
          <a:extLst>
            <a:ext uri="{FF2B5EF4-FFF2-40B4-BE49-F238E27FC236}">
              <a16:creationId xmlns:a16="http://schemas.microsoft.com/office/drawing/2014/main" id="{00000000-0008-0000-0600-00002F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8" name="失業対策事業費該当値テキスト">
          <a:extLst>
            <a:ext uri="{FF2B5EF4-FFF2-40B4-BE49-F238E27FC236}">
              <a16:creationId xmlns:a16="http://schemas.microsoft.com/office/drawing/2014/main" id="{00000000-0008-0000-0600-000042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0" name="公債費グラフ枠">
          <a:extLst>
            <a:ext uri="{FF2B5EF4-FFF2-40B4-BE49-F238E27FC236}">
              <a16:creationId xmlns:a16="http://schemas.microsoft.com/office/drawing/2014/main" id="{00000000-0008-0000-0600-00006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2" name="公債費最小値テキスト">
          <a:extLst>
            <a:ext uri="{FF2B5EF4-FFF2-40B4-BE49-F238E27FC236}">
              <a16:creationId xmlns:a16="http://schemas.microsoft.com/office/drawing/2014/main" id="{00000000-0008-0000-0600-000064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4" name="公債費最大値テキスト">
          <a:extLst>
            <a:ext uri="{FF2B5EF4-FFF2-40B4-BE49-F238E27FC236}">
              <a16:creationId xmlns:a16="http://schemas.microsoft.com/office/drawing/2014/main" id="{00000000-0008-0000-0600-000066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159914</xdr:rowOff>
    </xdr:from>
    <xdr:to>
      <xdr:col>85</xdr:col>
      <xdr:colOff>127000</xdr:colOff>
      <xdr:row>77</xdr:row>
      <xdr:rowOff>5021</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5481300" y="13190114"/>
          <a:ext cx="838200" cy="16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39866</xdr:rowOff>
    </xdr:from>
    <xdr:ext cx="534377" cy="259045"/>
    <xdr:sp macro="" textlink="">
      <xdr:nvSpPr>
        <xdr:cNvPr id="617" name="公債費平均値テキスト">
          <a:extLst>
            <a:ext uri="{FF2B5EF4-FFF2-40B4-BE49-F238E27FC236}">
              <a16:creationId xmlns:a16="http://schemas.microsoft.com/office/drawing/2014/main" id="{00000000-0008-0000-0600-000069020000}"/>
            </a:ext>
          </a:extLst>
        </xdr:cNvPr>
        <xdr:cNvSpPr txBox="1"/>
      </xdr:nvSpPr>
      <xdr:spPr>
        <a:xfrm>
          <a:off x="16370300" y="128986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5021</xdr:rowOff>
    </xdr:from>
    <xdr:to>
      <xdr:col>81</xdr:col>
      <xdr:colOff>50800</xdr:colOff>
      <xdr:row>77</xdr:row>
      <xdr:rowOff>10705</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4592300" y="13206671"/>
          <a:ext cx="889000" cy="5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152555</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5201411" y="12839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100282</xdr:rowOff>
    </xdr:from>
    <xdr:to>
      <xdr:col>76</xdr:col>
      <xdr:colOff>114300</xdr:colOff>
      <xdr:row>77</xdr:row>
      <xdr:rowOff>10705</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3703300" y="13130482"/>
          <a:ext cx="889000" cy="81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143770</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325111" y="1283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100282</xdr:rowOff>
    </xdr:from>
    <xdr:to>
      <xdr:col>71</xdr:col>
      <xdr:colOff>177800</xdr:colOff>
      <xdr:row>76</xdr:row>
      <xdr:rowOff>153448</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2814300" y="13130482"/>
          <a:ext cx="889000" cy="53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11084</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547111" y="1286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109114</xdr:rowOff>
    </xdr:from>
    <xdr:to>
      <xdr:col>85</xdr:col>
      <xdr:colOff>177800</xdr:colOff>
      <xdr:row>77</xdr:row>
      <xdr:rowOff>39264</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6268700" y="13139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87541</xdr:rowOff>
    </xdr:from>
    <xdr:ext cx="534377" cy="259045"/>
    <xdr:sp macro="" textlink="">
      <xdr:nvSpPr>
        <xdr:cNvPr id="636" name="公債費該当値テキスト">
          <a:extLst>
            <a:ext uri="{FF2B5EF4-FFF2-40B4-BE49-F238E27FC236}">
              <a16:creationId xmlns:a16="http://schemas.microsoft.com/office/drawing/2014/main" id="{00000000-0008-0000-0600-00007C020000}"/>
            </a:ext>
          </a:extLst>
        </xdr:cNvPr>
        <xdr:cNvSpPr txBox="1"/>
      </xdr:nvSpPr>
      <xdr:spPr>
        <a:xfrm>
          <a:off x="16370300" y="131177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125671</xdr:rowOff>
    </xdr:from>
    <xdr:to>
      <xdr:col>81</xdr:col>
      <xdr:colOff>101600</xdr:colOff>
      <xdr:row>77</xdr:row>
      <xdr:rowOff>55821</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5430500" y="13155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46948</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5201411" y="13248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131355</xdr:rowOff>
    </xdr:from>
    <xdr:to>
      <xdr:col>76</xdr:col>
      <xdr:colOff>165100</xdr:colOff>
      <xdr:row>77</xdr:row>
      <xdr:rowOff>61505</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4541500" y="13161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52632</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4325111" y="13254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49482</xdr:rowOff>
    </xdr:from>
    <xdr:to>
      <xdr:col>72</xdr:col>
      <xdr:colOff>38100</xdr:colOff>
      <xdr:row>76</xdr:row>
      <xdr:rowOff>151082</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3652500" y="13079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142209</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3436111" y="13172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102648</xdr:rowOff>
    </xdr:from>
    <xdr:to>
      <xdr:col>67</xdr:col>
      <xdr:colOff>101600</xdr:colOff>
      <xdr:row>77</xdr:row>
      <xdr:rowOff>32798</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2763500" y="13132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23925</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547111" y="13225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27961</xdr:rowOff>
    </xdr:from>
    <xdr:to>
      <xdr:col>85</xdr:col>
      <xdr:colOff>127000</xdr:colOff>
      <xdr:row>98</xdr:row>
      <xdr:rowOff>29012</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6830061"/>
          <a:ext cx="838200" cy="1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29012</xdr:rowOff>
    </xdr:from>
    <xdr:to>
      <xdr:col>81</xdr:col>
      <xdr:colOff>50800</xdr:colOff>
      <xdr:row>98</xdr:row>
      <xdr:rowOff>34133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4592300" y="16831112"/>
          <a:ext cx="889000" cy="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137871</xdr:rowOff>
    </xdr:from>
    <xdr:to>
      <xdr:col>76</xdr:col>
      <xdr:colOff>114300</xdr:colOff>
      <xdr:row>98</xdr:row>
      <xdr:rowOff>34133</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768521"/>
          <a:ext cx="889000" cy="67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130510</xdr:rowOff>
    </xdr:from>
    <xdr:to>
      <xdr:col>71</xdr:col>
      <xdr:colOff>177800</xdr:colOff>
      <xdr:row>97</xdr:row>
      <xdr:rowOff>137871</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2814300" y="16761160"/>
          <a:ext cx="889000" cy="7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148611</xdr:rowOff>
    </xdr:from>
    <xdr:to>
      <xdr:col>85</xdr:col>
      <xdr:colOff>177800</xdr:colOff>
      <xdr:row>98</xdr:row>
      <xdr:rowOff>78761</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6779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63538</xdr:rowOff>
    </xdr:from>
    <xdr:ext cx="469744"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6694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149662</xdr:rowOff>
    </xdr:from>
    <xdr:to>
      <xdr:col>81</xdr:col>
      <xdr:colOff>101600</xdr:colOff>
      <xdr:row>98</xdr:row>
      <xdr:rowOff>79812</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780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70939</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33728" y="16873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154783</xdr:rowOff>
    </xdr:from>
    <xdr:to>
      <xdr:col>76</xdr:col>
      <xdr:colOff>165100</xdr:colOff>
      <xdr:row>98</xdr:row>
      <xdr:rowOff>84933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785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76060</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57428" y="16878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87071</xdr:rowOff>
    </xdr:from>
    <xdr:to>
      <xdr:col>72</xdr:col>
      <xdr:colOff>38100</xdr:colOff>
      <xdr:row>98</xdr:row>
      <xdr:rowOff>17221</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717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8348</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68428" y="16810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79710</xdr:rowOff>
    </xdr:from>
    <xdr:to>
      <xdr:col>67</xdr:col>
      <xdr:colOff>101600</xdr:colOff>
      <xdr:row>98</xdr:row>
      <xdr:rowOff>9860</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710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987</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79428" y="16803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125730</xdr:rowOff>
    </xdr:from>
    <xdr:to>
      <xdr:col>116</xdr:col>
      <xdr:colOff>62864</xdr:colOff>
      <xdr:row>39</xdr:row>
      <xdr:rowOff>44450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783580"/>
          <a:ext cx="1269" cy="947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72407</xdr:rowOff>
    </xdr:from>
    <xdr:ext cx="378565"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558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125730</xdr:rowOff>
    </xdr:from>
    <xdr:to>
      <xdr:col>116</xdr:col>
      <xdr:colOff>152400</xdr:colOff>
      <xdr:row>33</xdr:row>
      <xdr:rowOff>125730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783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137160</xdr:rowOff>
    </xdr:from>
    <xdr:to>
      <xdr:col>116</xdr:col>
      <xdr:colOff>63500</xdr:colOff>
      <xdr:row>34</xdr:row>
      <xdr:rowOff>16510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5280660"/>
          <a:ext cx="838200" cy="565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22877</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1950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44450</xdr:rowOff>
    </xdr:from>
    <xdr:to>
      <xdr:col>116</xdr:col>
      <xdr:colOff>114300</xdr:colOff>
      <xdr:row>36</xdr:row>
      <xdr:rowOff>146050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137160</xdr:rowOff>
    </xdr:from>
    <xdr:to>
      <xdr:col>111</xdr:col>
      <xdr:colOff>177800</xdr:colOff>
      <xdr:row>33</xdr:row>
      <xdr:rowOff>140970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20434300" y="5280660"/>
          <a:ext cx="889000" cy="518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168910</xdr:rowOff>
    </xdr:from>
    <xdr:to>
      <xdr:col>112</xdr:col>
      <xdr:colOff>38100</xdr:colOff>
      <xdr:row>34</xdr:row>
      <xdr:rowOff>99060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90187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33</xdr:row>
      <xdr:rowOff>140970</xdr:rowOff>
    </xdr:from>
    <xdr:to>
      <xdr:col>107</xdr:col>
      <xdr:colOff>50800</xdr:colOff>
      <xdr:row>38</xdr:row>
      <xdr:rowOff>68580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5798820"/>
          <a:ext cx="889000" cy="784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53340</xdr:rowOff>
    </xdr:from>
    <xdr:to>
      <xdr:col>107</xdr:col>
      <xdr:colOff>101600</xdr:colOff>
      <xdr:row>36</xdr:row>
      <xdr:rowOff>154940</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146067</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6318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48260</xdr:rowOff>
    </xdr:from>
    <xdr:to>
      <xdr:col>102</xdr:col>
      <xdr:colOff>114300</xdr:colOff>
      <xdr:row>38</xdr:row>
      <xdr:rowOff>68580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8656300" y="6563360"/>
          <a:ext cx="8890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137160</xdr:rowOff>
    </xdr:from>
    <xdr:to>
      <xdr:col>102</xdr:col>
      <xdr:colOff>165100</xdr:colOff>
      <xdr:row>37</xdr:row>
      <xdr:rowOff>67310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83837</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084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26670</xdr:rowOff>
    </xdr:from>
    <xdr:to>
      <xdr:col>98</xdr:col>
      <xdr:colOff>38100</xdr:colOff>
      <xdr:row>36</xdr:row>
      <xdr:rowOff>128270</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198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144797</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5974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137160</xdr:rowOff>
    </xdr:from>
    <xdr:to>
      <xdr:col>116</xdr:col>
      <xdr:colOff>114300</xdr:colOff>
      <xdr:row>34</xdr:row>
      <xdr:rowOff>67310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5795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52087</xdr:rowOff>
    </xdr:from>
    <xdr:ext cx="378565"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5709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86360</xdr:rowOff>
    </xdr:from>
    <xdr:to>
      <xdr:col>112</xdr:col>
      <xdr:colOff>38100</xdr:colOff>
      <xdr:row>31</xdr:row>
      <xdr:rowOff>16510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522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29</xdr:row>
      <xdr:rowOff>33037</xdr:rowOff>
    </xdr:from>
    <xdr:ext cx="469744"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075728" y="5005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90170</xdr:rowOff>
    </xdr:from>
    <xdr:to>
      <xdr:col>107</xdr:col>
      <xdr:colOff>101600</xdr:colOff>
      <xdr:row>34</xdr:row>
      <xdr:rowOff>20320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574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36847</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5523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17780</xdr:rowOff>
    </xdr:from>
    <xdr:to>
      <xdr:col>102</xdr:col>
      <xdr:colOff>165100</xdr:colOff>
      <xdr:row>38</xdr:row>
      <xdr:rowOff>119380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53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110507</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356017" y="66256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168910</xdr:rowOff>
    </xdr:from>
    <xdr:to>
      <xdr:col>98</xdr:col>
      <xdr:colOff>38100</xdr:colOff>
      <xdr:row>38</xdr:row>
      <xdr:rowOff>99060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512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90187</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67017" y="66052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51</xdr:row>
      <xdr:rowOff>156184</xdr:rowOff>
    </xdr:from>
    <xdr:to>
      <xdr:col>116</xdr:col>
      <xdr:colOff>63500</xdr:colOff>
      <xdr:row>57</xdr:row>
      <xdr:rowOff>54801</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8900134"/>
          <a:ext cx="838200" cy="927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25197</xdr:rowOff>
    </xdr:from>
    <xdr:to>
      <xdr:col>111</xdr:col>
      <xdr:colOff>177800</xdr:colOff>
      <xdr:row>57</xdr:row>
      <xdr:rowOff>54801</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0434300" y="9797847"/>
          <a:ext cx="889000" cy="29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171297</xdr:rowOff>
    </xdr:from>
    <xdr:to>
      <xdr:col>107</xdr:col>
      <xdr:colOff>50800</xdr:colOff>
      <xdr:row>57</xdr:row>
      <xdr:rowOff>25197</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772497"/>
          <a:ext cx="889000" cy="25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115888</xdr:rowOff>
    </xdr:from>
    <xdr:to>
      <xdr:col>102</xdr:col>
      <xdr:colOff>114300</xdr:colOff>
      <xdr:row>56</xdr:row>
      <xdr:rowOff>171297</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717088"/>
          <a:ext cx="889000" cy="55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51</xdr:row>
      <xdr:rowOff>105384</xdr:rowOff>
    </xdr:from>
    <xdr:to>
      <xdr:col>116</xdr:col>
      <xdr:colOff>114300</xdr:colOff>
      <xdr:row>52</xdr:row>
      <xdr:rowOff>35534</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8849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50</xdr:row>
      <xdr:rowOff>128261</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8700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4001</xdr:rowOff>
    </xdr:from>
    <xdr:to>
      <xdr:col>112</xdr:col>
      <xdr:colOff>38100</xdr:colOff>
      <xdr:row>57</xdr:row>
      <xdr:rowOff>105601</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776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122128</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9551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145847</xdr:rowOff>
    </xdr:from>
    <xdr:to>
      <xdr:col>107</xdr:col>
      <xdr:colOff>101600</xdr:colOff>
      <xdr:row>57</xdr:row>
      <xdr:rowOff>75997</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747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92524</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522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120497</xdr:rowOff>
    </xdr:from>
    <xdr:to>
      <xdr:col>102</xdr:col>
      <xdr:colOff>165100</xdr:colOff>
      <xdr:row>57</xdr:row>
      <xdr:rowOff>50647</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721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67174</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496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65088</xdr:rowOff>
    </xdr:from>
    <xdr:to>
      <xdr:col>98</xdr:col>
      <xdr:colOff>38100</xdr:colOff>
      <xdr:row>56</xdr:row>
      <xdr:rowOff>166688</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666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11765</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9441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128760</xdr:rowOff>
    </xdr:from>
    <xdr:to>
      <xdr:col>116</xdr:col>
      <xdr:colOff>63500</xdr:colOff>
      <xdr:row>73</xdr:row>
      <xdr:rowOff>132515</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644610"/>
          <a:ext cx="838200" cy="3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129702</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645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128760</xdr:rowOff>
    </xdr:from>
    <xdr:to>
      <xdr:col>111</xdr:col>
      <xdr:colOff>177800</xdr:colOff>
      <xdr:row>73</xdr:row>
      <xdr:rowOff>135455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20434300" y="12644610"/>
          <a:ext cx="889000" cy="6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135455</xdr:rowOff>
    </xdr:from>
    <xdr:to>
      <xdr:col>107</xdr:col>
      <xdr:colOff>50800</xdr:colOff>
      <xdr:row>77</xdr:row>
      <xdr:rowOff>106063</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flipV="1">
          <a:off x="19545300" y="12651305"/>
          <a:ext cx="889000" cy="656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106063</xdr:rowOff>
    </xdr:from>
    <xdr:to>
      <xdr:col>102</xdr:col>
      <xdr:colOff>114300</xdr:colOff>
      <xdr:row>77</xdr:row>
      <xdr:rowOff>125820</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8656300" y="13307713"/>
          <a:ext cx="889000" cy="19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103413</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47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81715</xdr:rowOff>
    </xdr:from>
    <xdr:to>
      <xdr:col>116</xdr:col>
      <xdr:colOff>114300</xdr:colOff>
      <xdr:row>74</xdr:row>
      <xdr:rowOff>11865</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597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104592</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448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77960</xdr:rowOff>
    </xdr:from>
    <xdr:to>
      <xdr:col>112</xdr:col>
      <xdr:colOff>38100</xdr:colOff>
      <xdr:row>74</xdr:row>
      <xdr:rowOff>8110</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593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24637</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36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84655</xdr:rowOff>
    </xdr:from>
    <xdr:to>
      <xdr:col>107</xdr:col>
      <xdr:colOff>101600</xdr:colOff>
      <xdr:row>74</xdr:row>
      <xdr:rowOff>14805</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600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5932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69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55263</xdr:rowOff>
    </xdr:from>
    <xdr:to>
      <xdr:col>102</xdr:col>
      <xdr:colOff>165100</xdr:colOff>
      <xdr:row>77</xdr:row>
      <xdr:rowOff>156863</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3256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1940</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3032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75020</xdr:rowOff>
    </xdr:from>
    <xdr:to>
      <xdr:col>98</xdr:col>
      <xdr:colOff>38100</xdr:colOff>
      <xdr:row>78</xdr:row>
      <xdr:rowOff>5170</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276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21697</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21428" y="13051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・「人件費」は、新型コロナウイルス感染症の影響による修学旅行の中止などに伴う職員の職員手当の減や、期末手当の支給月数の引き下げに伴う職員手当の減などにより、前年度に比べ減少した。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・「補助費等」は、新型コロナウイルス感染症の影響に伴う生活福祉資金貸付事業費の増や医療体制確保事業費の増などにより、前年度に比べ増加した。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貸付金」は、各種融資制度に対する貸付金の額が大きいことなどの要因によってグループ内平均より高い水準にあると推測され、令和２年度は新型コロナウイルス感染症の影響に伴う制度融資預託金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8,839,532
8,588,705
1,905.32
3,789,363,510
3,733,514,735
34,977,495
1,598,008,610
5,180,684,877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153.4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55880</xdr:rowOff>
    </xdr:from>
    <xdr:to>
      <xdr:col>24</xdr:col>
      <xdr:colOff>63500</xdr:colOff>
      <xdr:row>38</xdr:row>
      <xdr:rowOff>67310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570980"/>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127017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56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55880</xdr:rowOff>
    </xdr:from>
    <xdr:to>
      <xdr:col>19</xdr:col>
      <xdr:colOff>177800</xdr:colOff>
      <xdr:row>38</xdr:row>
      <xdr:rowOff>55880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65709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20337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55880</xdr:rowOff>
    </xdr:from>
    <xdr:to>
      <xdr:col>15</xdr:col>
      <xdr:colOff>50800</xdr:colOff>
      <xdr:row>38</xdr:row>
      <xdr:rowOff>63500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65709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27957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57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53975</xdr:rowOff>
    </xdr:from>
    <xdr:to>
      <xdr:col>10</xdr:col>
      <xdr:colOff>114300</xdr:colOff>
      <xdr:row>38</xdr:row>
      <xdr:rowOff>63500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569075"/>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26052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55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41292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70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16510</xdr:rowOff>
    </xdr:from>
    <xdr:to>
      <xdr:col>24</xdr:col>
      <xdr:colOff>114300</xdr:colOff>
      <xdr:row>38</xdr:row>
      <xdr:rowOff>118110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531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102887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4465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5080</xdr:rowOff>
    </xdr:from>
    <xdr:to>
      <xdr:col>20</xdr:col>
      <xdr:colOff>38100</xdr:colOff>
      <xdr:row>38</xdr:row>
      <xdr:rowOff>106680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52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97807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6129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5080</xdr:rowOff>
    </xdr:from>
    <xdr:to>
      <xdr:col>15</xdr:col>
      <xdr:colOff>101600</xdr:colOff>
      <xdr:row>38</xdr:row>
      <xdr:rowOff>106680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52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97807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6129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12700</xdr:rowOff>
    </xdr:from>
    <xdr:to>
      <xdr:col>10</xdr:col>
      <xdr:colOff>165100</xdr:colOff>
      <xdr:row>38</xdr:row>
      <xdr:rowOff>114300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105427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6205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3175</xdr:rowOff>
    </xdr:from>
    <xdr:to>
      <xdr:col>6</xdr:col>
      <xdr:colOff>38100</xdr:colOff>
      <xdr:row>38</xdr:row>
      <xdr:rowOff>104775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51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95902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6110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59</xdr:row>
      <xdr:rowOff>61138</xdr:rowOff>
    </xdr:from>
    <xdr:to>
      <xdr:col>24</xdr:col>
      <xdr:colOff>63500</xdr:colOff>
      <xdr:row>59</xdr:row>
      <xdr:rowOff>63653</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10176688"/>
          <a:ext cx="838200" cy="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120464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721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63653</xdr:rowOff>
    </xdr:from>
    <xdr:to>
      <xdr:col>19</xdr:col>
      <xdr:colOff>177800</xdr:colOff>
      <xdr:row>59</xdr:row>
      <xdr:rowOff>90665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10179203"/>
          <a:ext cx="889000" cy="27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90665</xdr:rowOff>
    </xdr:from>
    <xdr:to>
      <xdr:col>15</xdr:col>
      <xdr:colOff>50800</xdr:colOff>
      <xdr:row>59</xdr:row>
      <xdr:rowOff>115812</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10206215"/>
          <a:ext cx="889000" cy="25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81102</xdr:rowOff>
    </xdr:from>
    <xdr:to>
      <xdr:col>10</xdr:col>
      <xdr:colOff>114300</xdr:colOff>
      <xdr:row>59</xdr:row>
      <xdr:rowOff>115812</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10196652"/>
          <a:ext cx="889000" cy="34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10338</xdr:rowOff>
    </xdr:from>
    <xdr:to>
      <xdr:col>24</xdr:col>
      <xdr:colOff>114300</xdr:colOff>
      <xdr:row>59</xdr:row>
      <xdr:rowOff>111938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10125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96715</xdr:rowOff>
    </xdr:from>
    <xdr:ext cx="469744"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10040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12853</xdr:rowOff>
    </xdr:from>
    <xdr:to>
      <xdr:col>20</xdr:col>
      <xdr:colOff>38100</xdr:colOff>
      <xdr:row>59</xdr:row>
      <xdr:rowOff>114453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10128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59</xdr:row>
      <xdr:rowOff>105580</xdr:rowOff>
    </xdr:from>
    <xdr:ext cx="469744"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49728" y="10221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39865</xdr:rowOff>
    </xdr:from>
    <xdr:to>
      <xdr:col>15</xdr:col>
      <xdr:colOff>101600</xdr:colOff>
      <xdr:row>59</xdr:row>
      <xdr:rowOff>141465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10155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59</xdr:row>
      <xdr:rowOff>132592</xdr:rowOff>
    </xdr:from>
    <xdr:ext cx="469744"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73428" y="10248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65012</xdr:rowOff>
    </xdr:from>
    <xdr:to>
      <xdr:col>10</xdr:col>
      <xdr:colOff>165100</xdr:colOff>
      <xdr:row>59</xdr:row>
      <xdr:rowOff>166612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10180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157739</xdr:rowOff>
    </xdr:from>
    <xdr:ext cx="469744"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84428" y="102732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30302</xdr:rowOff>
    </xdr:from>
    <xdr:to>
      <xdr:col>6</xdr:col>
      <xdr:colOff>38100</xdr:colOff>
      <xdr:row>59</xdr:row>
      <xdr:rowOff>131902</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10145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123029</xdr:rowOff>
    </xdr:from>
    <xdr:ext cx="469744"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95428" y="10238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52775</xdr:rowOff>
    </xdr:from>
    <xdr:to>
      <xdr:col>24</xdr:col>
      <xdr:colOff>63500</xdr:colOff>
      <xdr:row>77</xdr:row>
      <xdr:rowOff>164275</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740075"/>
          <a:ext cx="838200" cy="625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164275</xdr:rowOff>
    </xdr:from>
    <xdr:to>
      <xdr:col>19</xdr:col>
      <xdr:colOff>177800</xdr:colOff>
      <xdr:row>78</xdr:row>
      <xdr:rowOff>75834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65925"/>
          <a:ext cx="889000" cy="83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54804</xdr:rowOff>
    </xdr:from>
    <xdr:to>
      <xdr:col>15</xdr:col>
      <xdr:colOff>50800</xdr:colOff>
      <xdr:row>78</xdr:row>
      <xdr:rowOff>75834</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27904"/>
          <a:ext cx="889000" cy="21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54804</xdr:rowOff>
    </xdr:from>
    <xdr:to>
      <xdr:col>10</xdr:col>
      <xdr:colOff>114300</xdr:colOff>
      <xdr:row>78</xdr:row>
      <xdr:rowOff>83579</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27904"/>
          <a:ext cx="889000" cy="28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36062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6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1975</xdr:rowOff>
    </xdr:from>
    <xdr:to>
      <xdr:col>24</xdr:col>
      <xdr:colOff>114300</xdr:colOff>
      <xdr:row>74</xdr:row>
      <xdr:rowOff>103575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689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24852</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540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113475</xdr:rowOff>
    </xdr:from>
    <xdr:to>
      <xdr:col>20</xdr:col>
      <xdr:colOff>38100</xdr:colOff>
      <xdr:row>78</xdr:row>
      <xdr:rowOff>43625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15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60152</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90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25034</xdr:rowOff>
    </xdr:from>
    <xdr:to>
      <xdr:col>15</xdr:col>
      <xdr:colOff>101600</xdr:colOff>
      <xdr:row>78</xdr:row>
      <xdr:rowOff>126634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98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143161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73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4004</xdr:rowOff>
    </xdr:from>
    <xdr:to>
      <xdr:col>10</xdr:col>
      <xdr:colOff>165100</xdr:colOff>
      <xdr:row>78</xdr:row>
      <xdr:rowOff>105604</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77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122131</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15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32779</xdr:rowOff>
    </xdr:from>
    <xdr:to>
      <xdr:col>6</xdr:col>
      <xdr:colOff>38100</xdr:colOff>
      <xdr:row>78</xdr:row>
      <xdr:rowOff>134379</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0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125506</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4986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98879</xdr:rowOff>
    </xdr:from>
    <xdr:to>
      <xdr:col>28</xdr:col>
      <xdr:colOff>114300</xdr:colOff>
      <xdr:row>99</xdr:row>
      <xdr:rowOff>98879</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128106</xdr:rowOff>
    </xdr:from>
    <xdr:ext cx="248786"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513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3" name="テキスト ボックス 222">
          <a:extLst>
            <a:ext uri="{FF2B5EF4-FFF2-40B4-BE49-F238E27FC236}">
              <a16:creationId xmlns:a16="http://schemas.microsoft.com/office/drawing/2014/main" id="{00000000-0008-0000-0700-0000DF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5" name="テキスト ボックス 224">
          <a:extLst>
            <a:ext uri="{FF2B5EF4-FFF2-40B4-BE49-F238E27FC236}">
              <a16:creationId xmlns:a16="http://schemas.microsoft.com/office/drawing/2014/main" id="{00000000-0008-0000-0700-0000E1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7" name="テキスト ボックス 226">
          <a:extLst>
            <a:ext uri="{FF2B5EF4-FFF2-40B4-BE49-F238E27FC236}">
              <a16:creationId xmlns:a16="http://schemas.microsoft.com/office/drawing/2014/main" id="{00000000-0008-0000-0700-0000E3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8" name="衛生費グラフ枠">
          <a:extLst>
            <a:ext uri="{FF2B5EF4-FFF2-40B4-BE49-F238E27FC236}">
              <a16:creationId xmlns:a16="http://schemas.microsoft.com/office/drawing/2014/main" id="{00000000-0008-0000-0700-0000E4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8058</xdr:rowOff>
    </xdr:from>
    <xdr:to>
      <xdr:col>24</xdr:col>
      <xdr:colOff>62865</xdr:colOff>
      <xdr:row>95</xdr:row>
      <xdr:rowOff>66678</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4633595" y="15610008"/>
          <a:ext cx="1270" cy="744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70505</xdr:rowOff>
    </xdr:from>
    <xdr:ext cx="534377" cy="259045"/>
    <xdr:sp macro="" textlink="">
      <xdr:nvSpPr>
        <xdr:cNvPr id="230" name="衛生費最小値テキスト">
          <a:extLst>
            <a:ext uri="{FF2B5EF4-FFF2-40B4-BE49-F238E27FC236}">
              <a16:creationId xmlns:a16="http://schemas.microsoft.com/office/drawing/2014/main" id="{00000000-0008-0000-0700-0000E6000000}"/>
            </a:ext>
          </a:extLst>
        </xdr:cNvPr>
        <xdr:cNvSpPr txBox="1"/>
      </xdr:nvSpPr>
      <xdr:spPr>
        <a:xfrm>
          <a:off x="4686300" y="16358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66678</xdr:rowOff>
    </xdr:from>
    <xdr:to>
      <xdr:col>24</xdr:col>
      <xdr:colOff>152400</xdr:colOff>
      <xdr:row>95</xdr:row>
      <xdr:rowOff>66678</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4546600" y="1635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126185</xdr:rowOff>
    </xdr:from>
    <xdr:ext cx="534377" cy="259045"/>
    <xdr:sp macro="" textlink="">
      <xdr:nvSpPr>
        <xdr:cNvPr id="232" name="衛生費最大値テキスト">
          <a:extLst>
            <a:ext uri="{FF2B5EF4-FFF2-40B4-BE49-F238E27FC236}">
              <a16:creationId xmlns:a16="http://schemas.microsoft.com/office/drawing/2014/main" id="{00000000-0008-0000-0700-0000E8000000}"/>
            </a:ext>
          </a:extLst>
        </xdr:cNvPr>
        <xdr:cNvSpPr txBox="1"/>
      </xdr:nvSpPr>
      <xdr:spPr>
        <a:xfrm>
          <a:off x="4686300" y="15385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8058</xdr:rowOff>
    </xdr:from>
    <xdr:to>
      <xdr:col>24</xdr:col>
      <xdr:colOff>152400</xdr:colOff>
      <xdr:row>91</xdr:row>
      <xdr:rowOff>8058</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4546600" y="156100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33499</xdr:rowOff>
    </xdr:from>
    <xdr:to>
      <xdr:col>24</xdr:col>
      <xdr:colOff>63500</xdr:colOff>
      <xdr:row>98</xdr:row>
      <xdr:rowOff>55314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3797300" y="16149799"/>
          <a:ext cx="838200" cy="707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144366</xdr:rowOff>
    </xdr:from>
    <xdr:ext cx="534377" cy="259045"/>
    <xdr:sp macro="" textlink="">
      <xdr:nvSpPr>
        <xdr:cNvPr id="235" name="衛生費平均値テキスト">
          <a:extLst>
            <a:ext uri="{FF2B5EF4-FFF2-40B4-BE49-F238E27FC236}">
              <a16:creationId xmlns:a16="http://schemas.microsoft.com/office/drawing/2014/main" id="{00000000-0008-0000-0700-0000EB000000}"/>
            </a:ext>
          </a:extLst>
        </xdr:cNvPr>
        <xdr:cNvSpPr txBox="1"/>
      </xdr:nvSpPr>
      <xdr:spPr>
        <a:xfrm>
          <a:off x="4686300" y="160892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165939</xdr:rowOff>
    </xdr:from>
    <xdr:to>
      <xdr:col>24</xdr:col>
      <xdr:colOff>114300</xdr:colOff>
      <xdr:row>94</xdr:row>
      <xdr:rowOff>96089</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4584700" y="16110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53420</xdr:rowOff>
    </xdr:from>
    <xdr:to>
      <xdr:col>19</xdr:col>
      <xdr:colOff>177800</xdr:colOff>
      <xdr:row>98</xdr:row>
      <xdr:rowOff>55314</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2908300" y="16855520"/>
          <a:ext cx="889000" cy="1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91937</xdr:rowOff>
    </xdr:from>
    <xdr:to>
      <xdr:col>20</xdr:col>
      <xdr:colOff>38100</xdr:colOff>
      <xdr:row>98</xdr:row>
      <xdr:rowOff>22087</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3746500" y="16722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38614</xdr:rowOff>
    </xdr:from>
    <xdr:ext cx="469744"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549728" y="16497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24780</xdr:rowOff>
    </xdr:from>
    <xdr:to>
      <xdr:col>15</xdr:col>
      <xdr:colOff>50800</xdr:colOff>
      <xdr:row>98</xdr:row>
      <xdr:rowOff>53420</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a:off x="2019300" y="16826880"/>
          <a:ext cx="889000" cy="28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77177</xdr:rowOff>
    </xdr:from>
    <xdr:to>
      <xdr:col>15</xdr:col>
      <xdr:colOff>101600</xdr:colOff>
      <xdr:row>98</xdr:row>
      <xdr:rowOff>7327</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2857500" y="16707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23854</xdr:rowOff>
    </xdr:from>
    <xdr:ext cx="469744"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2673428" y="16483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100740</xdr:rowOff>
    </xdr:from>
    <xdr:to>
      <xdr:col>10</xdr:col>
      <xdr:colOff>114300</xdr:colOff>
      <xdr:row>98</xdr:row>
      <xdr:rowOff>24780</xdr:rowOff>
    </xdr:to>
    <xdr:cxnSp macro="">
      <xdr:nvCxnSpPr>
        <xdr:cNvPr id="243" name="直線コネクタ 242">
          <a:extLst>
            <a:ext uri="{FF2B5EF4-FFF2-40B4-BE49-F238E27FC236}">
              <a16:creationId xmlns:a16="http://schemas.microsoft.com/office/drawing/2014/main" id="{00000000-0008-0000-0700-0000F3000000}"/>
            </a:ext>
          </a:extLst>
        </xdr:cNvPr>
        <xdr:cNvCxnSpPr/>
      </xdr:nvCxnSpPr>
      <xdr:spPr>
        <a:xfrm>
          <a:off x="1130300" y="16731390"/>
          <a:ext cx="889000" cy="95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54284</xdr:rowOff>
    </xdr:from>
    <xdr:to>
      <xdr:col>10</xdr:col>
      <xdr:colOff>165100</xdr:colOff>
      <xdr:row>97</xdr:row>
      <xdr:rowOff>155884</xdr:rowOff>
    </xdr:to>
    <xdr:sp macro="" textlink="">
      <xdr:nvSpPr>
        <xdr:cNvPr id="244" name="フローチャート: 判断 243">
          <a:extLst>
            <a:ext uri="{FF2B5EF4-FFF2-40B4-BE49-F238E27FC236}">
              <a16:creationId xmlns:a16="http://schemas.microsoft.com/office/drawing/2014/main" id="{00000000-0008-0000-0700-0000F4000000}"/>
            </a:ext>
          </a:extLst>
        </xdr:cNvPr>
        <xdr:cNvSpPr/>
      </xdr:nvSpPr>
      <xdr:spPr>
        <a:xfrm>
          <a:off x="1968500" y="16684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961</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752111" y="16460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45368</xdr:rowOff>
    </xdr:from>
    <xdr:to>
      <xdr:col>6</xdr:col>
      <xdr:colOff>38100</xdr:colOff>
      <xdr:row>97</xdr:row>
      <xdr:rowOff>146968</xdr:rowOff>
    </xdr:to>
    <xdr:sp macro="" textlink="">
      <xdr:nvSpPr>
        <xdr:cNvPr id="246" name="フローチャート: 判断 245">
          <a:extLst>
            <a:ext uri="{FF2B5EF4-FFF2-40B4-BE49-F238E27FC236}">
              <a16:creationId xmlns:a16="http://schemas.microsoft.com/office/drawing/2014/main" id="{00000000-0008-0000-0700-0000F6000000}"/>
            </a:ext>
          </a:extLst>
        </xdr:cNvPr>
        <xdr:cNvSpPr/>
      </xdr:nvSpPr>
      <xdr:spPr>
        <a:xfrm>
          <a:off x="1079500" y="1667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163495</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863111" y="16451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154149</xdr:rowOff>
    </xdr:from>
    <xdr:to>
      <xdr:col>24</xdr:col>
      <xdr:colOff>114300</xdr:colOff>
      <xdr:row>94</xdr:row>
      <xdr:rowOff>84299</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4584700" y="16098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5576</xdr:rowOff>
    </xdr:from>
    <xdr:ext cx="534377" cy="259045"/>
    <xdr:sp macro="" textlink="">
      <xdr:nvSpPr>
        <xdr:cNvPr id="254" name="衛生費該当値テキスト">
          <a:extLst>
            <a:ext uri="{FF2B5EF4-FFF2-40B4-BE49-F238E27FC236}">
              <a16:creationId xmlns:a16="http://schemas.microsoft.com/office/drawing/2014/main" id="{00000000-0008-0000-0700-0000FE000000}"/>
            </a:ext>
          </a:extLst>
        </xdr:cNvPr>
        <xdr:cNvSpPr txBox="1"/>
      </xdr:nvSpPr>
      <xdr:spPr>
        <a:xfrm>
          <a:off x="4686300" y="15950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4514</xdr:rowOff>
    </xdr:from>
    <xdr:to>
      <xdr:col>20</xdr:col>
      <xdr:colOff>38100</xdr:colOff>
      <xdr:row>98</xdr:row>
      <xdr:rowOff>106114</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3746500" y="16806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97241</xdr:rowOff>
    </xdr:from>
    <xdr:ext cx="469744"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3549728" y="16899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2620</xdr:rowOff>
    </xdr:from>
    <xdr:to>
      <xdr:col>15</xdr:col>
      <xdr:colOff>101600</xdr:colOff>
      <xdr:row>98</xdr:row>
      <xdr:rowOff>104220</xdr:rowOff>
    </xdr:to>
    <xdr:sp macro="" textlink="">
      <xdr:nvSpPr>
        <xdr:cNvPr id="257" name="楕円 256">
          <a:extLst>
            <a:ext uri="{FF2B5EF4-FFF2-40B4-BE49-F238E27FC236}">
              <a16:creationId xmlns:a16="http://schemas.microsoft.com/office/drawing/2014/main" id="{00000000-0008-0000-0700-000001010000}"/>
            </a:ext>
          </a:extLst>
        </xdr:cNvPr>
        <xdr:cNvSpPr/>
      </xdr:nvSpPr>
      <xdr:spPr>
        <a:xfrm>
          <a:off x="2857500" y="1680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95347</xdr:rowOff>
    </xdr:from>
    <xdr:ext cx="469744" cy="259045"/>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2673428" y="16897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145430</xdr:rowOff>
    </xdr:from>
    <xdr:to>
      <xdr:col>10</xdr:col>
      <xdr:colOff>165100</xdr:colOff>
      <xdr:row>98</xdr:row>
      <xdr:rowOff>75580</xdr:rowOff>
    </xdr:to>
    <xdr:sp macro="" textlink="">
      <xdr:nvSpPr>
        <xdr:cNvPr id="259" name="楕円 258">
          <a:extLst>
            <a:ext uri="{FF2B5EF4-FFF2-40B4-BE49-F238E27FC236}">
              <a16:creationId xmlns:a16="http://schemas.microsoft.com/office/drawing/2014/main" id="{00000000-0008-0000-0700-000003010000}"/>
            </a:ext>
          </a:extLst>
        </xdr:cNvPr>
        <xdr:cNvSpPr/>
      </xdr:nvSpPr>
      <xdr:spPr>
        <a:xfrm>
          <a:off x="1968500" y="16776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66707</xdr:rowOff>
    </xdr:from>
    <xdr:ext cx="469744"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1784428" y="16868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49940</xdr:rowOff>
    </xdr:from>
    <xdr:to>
      <xdr:col>6</xdr:col>
      <xdr:colOff>38100</xdr:colOff>
      <xdr:row>97</xdr:row>
      <xdr:rowOff>151540</xdr:rowOff>
    </xdr:to>
    <xdr:sp macro="" textlink="">
      <xdr:nvSpPr>
        <xdr:cNvPr id="261" name="楕円 260">
          <a:extLst>
            <a:ext uri="{FF2B5EF4-FFF2-40B4-BE49-F238E27FC236}">
              <a16:creationId xmlns:a16="http://schemas.microsoft.com/office/drawing/2014/main" id="{00000000-0008-0000-0700-000005010000}"/>
            </a:ext>
          </a:extLst>
        </xdr:cNvPr>
        <xdr:cNvSpPr/>
      </xdr:nvSpPr>
      <xdr:spPr>
        <a:xfrm>
          <a:off x="1079500" y="16680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142667</xdr:rowOff>
    </xdr:from>
    <xdr:ext cx="534377"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863111" y="16773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94361</xdr:rowOff>
    </xdr:from>
    <xdr:to>
      <xdr:col>55</xdr:col>
      <xdr:colOff>0</xdr:colOff>
      <xdr:row>37</xdr:row>
      <xdr:rowOff>117602</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438011"/>
          <a:ext cx="8382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82931</xdr:rowOff>
    </xdr:from>
    <xdr:to>
      <xdr:col>50</xdr:col>
      <xdr:colOff>114300</xdr:colOff>
      <xdr:row>37</xdr:row>
      <xdr:rowOff>117602</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8750300" y="6426581"/>
          <a:ext cx="889000" cy="34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82931</xdr:rowOff>
    </xdr:from>
    <xdr:to>
      <xdr:col>45</xdr:col>
      <xdr:colOff>177800</xdr:colOff>
      <xdr:row>37</xdr:row>
      <xdr:rowOff>100457</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7861300" y="6426581"/>
          <a:ext cx="889000" cy="1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26924</xdr:rowOff>
    </xdr:from>
    <xdr:to>
      <xdr:col>41</xdr:col>
      <xdr:colOff>50800</xdr:colOff>
      <xdr:row>37</xdr:row>
      <xdr:rowOff>100457</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370574"/>
          <a:ext cx="889000" cy="73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43561</xdr:rowOff>
    </xdr:from>
    <xdr:to>
      <xdr:col>55</xdr:col>
      <xdr:colOff>50800</xdr:colOff>
      <xdr:row>37</xdr:row>
      <xdr:rowOff>145161</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387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129938</xdr:rowOff>
    </xdr:from>
    <xdr:ext cx="378565"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3021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66802</xdr:rowOff>
    </xdr:from>
    <xdr:to>
      <xdr:col>50</xdr:col>
      <xdr:colOff>165100</xdr:colOff>
      <xdr:row>37</xdr:row>
      <xdr:rowOff>168402</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410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159529</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437317" y="65031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32131</xdr:rowOff>
    </xdr:from>
    <xdr:to>
      <xdr:col>46</xdr:col>
      <xdr:colOff>38100</xdr:colOff>
      <xdr:row>37</xdr:row>
      <xdr:rowOff>133731</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375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124858</xdr:rowOff>
    </xdr:from>
    <xdr:ext cx="378565"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61017" y="64685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49657</xdr:rowOff>
    </xdr:from>
    <xdr:to>
      <xdr:col>41</xdr:col>
      <xdr:colOff>101600</xdr:colOff>
      <xdr:row>37</xdr:row>
      <xdr:rowOff>151257</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39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142384</xdr:rowOff>
    </xdr:from>
    <xdr:ext cx="378565"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72017" y="64860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147574</xdr:rowOff>
    </xdr:from>
    <xdr:to>
      <xdr:col>36</xdr:col>
      <xdr:colOff>165100</xdr:colOff>
      <xdr:row>37</xdr:row>
      <xdr:rowOff>77724</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319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37</xdr:row>
      <xdr:rowOff>68851</xdr:rowOff>
    </xdr:from>
    <xdr:ext cx="378565"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83017" y="64125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5" name="テキスト ボックス 334">
          <a:extLst>
            <a:ext uri="{FF2B5EF4-FFF2-40B4-BE49-F238E27FC236}">
              <a16:creationId xmlns:a16="http://schemas.microsoft.com/office/drawing/2014/main" id="{00000000-0008-0000-0700-00004F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6" name="農林水産業費グラフ枠">
          <a:extLst>
            <a:ext uri="{FF2B5EF4-FFF2-40B4-BE49-F238E27FC236}">
              <a16:creationId xmlns:a16="http://schemas.microsoft.com/office/drawing/2014/main" id="{00000000-0008-0000-0700-000050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8" name="農林水産業費最小値テキスト">
          <a:extLst>
            <a:ext uri="{FF2B5EF4-FFF2-40B4-BE49-F238E27FC236}">
              <a16:creationId xmlns:a16="http://schemas.microsoft.com/office/drawing/2014/main" id="{00000000-0008-0000-0700-000052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40" name="農林水産業費最大値テキスト">
          <a:extLst>
            <a:ext uri="{FF2B5EF4-FFF2-40B4-BE49-F238E27FC236}">
              <a16:creationId xmlns:a16="http://schemas.microsoft.com/office/drawing/2014/main" id="{00000000-0008-0000-0700-000054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100495</xdr:rowOff>
    </xdr:from>
    <xdr:to>
      <xdr:col>55</xdr:col>
      <xdr:colOff>0</xdr:colOff>
      <xdr:row>58</xdr:row>
      <xdr:rowOff>101775</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9639300" y="10044595"/>
          <a:ext cx="838200" cy="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43" name="農林水産業費平均値テキスト">
          <a:extLst>
            <a:ext uri="{FF2B5EF4-FFF2-40B4-BE49-F238E27FC236}">
              <a16:creationId xmlns:a16="http://schemas.microsoft.com/office/drawing/2014/main" id="{00000000-0008-0000-0700-000057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100495</xdr:rowOff>
    </xdr:from>
    <xdr:to>
      <xdr:col>50</xdr:col>
      <xdr:colOff>114300</xdr:colOff>
      <xdr:row>58</xdr:row>
      <xdr:rowOff>107170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8750300" y="10044595"/>
          <a:ext cx="889000" cy="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103832</xdr:rowOff>
    </xdr:from>
    <xdr:to>
      <xdr:col>45</xdr:col>
      <xdr:colOff>177800</xdr:colOff>
      <xdr:row>58</xdr:row>
      <xdr:rowOff>107170</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7861300" y="10047932"/>
          <a:ext cx="889000" cy="3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101753</xdr:rowOff>
    </xdr:from>
    <xdr:to>
      <xdr:col>41</xdr:col>
      <xdr:colOff>50800</xdr:colOff>
      <xdr:row>58</xdr:row>
      <xdr:rowOff>103832</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6972300" y="10045853"/>
          <a:ext cx="889000" cy="2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4" name="フローチャート: 判断 353">
          <a:extLst>
            <a:ext uri="{FF2B5EF4-FFF2-40B4-BE49-F238E27FC236}">
              <a16:creationId xmlns:a16="http://schemas.microsoft.com/office/drawing/2014/main" id="{00000000-0008-0000-0700-000062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50975</xdr:rowOff>
    </xdr:from>
    <xdr:to>
      <xdr:col>55</xdr:col>
      <xdr:colOff>50800</xdr:colOff>
      <xdr:row>58</xdr:row>
      <xdr:rowOff>152575</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10426700" y="9995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137352</xdr:rowOff>
    </xdr:from>
    <xdr:ext cx="469744" cy="259045"/>
    <xdr:sp macro="" textlink="">
      <xdr:nvSpPr>
        <xdr:cNvPr id="362" name="農林水産業費該当値テキスト">
          <a:extLst>
            <a:ext uri="{FF2B5EF4-FFF2-40B4-BE49-F238E27FC236}">
              <a16:creationId xmlns:a16="http://schemas.microsoft.com/office/drawing/2014/main" id="{00000000-0008-0000-0700-00006A010000}"/>
            </a:ext>
          </a:extLst>
        </xdr:cNvPr>
        <xdr:cNvSpPr txBox="1"/>
      </xdr:nvSpPr>
      <xdr:spPr>
        <a:xfrm>
          <a:off x="10528300" y="991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49695</xdr:rowOff>
    </xdr:from>
    <xdr:to>
      <xdr:col>50</xdr:col>
      <xdr:colOff>165100</xdr:colOff>
      <xdr:row>58</xdr:row>
      <xdr:rowOff>151295</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9588500" y="9993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58</xdr:row>
      <xdr:rowOff>142422</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9391728" y="100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56370</xdr:rowOff>
    </xdr:from>
    <xdr:to>
      <xdr:col>46</xdr:col>
      <xdr:colOff>38100</xdr:colOff>
      <xdr:row>58</xdr:row>
      <xdr:rowOff>157970</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8699500" y="10000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58</xdr:row>
      <xdr:rowOff>149097</xdr:rowOff>
    </xdr:from>
    <xdr:ext cx="469744"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8515428" y="1009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53032</xdr:rowOff>
    </xdr:from>
    <xdr:to>
      <xdr:col>41</xdr:col>
      <xdr:colOff>101600</xdr:colOff>
      <xdr:row>58</xdr:row>
      <xdr:rowOff>154632</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7810500" y="9997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58</xdr:row>
      <xdr:rowOff>145759</xdr:rowOff>
    </xdr:from>
    <xdr:ext cx="469744"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7626428" y="10089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50953</xdr:rowOff>
    </xdr:from>
    <xdr:to>
      <xdr:col>36</xdr:col>
      <xdr:colOff>165100</xdr:colOff>
      <xdr:row>58</xdr:row>
      <xdr:rowOff>152553</xdr:rowOff>
    </xdr:to>
    <xdr:sp macro="" textlink="">
      <xdr:nvSpPr>
        <xdr:cNvPr id="369" name="楕円 368">
          <a:extLst>
            <a:ext uri="{FF2B5EF4-FFF2-40B4-BE49-F238E27FC236}">
              <a16:creationId xmlns:a16="http://schemas.microsoft.com/office/drawing/2014/main" id="{00000000-0008-0000-0700-000071010000}"/>
            </a:ext>
          </a:extLst>
        </xdr:cNvPr>
        <xdr:cNvSpPr/>
      </xdr:nvSpPr>
      <xdr:spPr>
        <a:xfrm>
          <a:off x="6921500" y="9995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58</xdr:row>
      <xdr:rowOff>143680</xdr:rowOff>
    </xdr:from>
    <xdr:ext cx="469744"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737428" y="10087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140043</xdr:rowOff>
    </xdr:from>
    <xdr:to>
      <xdr:col>55</xdr:col>
      <xdr:colOff>0</xdr:colOff>
      <xdr:row>77</xdr:row>
      <xdr:rowOff>41478</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9639300" y="12141543"/>
          <a:ext cx="838200" cy="1101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15100</xdr:rowOff>
    </xdr:from>
    <xdr:to>
      <xdr:col>50</xdr:col>
      <xdr:colOff>114300</xdr:colOff>
      <xdr:row>77</xdr:row>
      <xdr:rowOff>41478</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8750300" y="13216750"/>
          <a:ext cx="889000" cy="26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163881</xdr:rowOff>
    </xdr:from>
    <xdr:to>
      <xdr:col>45</xdr:col>
      <xdr:colOff>177800</xdr:colOff>
      <xdr:row>77</xdr:row>
      <xdr:rowOff>15100</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7861300" y="13194081"/>
          <a:ext cx="889000" cy="22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143535</xdr:rowOff>
    </xdr:from>
    <xdr:to>
      <xdr:col>41</xdr:col>
      <xdr:colOff>50800</xdr:colOff>
      <xdr:row>76</xdr:row>
      <xdr:rowOff>163881</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6972300" y="13173735"/>
          <a:ext cx="889000" cy="20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89243</xdr:rowOff>
    </xdr:from>
    <xdr:to>
      <xdr:col>55</xdr:col>
      <xdr:colOff>50800</xdr:colOff>
      <xdr:row>71</xdr:row>
      <xdr:rowOff>19393</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209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4170</xdr:rowOff>
    </xdr:from>
    <xdr:ext cx="599010"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0056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162128</xdr:rowOff>
    </xdr:from>
    <xdr:to>
      <xdr:col>50</xdr:col>
      <xdr:colOff>165100</xdr:colOff>
      <xdr:row>77</xdr:row>
      <xdr:rowOff>92278</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319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108805</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2967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135750</xdr:rowOff>
    </xdr:from>
    <xdr:to>
      <xdr:col>46</xdr:col>
      <xdr:colOff>38100</xdr:colOff>
      <xdr:row>77</xdr:row>
      <xdr:rowOff>65900</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16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82428</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2941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113081</xdr:rowOff>
    </xdr:from>
    <xdr:to>
      <xdr:col>41</xdr:col>
      <xdr:colOff>101600</xdr:colOff>
      <xdr:row>77</xdr:row>
      <xdr:rowOff>43231</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143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59758</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2918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92735</xdr:rowOff>
    </xdr:from>
    <xdr:to>
      <xdr:col>36</xdr:col>
      <xdr:colOff>165100</xdr:colOff>
      <xdr:row>77</xdr:row>
      <xdr:rowOff>22885</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3122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39412</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2898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25595</xdr:rowOff>
    </xdr:from>
    <xdr:to>
      <xdr:col>55</xdr:col>
      <xdr:colOff>0</xdr:colOff>
      <xdr:row>98</xdr:row>
      <xdr:rowOff>26674</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9639300" y="16827695"/>
          <a:ext cx="838200" cy="1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168002</xdr:rowOff>
    </xdr:from>
    <xdr:to>
      <xdr:col>50</xdr:col>
      <xdr:colOff>114300</xdr:colOff>
      <xdr:row>98</xdr:row>
      <xdr:rowOff>26674</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8750300" y="16798652"/>
          <a:ext cx="889000" cy="30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168002</xdr:rowOff>
    </xdr:from>
    <xdr:to>
      <xdr:col>45</xdr:col>
      <xdr:colOff>177800</xdr:colOff>
      <xdr:row>98</xdr:row>
      <xdr:rowOff>13415</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7861300" y="16798652"/>
          <a:ext cx="889000" cy="1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171028</xdr:rowOff>
    </xdr:from>
    <xdr:to>
      <xdr:col>41</xdr:col>
      <xdr:colOff>50800</xdr:colOff>
      <xdr:row>98</xdr:row>
      <xdr:rowOff>13415</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a:off x="6972300" y="16801678"/>
          <a:ext cx="889000" cy="13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8602</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14274</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473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146245</xdr:rowOff>
    </xdr:from>
    <xdr:to>
      <xdr:col>55</xdr:col>
      <xdr:colOff>50800</xdr:colOff>
      <xdr:row>98</xdr:row>
      <xdr:rowOff>76395</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6776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61172</xdr:rowOff>
    </xdr:from>
    <xdr:ext cx="534377"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66918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147324</xdr:rowOff>
    </xdr:from>
    <xdr:to>
      <xdr:col>50</xdr:col>
      <xdr:colOff>165100</xdr:colOff>
      <xdr:row>98</xdr:row>
      <xdr:rowOff>77474</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6777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68601</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59411" y="16870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117202</xdr:rowOff>
    </xdr:from>
    <xdr:to>
      <xdr:col>46</xdr:col>
      <xdr:colOff>38100</xdr:colOff>
      <xdr:row>98</xdr:row>
      <xdr:rowOff>47352</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6747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38479</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6840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134065</xdr:rowOff>
    </xdr:from>
    <xdr:to>
      <xdr:col>41</xdr:col>
      <xdr:colOff>101600</xdr:colOff>
      <xdr:row>98</xdr:row>
      <xdr:rowOff>64215</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6764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55342</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94111" y="16857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120228</xdr:rowOff>
    </xdr:from>
    <xdr:to>
      <xdr:col>36</xdr:col>
      <xdr:colOff>165100</xdr:colOff>
      <xdr:row>98</xdr:row>
      <xdr:rowOff>50378</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6750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41505</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705111" y="16843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6" name="警察費最小値テキスト">
          <a:extLst>
            <a:ext uri="{FF2B5EF4-FFF2-40B4-BE49-F238E27FC236}">
              <a16:creationId xmlns:a16="http://schemas.microsoft.com/office/drawing/2014/main" id="{00000000-0008-0000-0700-0000FA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8" name="警察費最大値テキスト">
          <a:extLst>
            <a:ext uri="{FF2B5EF4-FFF2-40B4-BE49-F238E27FC236}">
              <a16:creationId xmlns:a16="http://schemas.microsoft.com/office/drawing/2014/main" id="{00000000-0008-0000-0700-0000FC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48641</xdr:rowOff>
    </xdr:from>
    <xdr:to>
      <xdr:col>85</xdr:col>
      <xdr:colOff>127000</xdr:colOff>
      <xdr:row>30</xdr:row>
      <xdr:rowOff>75311</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5481300" y="5192141"/>
          <a:ext cx="8382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151528</xdr:rowOff>
    </xdr:from>
    <xdr:ext cx="534377" cy="259045"/>
    <xdr:sp macro="" textlink="">
      <xdr:nvSpPr>
        <xdr:cNvPr id="511" name="警察費平均値テキスト">
          <a:extLst>
            <a:ext uri="{FF2B5EF4-FFF2-40B4-BE49-F238E27FC236}">
              <a16:creationId xmlns:a16="http://schemas.microsoft.com/office/drawing/2014/main" id="{00000000-0008-0000-0700-0000FF010000}"/>
            </a:ext>
          </a:extLst>
        </xdr:cNvPr>
        <xdr:cNvSpPr txBox="1"/>
      </xdr:nvSpPr>
      <xdr:spPr>
        <a:xfrm>
          <a:off x="16370300" y="5980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48641</xdr:rowOff>
    </xdr:from>
    <xdr:to>
      <xdr:col>81</xdr:col>
      <xdr:colOff>50800</xdr:colOff>
      <xdr:row>30</xdr:row>
      <xdr:rowOff>96774</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4592300" y="5192141"/>
          <a:ext cx="889000"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62247</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014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96774</xdr:rowOff>
    </xdr:from>
    <xdr:to>
      <xdr:col>76</xdr:col>
      <xdr:colOff>114300</xdr:colOff>
      <xdr:row>30</xdr:row>
      <xdr:rowOff>102362</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3703300" y="5240274"/>
          <a:ext cx="889000" cy="5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116730</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30</xdr:row>
      <xdr:rowOff>102362</xdr:rowOff>
    </xdr:from>
    <xdr:to>
      <xdr:col>71</xdr:col>
      <xdr:colOff>177800</xdr:colOff>
      <xdr:row>30</xdr:row>
      <xdr:rowOff>123190</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2814300" y="5245862"/>
          <a:ext cx="889000" cy="20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161688</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163085</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616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30</xdr:row>
      <xdr:rowOff>24511</xdr:rowOff>
    </xdr:from>
    <xdr:to>
      <xdr:col>85</xdr:col>
      <xdr:colOff>177800</xdr:colOff>
      <xdr:row>30</xdr:row>
      <xdr:rowOff>126111</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5168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29</xdr:row>
      <xdr:rowOff>110888</xdr:rowOff>
    </xdr:from>
    <xdr:ext cx="534377" cy="259045"/>
    <xdr:sp macro="" textlink="">
      <xdr:nvSpPr>
        <xdr:cNvPr id="530" name="警察費該当値テキスト">
          <a:extLst>
            <a:ext uri="{FF2B5EF4-FFF2-40B4-BE49-F238E27FC236}">
              <a16:creationId xmlns:a16="http://schemas.microsoft.com/office/drawing/2014/main" id="{00000000-0008-0000-0700-000012020000}"/>
            </a:ext>
          </a:extLst>
        </xdr:cNvPr>
        <xdr:cNvSpPr txBox="1"/>
      </xdr:nvSpPr>
      <xdr:spPr>
        <a:xfrm>
          <a:off x="16370300" y="5082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29</xdr:row>
      <xdr:rowOff>169291</xdr:rowOff>
    </xdr:from>
    <xdr:to>
      <xdr:col>81</xdr:col>
      <xdr:colOff>101600</xdr:colOff>
      <xdr:row>30</xdr:row>
      <xdr:rowOff>99441</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5141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28</xdr:row>
      <xdr:rowOff>115968</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01411" y="4916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30</xdr:row>
      <xdr:rowOff>45974</xdr:rowOff>
    </xdr:from>
    <xdr:to>
      <xdr:col>76</xdr:col>
      <xdr:colOff>165100</xdr:colOff>
      <xdr:row>30</xdr:row>
      <xdr:rowOff>147574</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5189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28</xdr:row>
      <xdr:rowOff>164101</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4964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30</xdr:row>
      <xdr:rowOff>51562</xdr:rowOff>
    </xdr:from>
    <xdr:to>
      <xdr:col>72</xdr:col>
      <xdr:colOff>38100</xdr:colOff>
      <xdr:row>30</xdr:row>
      <xdr:rowOff>153162</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5195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28</xdr:row>
      <xdr:rowOff>169689</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4970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72390</xdr:rowOff>
    </xdr:from>
    <xdr:to>
      <xdr:col>67</xdr:col>
      <xdr:colOff>101600</xdr:colOff>
      <xdr:row>31</xdr:row>
      <xdr:rowOff>2540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5215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19067</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49911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0" name="教育費グラフ枠">
          <a:extLst>
            <a:ext uri="{FF2B5EF4-FFF2-40B4-BE49-F238E27FC236}">
              <a16:creationId xmlns:a16="http://schemas.microsoft.com/office/drawing/2014/main" id="{00000000-0008-0000-0700-000030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2" name="教育費最小値テキスト">
          <a:extLst>
            <a:ext uri="{FF2B5EF4-FFF2-40B4-BE49-F238E27FC236}">
              <a16:creationId xmlns:a16="http://schemas.microsoft.com/office/drawing/2014/main" id="{00000000-0008-0000-0700-000032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4" name="教育費最大値テキスト">
          <a:extLst>
            <a:ext uri="{FF2B5EF4-FFF2-40B4-BE49-F238E27FC236}">
              <a16:creationId xmlns:a16="http://schemas.microsoft.com/office/drawing/2014/main" id="{00000000-0008-0000-0700-000034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169970</xdr:rowOff>
    </xdr:from>
    <xdr:to>
      <xdr:col>85</xdr:col>
      <xdr:colOff>127000</xdr:colOff>
      <xdr:row>57</xdr:row>
      <xdr:rowOff>10637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5481300" y="9771170"/>
          <a:ext cx="838200" cy="12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7" name="教育費平均値テキスト">
          <a:extLst>
            <a:ext uri="{FF2B5EF4-FFF2-40B4-BE49-F238E27FC236}">
              <a16:creationId xmlns:a16="http://schemas.microsoft.com/office/drawing/2014/main" id="{00000000-0008-0000-0700-000037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4673</xdr:rowOff>
    </xdr:from>
    <xdr:to>
      <xdr:col>81</xdr:col>
      <xdr:colOff>50800</xdr:colOff>
      <xdr:row>57</xdr:row>
      <xdr:rowOff>10637</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4592300" y="9777323"/>
          <a:ext cx="889000" cy="5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4673</xdr:rowOff>
    </xdr:from>
    <xdr:to>
      <xdr:col>76</xdr:col>
      <xdr:colOff>114300</xdr:colOff>
      <xdr:row>57</xdr:row>
      <xdr:rowOff>7093</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3703300" y="9777323"/>
          <a:ext cx="889000" cy="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34220</xdr:rowOff>
    </xdr:from>
    <xdr:to>
      <xdr:col>71</xdr:col>
      <xdr:colOff>177800</xdr:colOff>
      <xdr:row>57</xdr:row>
      <xdr:rowOff>7093</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2814300" y="9463970"/>
          <a:ext cx="889000" cy="315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119170</xdr:rowOff>
    </xdr:from>
    <xdr:to>
      <xdr:col>85</xdr:col>
      <xdr:colOff>177800</xdr:colOff>
      <xdr:row>57</xdr:row>
      <xdr:rowOff>49320</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6268700" y="9720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97597</xdr:rowOff>
    </xdr:from>
    <xdr:ext cx="534377" cy="259045"/>
    <xdr:sp macro="" textlink="">
      <xdr:nvSpPr>
        <xdr:cNvPr id="586" name="教育費該当値テキスト">
          <a:extLst>
            <a:ext uri="{FF2B5EF4-FFF2-40B4-BE49-F238E27FC236}">
              <a16:creationId xmlns:a16="http://schemas.microsoft.com/office/drawing/2014/main" id="{00000000-0008-0000-0700-00004A020000}"/>
            </a:ext>
          </a:extLst>
        </xdr:cNvPr>
        <xdr:cNvSpPr txBox="1"/>
      </xdr:nvSpPr>
      <xdr:spPr>
        <a:xfrm>
          <a:off x="16370300" y="9698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131287</xdr:rowOff>
    </xdr:from>
    <xdr:to>
      <xdr:col>81</xdr:col>
      <xdr:colOff>101600</xdr:colOff>
      <xdr:row>57</xdr:row>
      <xdr:rowOff>61437</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5430500" y="9732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52564</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5201411" y="9825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125323</xdr:rowOff>
    </xdr:from>
    <xdr:to>
      <xdr:col>76</xdr:col>
      <xdr:colOff>165100</xdr:colOff>
      <xdr:row>57</xdr:row>
      <xdr:rowOff>55473</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4541500" y="9726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46600</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4325111" y="9819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127743</xdr:rowOff>
    </xdr:from>
    <xdr:to>
      <xdr:col>72</xdr:col>
      <xdr:colOff>38100</xdr:colOff>
      <xdr:row>57</xdr:row>
      <xdr:rowOff>57893</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3652500" y="9728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49020</xdr:rowOff>
    </xdr:from>
    <xdr:ext cx="534377"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3436111" y="9821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154870</xdr:rowOff>
    </xdr:from>
    <xdr:to>
      <xdr:col>67</xdr:col>
      <xdr:colOff>101600</xdr:colOff>
      <xdr:row>55</xdr:row>
      <xdr:rowOff>85020</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2763500" y="9413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76147</xdr:rowOff>
    </xdr:from>
    <xdr:ext cx="534377"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547111" y="9505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37936</xdr:rowOff>
    </xdr:from>
    <xdr:to>
      <xdr:col>85</xdr:col>
      <xdr:colOff>127000</xdr:colOff>
      <xdr:row>79</xdr:row>
      <xdr:rowOff>40869</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5481300" y="13582486"/>
          <a:ext cx="838200" cy="2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30390</xdr:rowOff>
    </xdr:from>
    <xdr:to>
      <xdr:col>81</xdr:col>
      <xdr:colOff>50800</xdr:colOff>
      <xdr:row>79</xdr:row>
      <xdr:rowOff>37936</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4592300" y="13574940"/>
          <a:ext cx="889000" cy="7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30390</xdr:rowOff>
    </xdr:from>
    <xdr:to>
      <xdr:col>76</xdr:col>
      <xdr:colOff>114300</xdr:colOff>
      <xdr:row>79</xdr:row>
      <xdr:rowOff>38506</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3703300" y="13574940"/>
          <a:ext cx="889000" cy="8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38506</xdr:rowOff>
    </xdr:from>
    <xdr:to>
      <xdr:col>71</xdr:col>
      <xdr:colOff>177800</xdr:colOff>
      <xdr:row>79</xdr:row>
      <xdr:rowOff>43878</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2814300" y="13583056"/>
          <a:ext cx="889000" cy="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161519</xdr:rowOff>
    </xdr:from>
    <xdr:to>
      <xdr:col>85</xdr:col>
      <xdr:colOff>177800</xdr:colOff>
      <xdr:row>79</xdr:row>
      <xdr:rowOff>91669</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3534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76446</xdr:rowOff>
    </xdr:from>
    <xdr:ext cx="313932"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344954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158586</xdr:rowOff>
    </xdr:from>
    <xdr:to>
      <xdr:col>81</xdr:col>
      <xdr:colOff>101600</xdr:colOff>
      <xdr:row>79</xdr:row>
      <xdr:rowOff>88736</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531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79863</xdr:rowOff>
    </xdr:from>
    <xdr:ext cx="378565"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79317" y="136244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151040</xdr:rowOff>
    </xdr:from>
    <xdr:to>
      <xdr:col>76</xdr:col>
      <xdr:colOff>165100</xdr:colOff>
      <xdr:row>79</xdr:row>
      <xdr:rowOff>81190</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352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72317</xdr:rowOff>
    </xdr:from>
    <xdr:ext cx="378565"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403017" y="136168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159156</xdr:rowOff>
    </xdr:from>
    <xdr:to>
      <xdr:col>72</xdr:col>
      <xdr:colOff>38100</xdr:colOff>
      <xdr:row>79</xdr:row>
      <xdr:rowOff>89306</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3532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80433</xdr:rowOff>
    </xdr:from>
    <xdr:ext cx="378565"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514017" y="136249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164528</xdr:rowOff>
    </xdr:from>
    <xdr:to>
      <xdr:col>67</xdr:col>
      <xdr:colOff>101600</xdr:colOff>
      <xdr:row>79</xdr:row>
      <xdr:rowOff>94678</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53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79</xdr:row>
      <xdr:rowOff>85805</xdr:rowOff>
    </xdr:from>
    <xdr:ext cx="313932"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657333" y="136303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3" name="公債費グラフ枠">
          <a:extLst>
            <a:ext uri="{FF2B5EF4-FFF2-40B4-BE49-F238E27FC236}">
              <a16:creationId xmlns:a16="http://schemas.microsoft.com/office/drawing/2014/main" id="{00000000-0008-0000-0700-0000A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5" name="公債費最小値テキスト">
          <a:extLst>
            <a:ext uri="{FF2B5EF4-FFF2-40B4-BE49-F238E27FC236}">
              <a16:creationId xmlns:a16="http://schemas.microsoft.com/office/drawing/2014/main" id="{00000000-0008-0000-0700-0000A3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7" name="公債費最大値テキスト">
          <a:extLst>
            <a:ext uri="{FF2B5EF4-FFF2-40B4-BE49-F238E27FC236}">
              <a16:creationId xmlns:a16="http://schemas.microsoft.com/office/drawing/2014/main" id="{00000000-0008-0000-0700-0000A5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151588</xdr:rowOff>
    </xdr:from>
    <xdr:to>
      <xdr:col>85</xdr:col>
      <xdr:colOff>127000</xdr:colOff>
      <xdr:row>96</xdr:row>
      <xdr:rowOff>169875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5481300" y="16610788"/>
          <a:ext cx="838200" cy="18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33269</xdr:rowOff>
    </xdr:from>
    <xdr:ext cx="534377" cy="259045"/>
    <xdr:sp macro="" textlink="">
      <xdr:nvSpPr>
        <xdr:cNvPr id="680" name="公債費平均値テキスト">
          <a:extLst>
            <a:ext uri="{FF2B5EF4-FFF2-40B4-BE49-F238E27FC236}">
              <a16:creationId xmlns:a16="http://schemas.microsoft.com/office/drawing/2014/main" id="{00000000-0008-0000-0700-0000A8020000}"/>
            </a:ext>
          </a:extLst>
        </xdr:cNvPr>
        <xdr:cNvSpPr txBox="1"/>
      </xdr:nvSpPr>
      <xdr:spPr>
        <a:xfrm>
          <a:off x="16370300" y="16321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169875</xdr:rowOff>
    </xdr:from>
    <xdr:to>
      <xdr:col>81</xdr:col>
      <xdr:colOff>50800</xdr:colOff>
      <xdr:row>97</xdr:row>
      <xdr:rowOff>4009</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4592300" y="16629075"/>
          <a:ext cx="889000" cy="5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146448</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52014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93360</xdr:rowOff>
    </xdr:from>
    <xdr:to>
      <xdr:col>76</xdr:col>
      <xdr:colOff>114300</xdr:colOff>
      <xdr:row>97</xdr:row>
      <xdr:rowOff>4009</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3703300" y="16552560"/>
          <a:ext cx="889000" cy="82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137989</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4325111" y="16254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93360</xdr:rowOff>
    </xdr:from>
    <xdr:to>
      <xdr:col>71</xdr:col>
      <xdr:colOff>177800</xdr:colOff>
      <xdr:row>96</xdr:row>
      <xdr:rowOff>145741</xdr:rowOff>
    </xdr:to>
    <xdr:cxnSp macro="">
      <xdr:nvCxnSpPr>
        <xdr:cNvPr id="688" name="直線コネクタ 687">
          <a:extLst>
            <a:ext uri="{FF2B5EF4-FFF2-40B4-BE49-F238E27FC236}">
              <a16:creationId xmlns:a16="http://schemas.microsoft.com/office/drawing/2014/main" id="{00000000-0008-0000-0700-0000B0020000}"/>
            </a:ext>
          </a:extLst>
        </xdr:cNvPr>
        <xdr:cNvCxnSpPr/>
      </xdr:nvCxnSpPr>
      <xdr:spPr>
        <a:xfrm flipV="1">
          <a:off x="12814300" y="16552560"/>
          <a:ext cx="889000" cy="52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4977</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2547111" y="16292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100788</xdr:rowOff>
    </xdr:from>
    <xdr:to>
      <xdr:col>85</xdr:col>
      <xdr:colOff>177800</xdr:colOff>
      <xdr:row>97</xdr:row>
      <xdr:rowOff>30938</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6268700" y="16559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79215</xdr:rowOff>
    </xdr:from>
    <xdr:ext cx="534377" cy="259045"/>
    <xdr:sp macro="" textlink="">
      <xdr:nvSpPr>
        <xdr:cNvPr id="699" name="公債費該当値テキスト">
          <a:extLst>
            <a:ext uri="{FF2B5EF4-FFF2-40B4-BE49-F238E27FC236}">
              <a16:creationId xmlns:a16="http://schemas.microsoft.com/office/drawing/2014/main" id="{00000000-0008-0000-0700-0000BB020000}"/>
            </a:ext>
          </a:extLst>
        </xdr:cNvPr>
        <xdr:cNvSpPr txBox="1"/>
      </xdr:nvSpPr>
      <xdr:spPr>
        <a:xfrm>
          <a:off x="16370300" y="16538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119075</xdr:rowOff>
    </xdr:from>
    <xdr:to>
      <xdr:col>81</xdr:col>
      <xdr:colOff>101600</xdr:colOff>
      <xdr:row>97</xdr:row>
      <xdr:rowOff>49225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5430500" y="1657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40352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5201411" y="16671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124659</xdr:rowOff>
    </xdr:from>
    <xdr:to>
      <xdr:col>76</xdr:col>
      <xdr:colOff>165100</xdr:colOff>
      <xdr:row>97</xdr:row>
      <xdr:rowOff>54809</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4541500" y="16583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45936</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4325111" y="16676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42560</xdr:rowOff>
    </xdr:from>
    <xdr:to>
      <xdr:col>72</xdr:col>
      <xdr:colOff>38100</xdr:colOff>
      <xdr:row>96</xdr:row>
      <xdr:rowOff>144160</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3652500" y="16501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135287</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3436111" y="16594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94941</xdr:rowOff>
    </xdr:from>
    <xdr:to>
      <xdr:col>67</xdr:col>
      <xdr:colOff>101600</xdr:colOff>
      <xdr:row>97</xdr:row>
      <xdr:rowOff>25091</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2763500" y="16554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16218</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2547111" y="166468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・「民生費」は、令和元年度までグループ内平均の前後を推移していたが、令和２年度は新型コロナウイルス感染症の影響に伴う生活福祉資金貸付事業費の増などにより、前年度に比べ増加した。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は、中小企業向け制度融資の規模が大きいなどの要因によりグループ内平均を上回っていると推測される。令和２年度は、新型コロナウイルス感染症の影響に伴う制度融資預託金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・「警察費」は、警察官定員規模が大きいことなどの要因によりグループ内平均を上回っていると推測される。令和２年度は、警察職員費の減などにより、前年度に比べ減少した。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a:t>
          </a:r>
          <a:r>
            <a:rPr kumimoji="1" lang="ja-JP" altLang="en-US" sz="1200" b="1">
              <a:latin typeface="ＭＳ ゴシック" pitchFamily="49" charset="-128"/>
              <a:ea typeface="ＭＳ ゴシック" pitchFamily="49" charset="-128"/>
            </a:rPr>
            <a:t>財政調整基金残高</a:t>
          </a:r>
        </a:p>
        <a:p>
          <a:r>
            <a:rPr kumimoji="1" lang="ja-JP" altLang="en-US" sz="1200">
              <a:latin typeface="ＭＳ ゴシック" pitchFamily="49" charset="-128"/>
              <a:ea typeface="ＭＳ ゴシック" pitchFamily="49" charset="-128"/>
            </a:rPr>
            <a:t>　平成</a:t>
          </a:r>
          <a:r>
            <a:rPr kumimoji="1" lang="en-US" altLang="ja-JP" sz="1200">
              <a:latin typeface="ＭＳ ゴシック" pitchFamily="49" charset="-128"/>
              <a:ea typeface="ＭＳ ゴシック" pitchFamily="49" charset="-128"/>
            </a:rPr>
            <a:t>20</a:t>
          </a:r>
          <a:r>
            <a:rPr kumimoji="1" lang="ja-JP" altLang="en-US" sz="1200">
              <a:latin typeface="ＭＳ ゴシック" pitchFamily="49" charset="-128"/>
              <a:ea typeface="ＭＳ ゴシック" pitchFamily="49" charset="-128"/>
            </a:rPr>
            <a:t>年度から黒字に転換したことにより、財政調整基金の積み立てを行っている。</a:t>
          </a:r>
        </a:p>
        <a:p>
          <a:r>
            <a:rPr kumimoji="1" lang="ja-JP" altLang="en-US" sz="1200">
              <a:latin typeface="ＭＳ ゴシック" pitchFamily="49" charset="-128"/>
              <a:ea typeface="ＭＳ ゴシック" pitchFamily="49" charset="-128"/>
            </a:rPr>
            <a:t>　また、平成</a:t>
          </a:r>
          <a:r>
            <a:rPr kumimoji="1" lang="en-US" altLang="ja-JP" sz="1200">
              <a:latin typeface="ＭＳ ゴシック" pitchFamily="49" charset="-128"/>
              <a:ea typeface="ＭＳ ゴシック" pitchFamily="49" charset="-128"/>
            </a:rPr>
            <a:t>22</a:t>
          </a:r>
          <a:r>
            <a:rPr kumimoji="1" lang="ja-JP" altLang="en-US" sz="1200">
              <a:latin typeface="ＭＳ ゴシック" pitchFamily="49" charset="-128"/>
              <a:ea typeface="ＭＳ ゴシック" pitchFamily="49" charset="-128"/>
            </a:rPr>
            <a:t>年度から大阪府財政運営基本条例に基づき、決算剰余金の</a:t>
          </a:r>
          <a:r>
            <a:rPr kumimoji="1" lang="en-US" altLang="ja-JP" sz="1200">
              <a:latin typeface="ＭＳ ゴシック" pitchFamily="49" charset="-128"/>
              <a:ea typeface="ＭＳ ゴシック" pitchFamily="49" charset="-128"/>
            </a:rPr>
            <a:t>1/2</a:t>
          </a:r>
          <a:r>
            <a:rPr kumimoji="1" lang="ja-JP" altLang="en-US" sz="1200">
              <a:latin typeface="ＭＳ ゴシック" pitchFamily="49" charset="-128"/>
              <a:ea typeface="ＭＳ ゴシック" pitchFamily="49" charset="-128"/>
            </a:rPr>
            <a:t>相当額の積み立てを義務付けている。</a:t>
          </a:r>
        </a:p>
        <a:p>
          <a:r>
            <a:rPr kumimoji="1" lang="ja-JP" altLang="en-US" sz="1200">
              <a:latin typeface="ＭＳ ゴシック" pitchFamily="49" charset="-128"/>
              <a:ea typeface="ＭＳ ゴシック" pitchFamily="49" charset="-128"/>
            </a:rPr>
            <a:t>○</a:t>
          </a:r>
          <a:r>
            <a:rPr kumimoji="1" lang="ja-JP" altLang="en-US" sz="1200" b="1">
              <a:latin typeface="ＭＳ ゴシック" pitchFamily="49" charset="-128"/>
              <a:ea typeface="ＭＳ ゴシック" pitchFamily="49" charset="-128"/>
            </a:rPr>
            <a:t>実質収支額・実質単年度収支</a:t>
          </a:r>
        </a:p>
        <a:p>
          <a:r>
            <a:rPr kumimoji="1" lang="ja-JP" altLang="en-US" sz="1200">
              <a:latin typeface="ＭＳ ゴシック" pitchFamily="49" charset="-128"/>
              <a:ea typeface="ＭＳ ゴシック" pitchFamily="49" charset="-128"/>
            </a:rPr>
            <a:t>　実質収支額は、平成</a:t>
          </a:r>
          <a:r>
            <a:rPr kumimoji="1" lang="en-US" altLang="ja-JP" sz="1200">
              <a:latin typeface="ＭＳ ゴシック" pitchFamily="49" charset="-128"/>
              <a:ea typeface="ＭＳ ゴシック" pitchFamily="49" charset="-128"/>
            </a:rPr>
            <a:t>20</a:t>
          </a:r>
          <a:r>
            <a:rPr kumimoji="1" lang="ja-JP" altLang="en-US" sz="1200">
              <a:latin typeface="ＭＳ ゴシック" pitchFamily="49" charset="-128"/>
              <a:ea typeface="ＭＳ ゴシック" pitchFamily="49" charset="-128"/>
            </a:rPr>
            <a:t>年度から黒字に転換し、以降も黒字を維持しているものの、標準財政規模比では、令和２年度は</a:t>
          </a:r>
          <a:r>
            <a:rPr kumimoji="1" lang="en-US" altLang="ja-JP" sz="1200">
              <a:latin typeface="ＭＳ ゴシック" pitchFamily="49" charset="-128"/>
              <a:ea typeface="ＭＳ ゴシック" pitchFamily="49" charset="-128"/>
            </a:rPr>
            <a:t>0.14</a:t>
          </a:r>
          <a:r>
            <a:rPr kumimoji="1" lang="ja-JP" altLang="en-US" sz="1200">
              <a:latin typeface="ＭＳ ゴシック" pitchFamily="49" charset="-128"/>
              <a:ea typeface="ＭＳ ゴシック" pitchFamily="49" charset="-128"/>
            </a:rPr>
            <a:t>ポイント悪化し、</a:t>
          </a:r>
          <a:r>
            <a:rPr kumimoji="1" lang="en-US" altLang="ja-JP" sz="1200">
              <a:latin typeface="ＭＳ ゴシック" pitchFamily="49" charset="-128"/>
              <a:ea typeface="ＭＳ ゴシック" pitchFamily="49" charset="-128"/>
            </a:rPr>
            <a:t>2.19%</a:t>
          </a:r>
          <a:r>
            <a:rPr kumimoji="1" lang="ja-JP" altLang="en-US" sz="1200">
              <a:latin typeface="ＭＳ ゴシック" pitchFamily="49" charset="-128"/>
              <a:ea typeface="ＭＳ ゴシック" pitchFamily="49" charset="-128"/>
            </a:rPr>
            <a:t>となっており、実質単年度収支については▲</a:t>
          </a:r>
          <a:r>
            <a:rPr kumimoji="1" lang="en-US" altLang="ja-JP" sz="1200">
              <a:latin typeface="ＭＳ ゴシック" pitchFamily="49" charset="-128"/>
              <a:ea typeface="ＭＳ ゴシック" pitchFamily="49" charset="-128"/>
            </a:rPr>
            <a:t>0.11%</a:t>
          </a:r>
          <a:r>
            <a:rPr kumimoji="1" lang="ja-JP" altLang="en-US" sz="1200">
              <a:latin typeface="ＭＳ ゴシック" pitchFamily="49" charset="-128"/>
              <a:ea typeface="ＭＳ ゴシック" pitchFamily="49" charset="-128"/>
            </a:rPr>
            <a:t>となった。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大阪府</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一般会計及び全ての特別会計で赤字は生じていない。</a:t>
          </a:r>
        </a:p>
        <a:p>
          <a:r>
            <a:rPr kumimoji="1" lang="ja-JP" altLang="en-US" sz="1400">
              <a:latin typeface="ＭＳ ゴシック" pitchFamily="49" charset="-128"/>
              <a:ea typeface="ＭＳ ゴシック" pitchFamily="49" charset="-128"/>
            </a:rPr>
            <a:t>　今後も、各会計で適正な財政運営や企業経営を行っていく。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27&#22823;&#38442;&#24220;ok/&#65288;&#20462;&#27491;&#65289;&#12304;&#36001;&#25919;&#29366;&#27841;&#36039;&#26009;&#38598;&#12305;_270008_&#22823;&#38442;&#24220;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B71" t="str">
            <v>H30</v>
          </cell>
          <cell r="C71" t="str">
            <v>R01</v>
          </cell>
          <cell r="D71" t="str">
            <v>R02</v>
          </cell>
        </row>
        <row r="72">
          <cell r="A72" t="str">
            <v>財政調整基金</v>
          </cell>
          <cell r="B72">
            <v>148890</v>
          </cell>
          <cell r="C72">
            <v>156195</v>
          </cell>
          <cell r="D72">
            <v>170620</v>
          </cell>
        </row>
        <row r="73">
          <cell r="A73" t="str">
            <v>減債基金</v>
          </cell>
          <cell r="B73">
            <v>14735</v>
          </cell>
          <cell r="C73">
            <v>19458</v>
          </cell>
          <cell r="D73">
            <v>22107</v>
          </cell>
        </row>
        <row r="74">
          <cell r="A74" t="str">
            <v>その他特定目的基金</v>
          </cell>
          <cell r="B74">
            <v>138323</v>
          </cell>
          <cell r="C74">
            <v>127789</v>
          </cell>
          <cell r="D74">
            <v>126091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3789363510</v>
      </c>
      <c r="BO4" s="420"/>
      <c r="BP4" s="420"/>
      <c r="BQ4" s="420"/>
      <c r="BR4" s="420"/>
      <c r="BS4" s="420"/>
      <c r="BT4" s="420"/>
      <c r="BU4" s="421"/>
      <c r="BV4" s="419">
        <v>2582153236</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2.2000000000000002</v>
      </c>
      <c r="CU4" s="426"/>
      <c r="CV4" s="426"/>
      <c r="CW4" s="426"/>
      <c r="CX4" s="426"/>
      <c r="CY4" s="426"/>
      <c r="CZ4" s="426"/>
      <c r="DA4" s="427"/>
      <c r="DB4" s="425">
        <v>2.2999999999999998</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3733514735</v>
      </c>
      <c r="BO5" s="432"/>
      <c r="BP5" s="432"/>
      <c r="BQ5" s="432"/>
      <c r="BR5" s="432"/>
      <c r="BS5" s="432"/>
      <c r="BT5" s="432"/>
      <c r="BU5" s="433"/>
      <c r="BV5" s="431">
        <v>2526284618</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100.8</v>
      </c>
      <c r="CU5" s="438"/>
      <c r="CV5" s="438"/>
      <c r="CW5" s="438"/>
      <c r="CX5" s="438"/>
      <c r="CY5" s="438"/>
      <c r="CZ5" s="438"/>
      <c r="DA5" s="439"/>
      <c r="DB5" s="437">
        <v>98.5</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10640</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55848775</v>
      </c>
      <c r="BO6" s="432"/>
      <c r="BP6" s="432"/>
      <c r="BQ6" s="432"/>
      <c r="BR6" s="432"/>
      <c r="BS6" s="432"/>
      <c r="BT6" s="432"/>
      <c r="BU6" s="433"/>
      <c r="BV6" s="431">
        <v>55868618</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117.2</v>
      </c>
      <c r="CU6" s="454"/>
      <c r="CV6" s="454"/>
      <c r="CW6" s="454"/>
      <c r="CX6" s="454"/>
      <c r="CY6" s="454"/>
      <c r="CZ6" s="454"/>
      <c r="DA6" s="455"/>
      <c r="DB6" s="453">
        <v>108.4</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3</v>
      </c>
      <c r="AJ7" s="447"/>
      <c r="AK7" s="447"/>
      <c r="AL7" s="447"/>
      <c r="AM7" s="447"/>
      <c r="AN7" s="447"/>
      <c r="AO7" s="447"/>
      <c r="AP7" s="448"/>
      <c r="AQ7" s="446">
        <v>9030</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20871280</v>
      </c>
      <c r="BO7" s="432"/>
      <c r="BP7" s="432"/>
      <c r="BQ7" s="432"/>
      <c r="BR7" s="432"/>
      <c r="BS7" s="432"/>
      <c r="BT7" s="432"/>
      <c r="BU7" s="433"/>
      <c r="BV7" s="431">
        <v>19187950</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1598008610</v>
      </c>
      <c r="CU7" s="432"/>
      <c r="CV7" s="432"/>
      <c r="CW7" s="432"/>
      <c r="CX7" s="432"/>
      <c r="CY7" s="432"/>
      <c r="CZ7" s="432"/>
      <c r="DA7" s="433"/>
      <c r="DB7" s="431">
        <v>1577599223</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8448</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34977495</v>
      </c>
      <c r="BO8" s="432"/>
      <c r="BP8" s="432"/>
      <c r="BQ8" s="432"/>
      <c r="BR8" s="432"/>
      <c r="BS8" s="432"/>
      <c r="BT8" s="432"/>
      <c r="BU8" s="433"/>
      <c r="BV8" s="431">
        <v>36680668</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0.79157</v>
      </c>
      <c r="CU8" s="451"/>
      <c r="CV8" s="451"/>
      <c r="CW8" s="451"/>
      <c r="CX8" s="451"/>
      <c r="CY8" s="451"/>
      <c r="CZ8" s="451"/>
      <c r="DA8" s="452"/>
      <c r="DB8" s="450">
        <v>0.79205000000000003</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8837685</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8190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-1703173</v>
      </c>
      <c r="BO9" s="432"/>
      <c r="BP9" s="432"/>
      <c r="BQ9" s="432"/>
      <c r="BR9" s="432"/>
      <c r="BS9" s="432"/>
      <c r="BT9" s="432"/>
      <c r="BU9" s="433"/>
      <c r="BV9" s="431">
        <v>30815139</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17.5</v>
      </c>
      <c r="CU9" s="438"/>
      <c r="CV9" s="438"/>
      <c r="CW9" s="438"/>
      <c r="CX9" s="438"/>
      <c r="CY9" s="438"/>
      <c r="CZ9" s="438"/>
      <c r="DA9" s="439"/>
      <c r="DB9" s="437">
        <v>18.399999999999999</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8839469</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7210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53</v>
      </c>
      <c r="BO10" s="432"/>
      <c r="BP10" s="432"/>
      <c r="BQ10" s="432"/>
      <c r="BR10" s="432"/>
      <c r="BS10" s="432"/>
      <c r="BT10" s="432"/>
      <c r="BU10" s="433"/>
      <c r="BV10" s="431">
        <v>4841133</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86</v>
      </c>
      <c r="AJ11" s="447"/>
      <c r="AK11" s="447"/>
      <c r="AL11" s="447"/>
      <c r="AM11" s="447"/>
      <c r="AN11" s="447"/>
      <c r="AO11" s="447"/>
      <c r="AP11" s="448"/>
      <c r="AQ11" s="446">
        <v>6510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121</v>
      </c>
      <c r="DC11" s="504"/>
      <c r="DD11" s="504"/>
      <c r="DE11" s="504"/>
      <c r="DF11" s="504"/>
      <c r="DG11" s="504"/>
      <c r="DH11" s="504"/>
      <c r="DI11" s="505"/>
      <c r="DJ11" s="158"/>
      <c r="DK11" s="158"/>
      <c r="DL11" s="158"/>
      <c r="DM11" s="158"/>
      <c r="DN11" s="158"/>
      <c r="DO11" s="158"/>
    </row>
    <row r="12" spans="1:119" ht="18.75" customHeight="1" x14ac:dyDescent="0.2">
      <c r="A12" s="159"/>
      <c r="B12" s="506" t="s">
        <v>122</v>
      </c>
      <c r="C12" s="507"/>
      <c r="D12" s="507"/>
      <c r="E12" s="507"/>
      <c r="F12" s="507"/>
      <c r="G12" s="507"/>
      <c r="H12" s="507"/>
      <c r="I12" s="507"/>
      <c r="J12" s="507"/>
      <c r="K12" s="508"/>
      <c r="L12" s="515" t="s">
        <v>123</v>
      </c>
      <c r="M12" s="516"/>
      <c r="N12" s="516"/>
      <c r="O12" s="516"/>
      <c r="P12" s="516"/>
      <c r="Q12" s="517"/>
      <c r="R12" s="518">
        <v>8839532</v>
      </c>
      <c r="S12" s="519"/>
      <c r="T12" s="519"/>
      <c r="U12" s="519"/>
      <c r="V12" s="520"/>
      <c r="W12" s="470" t="s">
        <v>124</v>
      </c>
      <c r="X12" s="471"/>
      <c r="Y12" s="472"/>
      <c r="Z12" s="479" t="s">
        <v>2</v>
      </c>
      <c r="AA12" s="457"/>
      <c r="AB12" s="457"/>
      <c r="AC12" s="457"/>
      <c r="AD12" s="457"/>
      <c r="AE12" s="457"/>
      <c r="AF12" s="457"/>
      <c r="AG12" s="457"/>
      <c r="AH12" s="458"/>
      <c r="AI12" s="487" t="s">
        <v>125</v>
      </c>
      <c r="AJ12" s="457"/>
      <c r="AK12" s="457"/>
      <c r="AL12" s="457"/>
      <c r="AM12" s="458"/>
      <c r="AN12" s="487" t="s">
        <v>126</v>
      </c>
      <c r="AO12" s="488"/>
      <c r="AP12" s="488"/>
      <c r="AQ12" s="488"/>
      <c r="AR12" s="488"/>
      <c r="AS12" s="521"/>
      <c r="AT12" s="534" t="s">
        <v>127</v>
      </c>
      <c r="AU12" s="535"/>
      <c r="AV12" s="535"/>
      <c r="AW12" s="535"/>
      <c r="AX12" s="535"/>
      <c r="AY12" s="536"/>
      <c r="AZ12" s="428" t="s">
        <v>128</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0</v>
      </c>
      <c r="BW12" s="432"/>
      <c r="BX12" s="432"/>
      <c r="BY12" s="432"/>
      <c r="BZ12" s="432"/>
      <c r="CA12" s="432"/>
      <c r="CB12" s="432"/>
      <c r="CC12" s="433"/>
      <c r="CD12" s="434" t="s">
        <v>129</v>
      </c>
      <c r="CE12" s="435"/>
      <c r="CF12" s="435"/>
      <c r="CG12" s="435"/>
      <c r="CH12" s="435"/>
      <c r="CI12" s="435"/>
      <c r="CJ12" s="435"/>
      <c r="CK12" s="435"/>
      <c r="CL12" s="435"/>
      <c r="CM12" s="435"/>
      <c r="CN12" s="435"/>
      <c r="CO12" s="435"/>
      <c r="CP12" s="435"/>
      <c r="CQ12" s="435"/>
      <c r="CR12" s="435"/>
      <c r="CS12" s="436"/>
      <c r="CT12" s="503" t="s">
        <v>120</v>
      </c>
      <c r="CU12" s="504"/>
      <c r="CV12" s="504"/>
      <c r="CW12" s="504"/>
      <c r="CX12" s="504"/>
      <c r="CY12" s="504"/>
      <c r="CZ12" s="504"/>
      <c r="DA12" s="505"/>
      <c r="DB12" s="503" t="s">
        <v>130</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131</v>
      </c>
      <c r="N13" s="526"/>
      <c r="O13" s="526"/>
      <c r="P13" s="526"/>
      <c r="Q13" s="527"/>
      <c r="R13" s="528">
        <v>8588705</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132</v>
      </c>
      <c r="BA13" s="532"/>
      <c r="BB13" s="532"/>
      <c r="BC13" s="532"/>
      <c r="BD13" s="532"/>
      <c r="BE13" s="532"/>
      <c r="BF13" s="532"/>
      <c r="BG13" s="532"/>
      <c r="BH13" s="532"/>
      <c r="BI13" s="532"/>
      <c r="BJ13" s="532"/>
      <c r="BK13" s="532"/>
      <c r="BL13" s="532"/>
      <c r="BM13" s="533"/>
      <c r="BN13" s="431">
        <v>-1703120</v>
      </c>
      <c r="BO13" s="432"/>
      <c r="BP13" s="432"/>
      <c r="BQ13" s="432"/>
      <c r="BR13" s="432"/>
      <c r="BS13" s="432"/>
      <c r="BT13" s="432"/>
      <c r="BU13" s="433"/>
      <c r="BV13" s="431">
        <v>35656272</v>
      </c>
      <c r="BW13" s="432"/>
      <c r="BX13" s="432"/>
      <c r="BY13" s="432"/>
      <c r="BZ13" s="432"/>
      <c r="CA13" s="432"/>
      <c r="CB13" s="432"/>
      <c r="CC13" s="433"/>
      <c r="CD13" s="434" t="s">
        <v>133</v>
      </c>
      <c r="CE13" s="435"/>
      <c r="CF13" s="435"/>
      <c r="CG13" s="435"/>
      <c r="CH13" s="435"/>
      <c r="CI13" s="435"/>
      <c r="CJ13" s="435"/>
      <c r="CK13" s="435"/>
      <c r="CL13" s="435"/>
      <c r="CM13" s="435"/>
      <c r="CN13" s="435"/>
      <c r="CO13" s="435"/>
      <c r="CP13" s="435"/>
      <c r="CQ13" s="435"/>
      <c r="CR13" s="435"/>
      <c r="CS13" s="436"/>
      <c r="CT13" s="437">
        <v>13.7</v>
      </c>
      <c r="CU13" s="438"/>
      <c r="CV13" s="438"/>
      <c r="CW13" s="438"/>
      <c r="CX13" s="438"/>
      <c r="CY13" s="438"/>
      <c r="CZ13" s="438"/>
      <c r="DA13" s="439"/>
      <c r="DB13" s="437">
        <v>15.3</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134</v>
      </c>
      <c r="M14" s="544"/>
      <c r="N14" s="544"/>
      <c r="O14" s="544"/>
      <c r="P14" s="544"/>
      <c r="Q14" s="545"/>
      <c r="R14" s="546">
        <v>8849635</v>
      </c>
      <c r="S14" s="547"/>
      <c r="T14" s="547"/>
      <c r="U14" s="547"/>
      <c r="V14" s="548"/>
      <c r="W14" s="473"/>
      <c r="X14" s="474"/>
      <c r="Y14" s="475"/>
      <c r="Z14" s="500" t="s">
        <v>135</v>
      </c>
      <c r="AA14" s="501"/>
      <c r="AB14" s="501"/>
      <c r="AC14" s="501"/>
      <c r="AD14" s="501"/>
      <c r="AE14" s="501"/>
      <c r="AF14" s="501"/>
      <c r="AG14" s="501"/>
      <c r="AH14" s="502"/>
      <c r="AI14" s="446">
        <v>11730</v>
      </c>
      <c r="AJ14" s="447"/>
      <c r="AK14" s="447"/>
      <c r="AL14" s="447"/>
      <c r="AM14" s="448"/>
      <c r="AN14" s="446">
        <v>37019880</v>
      </c>
      <c r="AO14" s="447"/>
      <c r="AP14" s="447"/>
      <c r="AQ14" s="447"/>
      <c r="AR14" s="447"/>
      <c r="AS14" s="448"/>
      <c r="AT14" s="446">
        <v>3156</v>
      </c>
      <c r="AU14" s="447"/>
      <c r="AV14" s="447"/>
      <c r="AW14" s="447"/>
      <c r="AX14" s="447"/>
      <c r="AY14" s="449"/>
      <c r="AZ14" s="440" t="s">
        <v>136</v>
      </c>
      <c r="BA14" s="441"/>
      <c r="BB14" s="441"/>
      <c r="BC14" s="441"/>
      <c r="BD14" s="441"/>
      <c r="BE14" s="441"/>
      <c r="BF14" s="441"/>
      <c r="BG14" s="441"/>
      <c r="BH14" s="441"/>
      <c r="BI14" s="441"/>
      <c r="BJ14" s="441"/>
      <c r="BK14" s="441"/>
      <c r="BL14" s="441"/>
      <c r="BM14" s="442"/>
      <c r="BN14" s="419">
        <v>952721363</v>
      </c>
      <c r="BO14" s="420"/>
      <c r="BP14" s="420"/>
      <c r="BQ14" s="420"/>
      <c r="BR14" s="420"/>
      <c r="BS14" s="420"/>
      <c r="BT14" s="420"/>
      <c r="BU14" s="421"/>
      <c r="BV14" s="419">
        <v>935941808</v>
      </c>
      <c r="BW14" s="420"/>
      <c r="BX14" s="420"/>
      <c r="BY14" s="420"/>
      <c r="BZ14" s="420"/>
      <c r="CA14" s="420"/>
      <c r="CB14" s="420"/>
      <c r="CC14" s="421"/>
      <c r="CD14" s="497" t="s">
        <v>137</v>
      </c>
      <c r="CE14" s="498"/>
      <c r="CF14" s="498"/>
      <c r="CG14" s="498"/>
      <c r="CH14" s="498"/>
      <c r="CI14" s="498"/>
      <c r="CJ14" s="498"/>
      <c r="CK14" s="498"/>
      <c r="CL14" s="498"/>
      <c r="CM14" s="498"/>
      <c r="CN14" s="498"/>
      <c r="CO14" s="498"/>
      <c r="CP14" s="498"/>
      <c r="CQ14" s="498"/>
      <c r="CR14" s="498"/>
      <c r="CS14" s="499"/>
      <c r="CT14" s="540">
        <v>153.4</v>
      </c>
      <c r="CU14" s="541"/>
      <c r="CV14" s="541"/>
      <c r="CW14" s="541"/>
      <c r="CX14" s="541"/>
      <c r="CY14" s="541"/>
      <c r="CZ14" s="541"/>
      <c r="DA14" s="542"/>
      <c r="DB14" s="540">
        <v>164.3</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138</v>
      </c>
      <c r="N15" s="526"/>
      <c r="O15" s="526"/>
      <c r="P15" s="526"/>
      <c r="Q15" s="527"/>
      <c r="R15" s="546">
        <v>8596893</v>
      </c>
      <c r="S15" s="547"/>
      <c r="T15" s="547"/>
      <c r="U15" s="547"/>
      <c r="V15" s="548"/>
      <c r="W15" s="473"/>
      <c r="X15" s="474"/>
      <c r="Y15" s="475"/>
      <c r="Z15" s="500" t="s">
        <v>139</v>
      </c>
      <c r="AA15" s="501"/>
      <c r="AB15" s="501"/>
      <c r="AC15" s="501"/>
      <c r="AD15" s="501"/>
      <c r="AE15" s="501"/>
      <c r="AF15" s="501"/>
      <c r="AG15" s="501"/>
      <c r="AH15" s="502"/>
      <c r="AI15" s="446" t="s">
        <v>140</v>
      </c>
      <c r="AJ15" s="447"/>
      <c r="AK15" s="447"/>
      <c r="AL15" s="447"/>
      <c r="AM15" s="448"/>
      <c r="AN15" s="446" t="s">
        <v>141</v>
      </c>
      <c r="AO15" s="447"/>
      <c r="AP15" s="447"/>
      <c r="AQ15" s="447"/>
      <c r="AR15" s="447"/>
      <c r="AS15" s="448"/>
      <c r="AT15" s="446" t="s">
        <v>142</v>
      </c>
      <c r="AU15" s="447"/>
      <c r="AV15" s="447"/>
      <c r="AW15" s="447"/>
      <c r="AX15" s="447"/>
      <c r="AY15" s="449"/>
      <c r="AZ15" s="428" t="s">
        <v>143</v>
      </c>
      <c r="BA15" s="429"/>
      <c r="BB15" s="429"/>
      <c r="BC15" s="429"/>
      <c r="BD15" s="429"/>
      <c r="BE15" s="429"/>
      <c r="BF15" s="429"/>
      <c r="BG15" s="429"/>
      <c r="BH15" s="429"/>
      <c r="BI15" s="429"/>
      <c r="BJ15" s="429"/>
      <c r="BK15" s="429"/>
      <c r="BL15" s="429"/>
      <c r="BM15" s="430"/>
      <c r="BN15" s="431">
        <v>1213088968</v>
      </c>
      <c r="BO15" s="432"/>
      <c r="BP15" s="432"/>
      <c r="BQ15" s="432"/>
      <c r="BR15" s="432"/>
      <c r="BS15" s="432"/>
      <c r="BT15" s="432"/>
      <c r="BU15" s="433"/>
      <c r="BV15" s="431">
        <v>1183485334</v>
      </c>
      <c r="BW15" s="432"/>
      <c r="BX15" s="432"/>
      <c r="BY15" s="432"/>
      <c r="BZ15" s="432"/>
      <c r="CA15" s="432"/>
      <c r="CB15" s="432"/>
      <c r="CC15" s="433"/>
      <c r="CD15" s="551" t="s">
        <v>144</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145</v>
      </c>
      <c r="M16" s="560"/>
      <c r="N16" s="560"/>
      <c r="O16" s="560"/>
      <c r="P16" s="560"/>
      <c r="Q16" s="561"/>
      <c r="R16" s="557" t="s">
        <v>146</v>
      </c>
      <c r="S16" s="558"/>
      <c r="T16" s="558"/>
      <c r="U16" s="558"/>
      <c r="V16" s="559"/>
      <c r="W16" s="473"/>
      <c r="X16" s="474"/>
      <c r="Y16" s="475"/>
      <c r="Z16" s="500" t="s">
        <v>147</v>
      </c>
      <c r="AA16" s="501"/>
      <c r="AB16" s="501"/>
      <c r="AC16" s="501"/>
      <c r="AD16" s="501"/>
      <c r="AE16" s="501"/>
      <c r="AF16" s="501"/>
      <c r="AG16" s="501"/>
      <c r="AH16" s="502"/>
      <c r="AI16" s="446">
        <v>422</v>
      </c>
      <c r="AJ16" s="447"/>
      <c r="AK16" s="447"/>
      <c r="AL16" s="447"/>
      <c r="AM16" s="448"/>
      <c r="AN16" s="446">
        <v>1286256</v>
      </c>
      <c r="AO16" s="447"/>
      <c r="AP16" s="447"/>
      <c r="AQ16" s="447"/>
      <c r="AR16" s="447"/>
      <c r="AS16" s="448"/>
      <c r="AT16" s="446">
        <v>3048</v>
      </c>
      <c r="AU16" s="447"/>
      <c r="AV16" s="447"/>
      <c r="AW16" s="447"/>
      <c r="AX16" s="447"/>
      <c r="AY16" s="449"/>
      <c r="AZ16" s="428" t="s">
        <v>148</v>
      </c>
      <c r="BA16" s="429"/>
      <c r="BB16" s="429"/>
      <c r="BC16" s="429"/>
      <c r="BD16" s="429"/>
      <c r="BE16" s="429"/>
      <c r="BF16" s="429"/>
      <c r="BG16" s="429"/>
      <c r="BH16" s="429"/>
      <c r="BI16" s="429"/>
      <c r="BJ16" s="429"/>
      <c r="BK16" s="429"/>
      <c r="BL16" s="429"/>
      <c r="BM16" s="430"/>
      <c r="BN16" s="431">
        <v>1201177950</v>
      </c>
      <c r="BO16" s="432"/>
      <c r="BP16" s="432"/>
      <c r="BQ16" s="432"/>
      <c r="BR16" s="432"/>
      <c r="BS16" s="432"/>
      <c r="BT16" s="432"/>
      <c r="BU16" s="433"/>
      <c r="BV16" s="431">
        <v>1192581854</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149</v>
      </c>
      <c r="N17" s="555"/>
      <c r="O17" s="555"/>
      <c r="P17" s="555"/>
      <c r="Q17" s="556"/>
      <c r="R17" s="557" t="s">
        <v>150</v>
      </c>
      <c r="S17" s="558"/>
      <c r="T17" s="558"/>
      <c r="U17" s="558"/>
      <c r="V17" s="559"/>
      <c r="W17" s="473"/>
      <c r="X17" s="474"/>
      <c r="Y17" s="475"/>
      <c r="Z17" s="500" t="s">
        <v>151</v>
      </c>
      <c r="AA17" s="501"/>
      <c r="AB17" s="501"/>
      <c r="AC17" s="501"/>
      <c r="AD17" s="501"/>
      <c r="AE17" s="501"/>
      <c r="AF17" s="501"/>
      <c r="AG17" s="501"/>
      <c r="AH17" s="502"/>
      <c r="AI17" s="446">
        <v>21430</v>
      </c>
      <c r="AJ17" s="447"/>
      <c r="AK17" s="447"/>
      <c r="AL17" s="447"/>
      <c r="AM17" s="448"/>
      <c r="AN17" s="446">
        <v>70590420</v>
      </c>
      <c r="AO17" s="447"/>
      <c r="AP17" s="447"/>
      <c r="AQ17" s="447"/>
      <c r="AR17" s="447"/>
      <c r="AS17" s="448"/>
      <c r="AT17" s="446">
        <v>3294</v>
      </c>
      <c r="AU17" s="447"/>
      <c r="AV17" s="447"/>
      <c r="AW17" s="447"/>
      <c r="AX17" s="447"/>
      <c r="AY17" s="449"/>
      <c r="AZ17" s="428" t="s">
        <v>152</v>
      </c>
      <c r="BA17" s="429"/>
      <c r="BB17" s="429"/>
      <c r="BC17" s="429"/>
      <c r="BD17" s="429"/>
      <c r="BE17" s="429"/>
      <c r="BF17" s="429"/>
      <c r="BG17" s="429"/>
      <c r="BH17" s="429"/>
      <c r="BI17" s="429"/>
      <c r="BJ17" s="429"/>
      <c r="BK17" s="429"/>
      <c r="BL17" s="429"/>
      <c r="BM17" s="430"/>
      <c r="BN17" s="431">
        <v>1638067486</v>
      </c>
      <c r="BO17" s="432"/>
      <c r="BP17" s="432"/>
      <c r="BQ17" s="432"/>
      <c r="BR17" s="432"/>
      <c r="BS17" s="432"/>
      <c r="BT17" s="432"/>
      <c r="BU17" s="433"/>
      <c r="BV17" s="431">
        <v>1617639244</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153</v>
      </c>
      <c r="C18" s="414"/>
      <c r="D18" s="414"/>
      <c r="E18" s="414"/>
      <c r="F18" s="414"/>
      <c r="G18" s="414"/>
      <c r="H18" s="414"/>
      <c r="I18" s="414"/>
      <c r="J18" s="414"/>
      <c r="K18" s="562"/>
      <c r="L18" s="563">
        <v>1905</v>
      </c>
      <c r="M18" s="564"/>
      <c r="N18" s="564"/>
      <c r="O18" s="564"/>
      <c r="P18" s="564"/>
      <c r="Q18" s="564"/>
      <c r="R18" s="564"/>
      <c r="S18" s="564"/>
      <c r="T18" s="564"/>
      <c r="U18" s="564"/>
      <c r="V18" s="564"/>
      <c r="W18" s="473"/>
      <c r="X18" s="474"/>
      <c r="Y18" s="475"/>
      <c r="Z18" s="500" t="s">
        <v>154</v>
      </c>
      <c r="AA18" s="501"/>
      <c r="AB18" s="501"/>
      <c r="AC18" s="501"/>
      <c r="AD18" s="501"/>
      <c r="AE18" s="501"/>
      <c r="AF18" s="501"/>
      <c r="AG18" s="501"/>
      <c r="AH18" s="502"/>
      <c r="AI18" s="446">
        <v>36611</v>
      </c>
      <c r="AJ18" s="447"/>
      <c r="AK18" s="447"/>
      <c r="AL18" s="447"/>
      <c r="AM18" s="448"/>
      <c r="AN18" s="446">
        <v>124916401</v>
      </c>
      <c r="AO18" s="447"/>
      <c r="AP18" s="447"/>
      <c r="AQ18" s="447"/>
      <c r="AR18" s="447"/>
      <c r="AS18" s="448"/>
      <c r="AT18" s="446">
        <v>3412</v>
      </c>
      <c r="AU18" s="447"/>
      <c r="AV18" s="447"/>
      <c r="AW18" s="447"/>
      <c r="AX18" s="447"/>
      <c r="AY18" s="449"/>
      <c r="AZ18" s="531" t="s">
        <v>155</v>
      </c>
      <c r="BA18" s="532"/>
      <c r="BB18" s="532"/>
      <c r="BC18" s="532"/>
      <c r="BD18" s="532"/>
      <c r="BE18" s="532"/>
      <c r="BF18" s="532"/>
      <c r="BG18" s="532"/>
      <c r="BH18" s="532"/>
      <c r="BI18" s="532"/>
      <c r="BJ18" s="532"/>
      <c r="BK18" s="532"/>
      <c r="BL18" s="532"/>
      <c r="BM18" s="533"/>
      <c r="BN18" s="565">
        <v>2049875661</v>
      </c>
      <c r="BO18" s="566"/>
      <c r="BP18" s="566"/>
      <c r="BQ18" s="566"/>
      <c r="BR18" s="566"/>
      <c r="BS18" s="566"/>
      <c r="BT18" s="566"/>
      <c r="BU18" s="567"/>
      <c r="BV18" s="565">
        <v>1929102254</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156</v>
      </c>
      <c r="C19" s="414"/>
      <c r="D19" s="414"/>
      <c r="E19" s="414"/>
      <c r="F19" s="414"/>
      <c r="G19" s="414"/>
      <c r="H19" s="414"/>
      <c r="I19" s="414"/>
      <c r="J19" s="414"/>
      <c r="K19" s="562"/>
      <c r="L19" s="563">
        <v>4639</v>
      </c>
      <c r="M19" s="564"/>
      <c r="N19" s="564"/>
      <c r="O19" s="564"/>
      <c r="P19" s="564"/>
      <c r="Q19" s="564"/>
      <c r="R19" s="564"/>
      <c r="S19" s="564"/>
      <c r="T19" s="564"/>
      <c r="U19" s="564"/>
      <c r="V19" s="564"/>
      <c r="W19" s="473"/>
      <c r="X19" s="474"/>
      <c r="Y19" s="475"/>
      <c r="Z19" s="500" t="s">
        <v>157</v>
      </c>
      <c r="AA19" s="501"/>
      <c r="AB19" s="501"/>
      <c r="AC19" s="501"/>
      <c r="AD19" s="501"/>
      <c r="AE19" s="501"/>
      <c r="AF19" s="501"/>
      <c r="AG19" s="501"/>
      <c r="AH19" s="502"/>
      <c r="AI19" s="446">
        <v>3084</v>
      </c>
      <c r="AJ19" s="447"/>
      <c r="AK19" s="447"/>
      <c r="AL19" s="447"/>
      <c r="AM19" s="448"/>
      <c r="AN19" s="446">
        <v>8687628</v>
      </c>
      <c r="AO19" s="447"/>
      <c r="AP19" s="447"/>
      <c r="AQ19" s="447"/>
      <c r="AR19" s="447"/>
      <c r="AS19" s="448"/>
      <c r="AT19" s="446">
        <v>2817</v>
      </c>
      <c r="AU19" s="447"/>
      <c r="AV19" s="447"/>
      <c r="AW19" s="447"/>
      <c r="AX19" s="447"/>
      <c r="AY19" s="449"/>
      <c r="AZ19" s="440" t="s">
        <v>158</v>
      </c>
      <c r="BA19" s="441"/>
      <c r="BB19" s="441"/>
      <c r="BC19" s="441"/>
      <c r="BD19" s="441"/>
      <c r="BE19" s="441"/>
      <c r="BF19" s="441"/>
      <c r="BG19" s="441"/>
      <c r="BH19" s="441"/>
      <c r="BI19" s="441"/>
      <c r="BJ19" s="441"/>
      <c r="BK19" s="441"/>
      <c r="BL19" s="441"/>
      <c r="BM19" s="442"/>
      <c r="BN19" s="419">
        <v>5180684877</v>
      </c>
      <c r="BO19" s="420"/>
      <c r="BP19" s="420"/>
      <c r="BQ19" s="420"/>
      <c r="BR19" s="420"/>
      <c r="BS19" s="420"/>
      <c r="BT19" s="420"/>
      <c r="BU19" s="421"/>
      <c r="BV19" s="419">
        <v>5219171246</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159</v>
      </c>
      <c r="C20" s="414"/>
      <c r="D20" s="414"/>
      <c r="E20" s="414"/>
      <c r="F20" s="414"/>
      <c r="G20" s="414"/>
      <c r="H20" s="414"/>
      <c r="I20" s="414"/>
      <c r="J20" s="414"/>
      <c r="K20" s="562"/>
      <c r="L20" s="563">
        <v>4135879</v>
      </c>
      <c r="M20" s="564"/>
      <c r="N20" s="564"/>
      <c r="O20" s="564"/>
      <c r="P20" s="564"/>
      <c r="Q20" s="564"/>
      <c r="R20" s="564"/>
      <c r="S20" s="564"/>
      <c r="T20" s="564"/>
      <c r="U20" s="564"/>
      <c r="V20" s="564"/>
      <c r="W20" s="476"/>
      <c r="X20" s="477"/>
      <c r="Y20" s="478"/>
      <c r="Z20" s="500" t="s">
        <v>160</v>
      </c>
      <c r="AA20" s="501"/>
      <c r="AB20" s="501"/>
      <c r="AC20" s="501"/>
      <c r="AD20" s="501"/>
      <c r="AE20" s="501"/>
      <c r="AF20" s="501"/>
      <c r="AG20" s="501"/>
      <c r="AH20" s="502"/>
      <c r="AI20" s="446">
        <v>72855</v>
      </c>
      <c r="AJ20" s="447"/>
      <c r="AK20" s="447"/>
      <c r="AL20" s="447"/>
      <c r="AM20" s="448"/>
      <c r="AN20" s="446">
        <v>241214329</v>
      </c>
      <c r="AO20" s="447"/>
      <c r="AP20" s="447"/>
      <c r="AQ20" s="447"/>
      <c r="AR20" s="447"/>
      <c r="AS20" s="448"/>
      <c r="AT20" s="446">
        <v>3311</v>
      </c>
      <c r="AU20" s="447"/>
      <c r="AV20" s="447"/>
      <c r="AW20" s="447"/>
      <c r="AX20" s="447"/>
      <c r="AY20" s="449"/>
      <c r="AZ20" s="531" t="s">
        <v>161</v>
      </c>
      <c r="BA20" s="532"/>
      <c r="BB20" s="532"/>
      <c r="BC20" s="532"/>
      <c r="BD20" s="532"/>
      <c r="BE20" s="532"/>
      <c r="BF20" s="532"/>
      <c r="BG20" s="532"/>
      <c r="BH20" s="532"/>
      <c r="BI20" s="532"/>
      <c r="BJ20" s="532"/>
      <c r="BK20" s="532"/>
      <c r="BL20" s="532"/>
      <c r="BM20" s="533"/>
      <c r="BN20" s="565">
        <v>418016959</v>
      </c>
      <c r="BO20" s="566"/>
      <c r="BP20" s="566"/>
      <c r="BQ20" s="566"/>
      <c r="BR20" s="566"/>
      <c r="BS20" s="566"/>
      <c r="BT20" s="566"/>
      <c r="BU20" s="567"/>
      <c r="BV20" s="565">
        <v>397398221</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162</v>
      </c>
      <c r="X21" s="569"/>
      <c r="Y21" s="569"/>
      <c r="Z21" s="569"/>
      <c r="AA21" s="569"/>
      <c r="AB21" s="569"/>
      <c r="AC21" s="569"/>
      <c r="AD21" s="569"/>
      <c r="AE21" s="569"/>
      <c r="AF21" s="569"/>
      <c r="AG21" s="569"/>
      <c r="AH21" s="570"/>
      <c r="AI21" s="571">
        <v>100.9</v>
      </c>
      <c r="AJ21" s="572"/>
      <c r="AK21" s="572"/>
      <c r="AL21" s="572"/>
      <c r="AM21" s="572"/>
      <c r="AN21" s="572"/>
      <c r="AO21" s="572"/>
      <c r="AP21" s="572"/>
      <c r="AQ21" s="572"/>
      <c r="AR21" s="572"/>
      <c r="AS21" s="572"/>
      <c r="AT21" s="572"/>
      <c r="AU21" s="572"/>
      <c r="AV21" s="572"/>
      <c r="AW21" s="572"/>
      <c r="AX21" s="572"/>
      <c r="AY21" s="573"/>
      <c r="AZ21" s="440" t="s">
        <v>163</v>
      </c>
      <c r="BA21" s="441"/>
      <c r="BB21" s="441"/>
      <c r="BC21" s="441"/>
      <c r="BD21" s="441"/>
      <c r="BE21" s="441"/>
      <c r="BF21" s="441"/>
      <c r="BG21" s="441"/>
      <c r="BH21" s="441"/>
      <c r="BI21" s="441"/>
      <c r="BJ21" s="441"/>
      <c r="BK21" s="441"/>
      <c r="BL21" s="441"/>
      <c r="BM21" s="442"/>
      <c r="BN21" s="419">
        <v>438371226</v>
      </c>
      <c r="BO21" s="420"/>
      <c r="BP21" s="420"/>
      <c r="BQ21" s="420"/>
      <c r="BR21" s="420"/>
      <c r="BS21" s="420"/>
      <c r="BT21" s="420"/>
      <c r="BU21" s="421"/>
      <c r="BV21" s="419">
        <v>338602677</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164</v>
      </c>
      <c r="BA22" s="429"/>
      <c r="BB22" s="429"/>
      <c r="BC22" s="429"/>
      <c r="BD22" s="429"/>
      <c r="BE22" s="429"/>
      <c r="BF22" s="429"/>
      <c r="BG22" s="429"/>
      <c r="BH22" s="429"/>
      <c r="BI22" s="429"/>
      <c r="BJ22" s="429"/>
      <c r="BK22" s="429"/>
      <c r="BL22" s="429"/>
      <c r="BM22" s="430"/>
      <c r="BN22" s="431">
        <v>11868840</v>
      </c>
      <c r="BO22" s="432"/>
      <c r="BP22" s="432"/>
      <c r="BQ22" s="432"/>
      <c r="BR22" s="432"/>
      <c r="BS22" s="432"/>
      <c r="BT22" s="432"/>
      <c r="BU22" s="433"/>
      <c r="BV22" s="431">
        <v>13474859</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165</v>
      </c>
      <c r="BA23" s="429"/>
      <c r="BB23" s="429"/>
      <c r="BC23" s="429"/>
      <c r="BD23" s="429"/>
      <c r="BE23" s="429"/>
      <c r="BF23" s="429"/>
      <c r="BG23" s="429"/>
      <c r="BH23" s="429"/>
      <c r="BI23" s="429"/>
      <c r="BJ23" s="429"/>
      <c r="BK23" s="429"/>
      <c r="BL23" s="429"/>
      <c r="BM23" s="430"/>
      <c r="BN23" s="431">
        <v>55000</v>
      </c>
      <c r="BO23" s="432"/>
      <c r="BP23" s="432"/>
      <c r="BQ23" s="432"/>
      <c r="BR23" s="432"/>
      <c r="BS23" s="432"/>
      <c r="BT23" s="432"/>
      <c r="BU23" s="433"/>
      <c r="BV23" s="431">
        <v>55000</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166</v>
      </c>
      <c r="BA24" s="498"/>
      <c r="BB24" s="498"/>
      <c r="BC24" s="498"/>
      <c r="BD24" s="498"/>
      <c r="BE24" s="498"/>
      <c r="BF24" s="498"/>
      <c r="BG24" s="498"/>
      <c r="BH24" s="498"/>
      <c r="BI24" s="498"/>
      <c r="BJ24" s="498"/>
      <c r="BK24" s="498"/>
      <c r="BL24" s="498"/>
      <c r="BM24" s="499"/>
      <c r="BN24" s="565" t="s">
        <v>130</v>
      </c>
      <c r="BO24" s="566"/>
      <c r="BP24" s="566"/>
      <c r="BQ24" s="566"/>
      <c r="BR24" s="566"/>
      <c r="BS24" s="566"/>
      <c r="BT24" s="566"/>
      <c r="BU24" s="567"/>
      <c r="BV24" s="565" t="s">
        <v>142</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167</v>
      </c>
      <c r="BA25" s="575"/>
      <c r="BB25" s="575"/>
      <c r="BC25" s="576"/>
      <c r="BD25" s="440" t="s">
        <v>46</v>
      </c>
      <c r="BE25" s="441"/>
      <c r="BF25" s="441"/>
      <c r="BG25" s="441"/>
      <c r="BH25" s="441"/>
      <c r="BI25" s="441"/>
      <c r="BJ25" s="441"/>
      <c r="BK25" s="441"/>
      <c r="BL25" s="441"/>
      <c r="BM25" s="442"/>
      <c r="BN25" s="419">
        <v>170619560</v>
      </c>
      <c r="BO25" s="420"/>
      <c r="BP25" s="420"/>
      <c r="BQ25" s="420"/>
      <c r="BR25" s="420"/>
      <c r="BS25" s="420"/>
      <c r="BT25" s="420"/>
      <c r="BU25" s="421"/>
      <c r="BV25" s="419">
        <v>156195297</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168</v>
      </c>
      <c r="BE26" s="429"/>
      <c r="BF26" s="429"/>
      <c r="BG26" s="429"/>
      <c r="BH26" s="429"/>
      <c r="BI26" s="429"/>
      <c r="BJ26" s="429"/>
      <c r="BK26" s="429"/>
      <c r="BL26" s="429"/>
      <c r="BM26" s="430"/>
      <c r="BN26" s="431">
        <v>22106754</v>
      </c>
      <c r="BO26" s="432"/>
      <c r="BP26" s="432"/>
      <c r="BQ26" s="432"/>
      <c r="BR26" s="432"/>
      <c r="BS26" s="432"/>
      <c r="BT26" s="432"/>
      <c r="BU26" s="433"/>
      <c r="BV26" s="431">
        <v>19458270</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126090986</v>
      </c>
      <c r="BO27" s="566"/>
      <c r="BP27" s="566"/>
      <c r="BQ27" s="566"/>
      <c r="BR27" s="566"/>
      <c r="BS27" s="566"/>
      <c r="BT27" s="566"/>
      <c r="BU27" s="567"/>
      <c r="BV27" s="565">
        <v>127788518</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169</v>
      </c>
      <c r="D29" s="200"/>
      <c r="E29" s="192"/>
      <c r="F29" s="192"/>
      <c r="G29" s="192"/>
      <c r="H29" s="192"/>
      <c r="I29" s="192"/>
      <c r="J29" s="192"/>
      <c r="K29" s="192"/>
      <c r="L29" s="192"/>
      <c r="M29" s="192"/>
      <c r="N29" s="192"/>
      <c r="O29" s="192"/>
      <c r="P29" s="192"/>
      <c r="Q29" s="192"/>
      <c r="R29" s="192"/>
      <c r="S29" s="192"/>
      <c r="T29" s="192"/>
      <c r="U29" s="192" t="s">
        <v>170</v>
      </c>
      <c r="V29" s="192"/>
      <c r="W29" s="192"/>
      <c r="X29" s="192"/>
      <c r="Y29" s="192"/>
      <c r="Z29" s="192"/>
      <c r="AA29" s="192"/>
      <c r="AB29" s="192"/>
      <c r="AC29" s="192"/>
      <c r="AD29" s="192"/>
      <c r="AE29" s="192"/>
      <c r="AF29" s="192"/>
      <c r="AG29" s="192"/>
      <c r="AH29" s="192"/>
      <c r="AI29" s="192"/>
      <c r="AJ29" s="192"/>
      <c r="AK29" s="192"/>
      <c r="AL29" s="192"/>
      <c r="AM29" s="182" t="s">
        <v>171</v>
      </c>
      <c r="AN29" s="192"/>
      <c r="AO29" s="192"/>
      <c r="AP29" s="192"/>
      <c r="AQ29" s="192"/>
      <c r="AR29" s="182"/>
      <c r="AS29" s="182"/>
      <c r="AT29" s="182"/>
      <c r="AU29" s="182"/>
      <c r="AV29" s="182"/>
      <c r="AW29" s="182"/>
      <c r="AX29" s="182"/>
      <c r="AY29" s="182"/>
      <c r="AZ29" s="182"/>
      <c r="BA29" s="182"/>
      <c r="BB29" s="192"/>
      <c r="BC29" s="182"/>
      <c r="BD29" s="182"/>
      <c r="BE29" s="182" t="s">
        <v>172</v>
      </c>
      <c r="BF29" s="192"/>
      <c r="BG29" s="192"/>
      <c r="BH29" s="192"/>
      <c r="BI29" s="192"/>
      <c r="BJ29" s="182"/>
      <c r="BK29" s="182"/>
      <c r="BL29" s="182"/>
      <c r="BM29" s="182"/>
      <c r="BN29" s="182"/>
      <c r="BO29" s="182"/>
      <c r="BP29" s="182"/>
      <c r="BQ29" s="182"/>
      <c r="BR29" s="192"/>
      <c r="BS29" s="192"/>
      <c r="BT29" s="192"/>
      <c r="BU29" s="192"/>
      <c r="BV29" s="192"/>
      <c r="BW29" s="192" t="s">
        <v>173</v>
      </c>
      <c r="BX29" s="192"/>
      <c r="BY29" s="192"/>
      <c r="BZ29" s="192"/>
      <c r="CA29" s="192"/>
      <c r="CB29" s="182"/>
      <c r="CC29" s="182"/>
      <c r="CD29" s="182"/>
      <c r="CE29" s="182"/>
      <c r="CF29" s="182"/>
      <c r="CG29" s="182"/>
      <c r="CH29" s="182"/>
      <c r="CI29" s="182"/>
      <c r="CJ29" s="182"/>
      <c r="CK29" s="182"/>
      <c r="CL29" s="182"/>
      <c r="CM29" s="182"/>
      <c r="CN29" s="182"/>
      <c r="CO29" s="182" t="s">
        <v>174</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175</v>
      </c>
      <c r="D30" s="588"/>
      <c r="E30" s="460" t="s">
        <v>176</v>
      </c>
      <c r="F30" s="460"/>
      <c r="G30" s="460"/>
      <c r="H30" s="460"/>
      <c r="I30" s="460"/>
      <c r="J30" s="460"/>
      <c r="K30" s="460"/>
      <c r="L30" s="460"/>
      <c r="M30" s="460"/>
      <c r="N30" s="460"/>
      <c r="O30" s="460"/>
      <c r="P30" s="460"/>
      <c r="Q30" s="460"/>
      <c r="R30" s="460"/>
      <c r="S30" s="460"/>
      <c r="T30" s="176"/>
      <c r="U30" s="588" t="s">
        <v>177</v>
      </c>
      <c r="V30" s="588"/>
      <c r="W30" s="460" t="s">
        <v>178</v>
      </c>
      <c r="X30" s="460"/>
      <c r="Y30" s="460"/>
      <c r="Z30" s="460"/>
      <c r="AA30" s="460"/>
      <c r="AB30" s="460"/>
      <c r="AC30" s="460"/>
      <c r="AD30" s="460"/>
      <c r="AE30" s="460"/>
      <c r="AF30" s="460"/>
      <c r="AG30" s="460"/>
      <c r="AH30" s="460"/>
      <c r="AI30" s="460"/>
      <c r="AJ30" s="460"/>
      <c r="AK30" s="460"/>
      <c r="AL30" s="176"/>
      <c r="AM30" s="588" t="s">
        <v>175</v>
      </c>
      <c r="AN30" s="588"/>
      <c r="AO30" s="460" t="s">
        <v>178</v>
      </c>
      <c r="AP30" s="460"/>
      <c r="AQ30" s="460"/>
      <c r="AR30" s="460"/>
      <c r="AS30" s="460"/>
      <c r="AT30" s="460"/>
      <c r="AU30" s="460"/>
      <c r="AV30" s="460"/>
      <c r="AW30" s="460"/>
      <c r="AX30" s="460"/>
      <c r="AY30" s="460"/>
      <c r="AZ30" s="460"/>
      <c r="BA30" s="460"/>
      <c r="BB30" s="460"/>
      <c r="BC30" s="460"/>
      <c r="BD30" s="201"/>
      <c r="BE30" s="588" t="s">
        <v>179</v>
      </c>
      <c r="BF30" s="588"/>
      <c r="BG30" s="460" t="s">
        <v>180</v>
      </c>
      <c r="BH30" s="460"/>
      <c r="BI30" s="460"/>
      <c r="BJ30" s="460"/>
      <c r="BK30" s="460"/>
      <c r="BL30" s="460"/>
      <c r="BM30" s="460"/>
      <c r="BN30" s="460"/>
      <c r="BO30" s="460"/>
      <c r="BP30" s="460"/>
      <c r="BQ30" s="460"/>
      <c r="BR30" s="460"/>
      <c r="BS30" s="460"/>
      <c r="BT30" s="460"/>
      <c r="BU30" s="460"/>
      <c r="BV30" s="202"/>
      <c r="BW30" s="588" t="s">
        <v>181</v>
      </c>
      <c r="BX30" s="588"/>
      <c r="BY30" s="460" t="s">
        <v>182</v>
      </c>
      <c r="BZ30" s="460"/>
      <c r="CA30" s="460"/>
      <c r="CB30" s="460"/>
      <c r="CC30" s="460"/>
      <c r="CD30" s="460"/>
      <c r="CE30" s="460"/>
      <c r="CF30" s="460"/>
      <c r="CG30" s="460"/>
      <c r="CH30" s="460"/>
      <c r="CI30" s="460"/>
      <c r="CJ30" s="460"/>
      <c r="CK30" s="460"/>
      <c r="CL30" s="460"/>
      <c r="CM30" s="460"/>
      <c r="CN30" s="176"/>
      <c r="CO30" s="588" t="s">
        <v>183</v>
      </c>
      <c r="CP30" s="588"/>
      <c r="CQ30" s="460" t="s">
        <v>184</v>
      </c>
      <c r="CR30" s="460"/>
      <c r="CS30" s="460"/>
      <c r="CT30" s="460"/>
      <c r="CU30" s="460"/>
      <c r="CV30" s="460"/>
      <c r="CW30" s="460"/>
      <c r="CX30" s="460"/>
      <c r="CY30" s="460"/>
      <c r="CZ30" s="460"/>
      <c r="DA30" s="460"/>
      <c r="DB30" s="460"/>
      <c r="DC30" s="460"/>
      <c r="DD30" s="460"/>
      <c r="DE30" s="460"/>
      <c r="DF30" s="176"/>
      <c r="DG30" s="585" t="s">
        <v>185</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IF('各会計、関係団体の財政状況及び健全化判断比率'!B29="","",'各会計、関係団体の財政状況及び健全化判断比率'!B29)</f>
        <v>大阪府中央卸売市場事業会計</v>
      </c>
      <c r="AP31" s="587"/>
      <c r="AQ31" s="587"/>
      <c r="AR31" s="587"/>
      <c r="AS31" s="587"/>
      <c r="AT31" s="587"/>
      <c r="AU31" s="587"/>
      <c r="AV31" s="587"/>
      <c r="AW31" s="587"/>
      <c r="AX31" s="587"/>
      <c r="AY31" s="587"/>
      <c r="AZ31" s="587"/>
      <c r="BA31" s="587"/>
      <c r="BB31" s="587"/>
      <c r="BC31" s="587"/>
      <c r="BD31" s="200"/>
      <c r="BE31" s="586">
        <f>IF(BG31="","",MAX(C31:D40,U31:V40,AM31:AN40)+1)</f>
        <v>15</v>
      </c>
      <c r="BF31" s="586"/>
      <c r="BG31" s="587" t="str">
        <f>IF('各会計、関係団体の財政状況及び健全化判断比率'!B32="","",'各会計、関係団体の財政状況及び健全化判断比率'!B32)</f>
        <v>港湾整備事業特別会計</v>
      </c>
      <c r="BH31" s="587"/>
      <c r="BI31" s="587"/>
      <c r="BJ31" s="587"/>
      <c r="BK31" s="587"/>
      <c r="BL31" s="587"/>
      <c r="BM31" s="587"/>
      <c r="BN31" s="587"/>
      <c r="BO31" s="587"/>
      <c r="BP31" s="587"/>
      <c r="BQ31" s="587"/>
      <c r="BR31" s="587"/>
      <c r="BS31" s="587"/>
      <c r="BT31" s="587"/>
      <c r="BU31" s="587"/>
      <c r="BV31" s="200"/>
      <c r="BW31" s="586">
        <f>IF(BY31="","",MAX(C31:D40,U31:V40,AM31:AN40,BE31:BF40)+1)</f>
        <v>17</v>
      </c>
      <c r="BX31" s="586"/>
      <c r="BY31" s="587" t="str">
        <f>IF('各会計、関係団体の財政状況及び健全化判断比率'!B68="","",'各会計、関係団体の財政状況及び健全化判断比率'!B68)</f>
        <v>関西広域連合</v>
      </c>
      <c r="BZ31" s="587"/>
      <c r="CA31" s="587"/>
      <c r="CB31" s="587"/>
      <c r="CC31" s="587"/>
      <c r="CD31" s="587"/>
      <c r="CE31" s="587"/>
      <c r="CF31" s="587"/>
      <c r="CG31" s="587"/>
      <c r="CH31" s="587"/>
      <c r="CI31" s="587"/>
      <c r="CJ31" s="587"/>
      <c r="CK31" s="587"/>
      <c r="CL31" s="587"/>
      <c r="CM31" s="587"/>
      <c r="CN31" s="200"/>
      <c r="CO31" s="586">
        <f>IF(CQ31="","",MAX(C31:D40,U31:V40,AM31:AN40,BE31:BF40,BW31:BX40)+1)</f>
        <v>18</v>
      </c>
      <c r="CP31" s="586"/>
      <c r="CQ31" s="587" t="str">
        <f>IF('各会計、関係団体の財政状況及び健全化判断比率'!BS7="","",'各会計、関係団体の財政状況及び健全化判断比率'!BS7)</f>
        <v>大阪府都市整備推進センター</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日本万国博覧会記念公園事業特別会計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IF('各会計、関係団体の財政状況及び健全化判断比率'!B30="","",'各会計、関係団体の財政状況及び健全化判断比率'!B30)</f>
        <v>大阪府流域下水道事業会計</v>
      </c>
      <c r="AP32" s="587"/>
      <c r="AQ32" s="587"/>
      <c r="AR32" s="587"/>
      <c r="AS32" s="587"/>
      <c r="AT32" s="587"/>
      <c r="AU32" s="587"/>
      <c r="AV32" s="587"/>
      <c r="AW32" s="587"/>
      <c r="AX32" s="587"/>
      <c r="AY32" s="587"/>
      <c r="AZ32" s="587"/>
      <c r="BA32" s="587"/>
      <c r="BB32" s="587"/>
      <c r="BC32" s="587"/>
      <c r="BD32" s="200"/>
      <c r="BE32" s="586">
        <f t="shared" ref="BE32:BE40" si="2">IF(BG32="","",BE31+1)</f>
        <v>16</v>
      </c>
      <c r="BF32" s="586"/>
      <c r="BG32" s="587" t="str">
        <f>IF('各会計、関係団体の財政状況及び健全化判断比率'!B33="","",'各会計、関係団体の財政状況及び健全化判断比率'!B33)</f>
        <v>箕面北部丘陵整備事業特別会計</v>
      </c>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19</v>
      </c>
      <c r="CP32" s="586"/>
      <c r="CQ32" s="587" t="str">
        <f>IF('各会計、関係団体の財政状況及び健全化判断比率'!BS8="","",'各会計、関係団体の財政状況及び健全化判断比率'!BS8)</f>
        <v>関西・大阪二十一世紀協会</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就農支援資金等特別会計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IF('各会計、関係団体の財政状況及び健全化判断比率'!B31="","",'各会計、関係団体の財政状況及び健全化判断比率'!B31)</f>
        <v>大阪府まちづくり促進事業会計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20</v>
      </c>
      <c r="CP33" s="586"/>
      <c r="CQ33" s="587" t="str">
        <f>IF('各会計、関係団体の財政状況及び健全化判断比率'!BS9="","",'各会計、関係団体の財政状況及び健全化判断比率'!BS9)</f>
        <v>大阪府みどり公社</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大阪府営住宅事業特別会計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t="str">
        <f t="shared" si="1"/>
        <v/>
      </c>
      <c r="AN34" s="586"/>
      <c r="AO34" s="587"/>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21</v>
      </c>
      <c r="CP34" s="586"/>
      <c r="CQ34" s="587" t="str">
        <f>IF('各会計、関係団体の財政状況及び健全化判断比率'!BS10="","",'各会計、関係団体の財政状況及び健全化判断比率'!BS10)</f>
        <v>大阪府漁業振興基金</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関西国際空港関連事業特別会計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t="str">
        <f t="shared" si="1"/>
        <v/>
      </c>
      <c r="AN35" s="586"/>
      <c r="AO35" s="587"/>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22</v>
      </c>
      <c r="CP35" s="586"/>
      <c r="CQ35" s="587" t="str">
        <f>IF('各会計、関係団体の財政状況及び健全化判断比率'!BS11="","",'各会計、関係団体の財政状況及び健全化判断比率'!BS11)</f>
        <v>大阪府地域支援人権金融公社</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不動産調達特別会計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23</v>
      </c>
      <c r="CP36" s="586"/>
      <c r="CQ36" s="587" t="str">
        <f>IF('各会計、関係団体の財政状況及び健全化判断比率'!BS12="","",'各会計、関係団体の財政状況及び健全化判断比率'!BS12)</f>
        <v>大阪産業局</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市町村施設整備資金特別会計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24</v>
      </c>
      <c r="CP37" s="586"/>
      <c r="CQ37" s="587" t="str">
        <f>IF('各会計、関係団体の財政状況及び健全化判断比率'!BS13="","",'各会計、関係団体の財政状況及び健全化判断比率'!BS13)</f>
        <v>千里ライフサイエンス振興財団</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公債管理特別会計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25</v>
      </c>
      <c r="CP38" s="586"/>
      <c r="CQ38" s="587" t="str">
        <f>IF('各会計、関係団体の財政状況及び健全化判断比率'!BS14="","",'各会計、関係団体の財政状況及び健全化判断比率'!BS14)</f>
        <v>大阪府地域福祉推進財団</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地方消費税清算特別会計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26</v>
      </c>
      <c r="CP39" s="586"/>
      <c r="CQ39" s="587" t="str">
        <f>IF('各会計、関係団体の財政状況及び健全化判断比率'!BS15="","",'各会計、関係団体の財政状況及び健全化判断比率'!BS15)</f>
        <v>大阪府保健医療財団</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母子父子寡婦福祉資金特別会計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27</v>
      </c>
      <c r="CP40" s="586"/>
      <c r="CQ40" s="587" t="str">
        <f>IF('各会計、関係団体の財政状況及び健全化判断比率'!BS16="","",'各会計、関係団体の財政状況及び健全化判断比率'!BS16)</f>
        <v>大阪府生活衛生営業指導センター</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186</v>
      </c>
      <c r="C43" s="158"/>
      <c r="D43" s="158"/>
      <c r="E43" s="158" t="s">
        <v>187</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188</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189</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190</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191</v>
      </c>
    </row>
    <row r="48" spans="1:119" x14ac:dyDescent="0.2">
      <c r="E48" s="160" t="s">
        <v>192</v>
      </c>
    </row>
    <row r="49" x14ac:dyDescent="0.2"/>
    <row r="50" x14ac:dyDescent="0.2"/>
    <row r="51" x14ac:dyDescent="0.2"/>
    <row r="52" x14ac:dyDescent="0.2"/>
    <row r="53" x14ac:dyDescent="0.2"/>
    <row r="54" x14ac:dyDescent="0.2"/>
    <row r="55" x14ac:dyDescent="0.2"/>
    <row r="56" x14ac:dyDescent="0.2"/>
  </sheetData>
  <sheetProtection algorithmName="SHA-512" hashValue="vijWH/KvyTqd0iMIPcr7bCWZds0x9Pyt6Bf7Q4/jQBvLa4faUo8yvdHdk8YF4sqQQwrTYVZ3sMNyqkvQ4FXCsQ==" saltValue="3NrjikQO7K3UykLefweNhQ=="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544</v>
      </c>
      <c r="G33" s="17" t="s">
        <v>545</v>
      </c>
      <c r="H33" s="17" t="s">
        <v>546</v>
      </c>
      <c r="I33" s="17" t="s">
        <v>547</v>
      </c>
      <c r="J33" s="18" t="s">
        <v>548</v>
      </c>
      <c r="K33" s="10"/>
      <c r="L33" s="10"/>
      <c r="M33" s="10"/>
      <c r="N33" s="10"/>
      <c r="O33" s="10"/>
      <c r="P33" s="10"/>
    </row>
    <row r="34" spans="1:16" ht="39" customHeight="1" x14ac:dyDescent="0.2">
      <c r="A34" s="10"/>
      <c r="B34" s="19"/>
      <c r="C34" s="1164" t="s">
        <v>552</v>
      </c>
      <c r="D34" s="1164"/>
      <c r="E34" s="1165"/>
      <c r="F34" s="20">
        <v>0.12</v>
      </c>
      <c r="G34" s="21">
        <v>0.18</v>
      </c>
      <c r="H34" s="21">
        <v>0.31</v>
      </c>
      <c r="I34" s="21">
        <v>1.82</v>
      </c>
      <c r="J34" s="22">
        <v>2.06</v>
      </c>
      <c r="K34" s="10"/>
      <c r="L34" s="10"/>
      <c r="M34" s="10"/>
      <c r="N34" s="10"/>
      <c r="O34" s="10"/>
      <c r="P34" s="10"/>
    </row>
    <row r="35" spans="1:16" ht="39" customHeight="1" x14ac:dyDescent="0.2">
      <c r="A35" s="10"/>
      <c r="B35" s="23"/>
      <c r="C35" s="1158" t="s">
        <v>553</v>
      </c>
      <c r="D35" s="1159"/>
      <c r="E35" s="1160"/>
      <c r="F35" s="24" t="s">
        <v>505</v>
      </c>
      <c r="G35" s="25" t="s">
        <v>505</v>
      </c>
      <c r="H35" s="25">
        <v>0.46</v>
      </c>
      <c r="I35" s="25">
        <v>0</v>
      </c>
      <c r="J35" s="26">
        <v>1.61</v>
      </c>
      <c r="K35" s="10"/>
      <c r="L35" s="10"/>
      <c r="M35" s="10"/>
      <c r="N35" s="10"/>
      <c r="O35" s="10"/>
      <c r="P35" s="10"/>
    </row>
    <row r="36" spans="1:16" ht="39" customHeight="1" x14ac:dyDescent="0.2">
      <c r="A36" s="10"/>
      <c r="B36" s="23"/>
      <c r="C36" s="1158" t="s">
        <v>554</v>
      </c>
      <c r="D36" s="1159"/>
      <c r="E36" s="1160"/>
      <c r="F36" s="24">
        <v>0.48</v>
      </c>
      <c r="G36" s="25">
        <v>0.6</v>
      </c>
      <c r="H36" s="25">
        <v>1</v>
      </c>
      <c r="I36" s="25">
        <v>1.08</v>
      </c>
      <c r="J36" s="26">
        <v>1.04</v>
      </c>
      <c r="K36" s="10"/>
      <c r="L36" s="10"/>
      <c r="M36" s="10"/>
      <c r="N36" s="10"/>
      <c r="O36" s="10"/>
      <c r="P36" s="10"/>
    </row>
    <row r="37" spans="1:16" ht="39" customHeight="1" x14ac:dyDescent="0.2">
      <c r="A37" s="10"/>
      <c r="B37" s="23"/>
      <c r="C37" s="1158" t="s">
        <v>555</v>
      </c>
      <c r="D37" s="1159"/>
      <c r="E37" s="1160"/>
      <c r="F37" s="24" t="s">
        <v>505</v>
      </c>
      <c r="G37" s="25" t="s">
        <v>505</v>
      </c>
      <c r="H37" s="25">
        <v>0.03</v>
      </c>
      <c r="I37" s="25">
        <v>0.11</v>
      </c>
      <c r="J37" s="26">
        <v>0.12</v>
      </c>
      <c r="K37" s="10"/>
      <c r="L37" s="10"/>
      <c r="M37" s="10"/>
      <c r="N37" s="10"/>
      <c r="O37" s="10"/>
      <c r="P37" s="10"/>
    </row>
    <row r="38" spans="1:16" ht="39" customHeight="1" x14ac:dyDescent="0.2">
      <c r="A38" s="10"/>
      <c r="B38" s="23"/>
      <c r="C38" s="1158" t="s">
        <v>556</v>
      </c>
      <c r="D38" s="1159"/>
      <c r="E38" s="1160"/>
      <c r="F38" s="24">
        <v>7.0000000000000007E-2</v>
      </c>
      <c r="G38" s="25">
        <v>0.08</v>
      </c>
      <c r="H38" s="25">
        <v>0.09</v>
      </c>
      <c r="I38" s="25">
        <v>0.11</v>
      </c>
      <c r="J38" s="26">
        <v>0.12</v>
      </c>
      <c r="K38" s="10"/>
      <c r="L38" s="10"/>
      <c r="M38" s="10"/>
      <c r="N38" s="10"/>
      <c r="O38" s="10"/>
      <c r="P38" s="10"/>
    </row>
    <row r="39" spans="1:16" ht="39" customHeight="1" x14ac:dyDescent="0.2">
      <c r="A39" s="10"/>
      <c r="B39" s="23"/>
      <c r="C39" s="1158" t="s">
        <v>557</v>
      </c>
      <c r="D39" s="1159"/>
      <c r="E39" s="1160"/>
      <c r="F39" s="24">
        <v>0.01</v>
      </c>
      <c r="G39" s="25">
        <v>0.22</v>
      </c>
      <c r="H39" s="25">
        <v>0.01</v>
      </c>
      <c r="I39" s="25">
        <v>0.02</v>
      </c>
      <c r="J39" s="26">
        <v>0.05</v>
      </c>
      <c r="K39" s="10"/>
      <c r="L39" s="10"/>
      <c r="M39" s="10"/>
      <c r="N39" s="10"/>
      <c r="O39" s="10"/>
      <c r="P39" s="10"/>
    </row>
    <row r="40" spans="1:16" ht="39" customHeight="1" x14ac:dyDescent="0.2">
      <c r="A40" s="10"/>
      <c r="B40" s="23"/>
      <c r="C40" s="1158" t="s">
        <v>558</v>
      </c>
      <c r="D40" s="1159"/>
      <c r="E40" s="1160"/>
      <c r="F40" s="24">
        <v>0.05</v>
      </c>
      <c r="G40" s="25">
        <v>0.04</v>
      </c>
      <c r="H40" s="25">
        <v>0.04</v>
      </c>
      <c r="I40" s="25">
        <v>0.04</v>
      </c>
      <c r="J40" s="26">
        <v>0.03</v>
      </c>
      <c r="K40" s="10"/>
      <c r="L40" s="10"/>
      <c r="M40" s="10"/>
      <c r="N40" s="10"/>
      <c r="O40" s="10"/>
      <c r="P40" s="10"/>
    </row>
    <row r="41" spans="1:16" ht="39" customHeight="1" x14ac:dyDescent="0.2">
      <c r="A41" s="10"/>
      <c r="B41" s="23"/>
      <c r="C41" s="1158" t="s">
        <v>559</v>
      </c>
      <c r="D41" s="1159"/>
      <c r="E41" s="1160"/>
      <c r="F41" s="24">
        <v>0</v>
      </c>
      <c r="G41" s="25">
        <v>0.03</v>
      </c>
      <c r="H41" s="25">
        <v>0</v>
      </c>
      <c r="I41" s="25">
        <v>0.01</v>
      </c>
      <c r="J41" s="26">
        <v>0.01</v>
      </c>
      <c r="K41" s="10"/>
      <c r="L41" s="10"/>
      <c r="M41" s="10"/>
      <c r="N41" s="10"/>
      <c r="O41" s="10"/>
      <c r="P41" s="10"/>
    </row>
    <row r="42" spans="1:16" ht="39" customHeight="1" x14ac:dyDescent="0.2">
      <c r="A42" s="10"/>
      <c r="B42" s="27"/>
      <c r="C42" s="1158" t="s">
        <v>560</v>
      </c>
      <c r="D42" s="1159"/>
      <c r="E42" s="1160"/>
      <c r="F42" s="24" t="s">
        <v>505</v>
      </c>
      <c r="G42" s="25" t="s">
        <v>505</v>
      </c>
      <c r="H42" s="25" t="s">
        <v>505</v>
      </c>
      <c r="I42" s="25" t="s">
        <v>505</v>
      </c>
      <c r="J42" s="26" t="s">
        <v>505</v>
      </c>
      <c r="K42" s="10"/>
      <c r="L42" s="10"/>
      <c r="M42" s="10"/>
      <c r="N42" s="10"/>
      <c r="O42" s="10"/>
      <c r="P42" s="10"/>
    </row>
    <row r="43" spans="1:16" ht="39" customHeight="1" thickBot="1" x14ac:dyDescent="0.25">
      <c r="A43" s="10"/>
      <c r="B43" s="28"/>
      <c r="C43" s="1161" t="s">
        <v>561</v>
      </c>
      <c r="D43" s="1162"/>
      <c r="E43" s="1163"/>
      <c r="F43" s="29">
        <v>0.15</v>
      </c>
      <c r="G43" s="30">
        <v>0.95</v>
      </c>
      <c r="H43" s="30">
        <v>0</v>
      </c>
      <c r="I43" s="30">
        <v>0.41</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dBRxKaj8nH3WvyF2wSogXp5rF0cZfPpCGk8MtOytXz1fcqryFO7pJ0v0140Mfhi5bUpWJLGeZ5NmTPlC8FS7dg==" saltValue="oVfnk3YW4f9Qmjgq7AuDt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544</v>
      </c>
      <c r="L44" s="44" t="s">
        <v>545</v>
      </c>
      <c r="M44" s="44" t="s">
        <v>546</v>
      </c>
      <c r="N44" s="44" t="s">
        <v>547</v>
      </c>
      <c r="O44" s="45" t="s">
        <v>548</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149023</v>
      </c>
      <c r="L45" s="48">
        <v>173750</v>
      </c>
      <c r="M45" s="48">
        <v>117541</v>
      </c>
      <c r="N45" s="48">
        <v>114177</v>
      </c>
      <c r="O45" s="49">
        <v>100174</v>
      </c>
      <c r="P45" s="36"/>
      <c r="Q45" s="36"/>
      <c r="R45" s="36"/>
      <c r="S45" s="36"/>
      <c r="T45" s="36"/>
      <c r="U45" s="36"/>
    </row>
    <row r="46" spans="1:21" ht="30.75" customHeight="1" x14ac:dyDescent="0.2">
      <c r="A46" s="36"/>
      <c r="B46" s="1168"/>
      <c r="C46" s="1169"/>
      <c r="D46" s="50"/>
      <c r="E46" s="1174" t="s">
        <v>13</v>
      </c>
      <c r="F46" s="1174"/>
      <c r="G46" s="1174"/>
      <c r="H46" s="1174"/>
      <c r="I46" s="1174"/>
      <c r="J46" s="1175"/>
      <c r="K46" s="51">
        <v>112986</v>
      </c>
      <c r="L46" s="52">
        <v>88848</v>
      </c>
      <c r="M46" s="52">
        <v>86482</v>
      </c>
      <c r="N46" s="52">
        <v>68913</v>
      </c>
      <c r="O46" s="53">
        <v>64223</v>
      </c>
      <c r="P46" s="36"/>
      <c r="Q46" s="36"/>
      <c r="R46" s="36"/>
      <c r="S46" s="36"/>
      <c r="T46" s="36"/>
      <c r="U46" s="36"/>
    </row>
    <row r="47" spans="1:21" ht="30.75" customHeight="1" x14ac:dyDescent="0.2">
      <c r="A47" s="36"/>
      <c r="B47" s="1168"/>
      <c r="C47" s="1169"/>
      <c r="D47" s="50"/>
      <c r="E47" s="1174" t="s">
        <v>14</v>
      </c>
      <c r="F47" s="1174"/>
      <c r="G47" s="1174"/>
      <c r="H47" s="1174"/>
      <c r="I47" s="1174"/>
      <c r="J47" s="1175"/>
      <c r="K47" s="51">
        <v>229750</v>
      </c>
      <c r="L47" s="52">
        <v>225308</v>
      </c>
      <c r="M47" s="52">
        <v>229707</v>
      </c>
      <c r="N47" s="52">
        <v>233466</v>
      </c>
      <c r="O47" s="53">
        <v>242008</v>
      </c>
      <c r="P47" s="36"/>
      <c r="Q47" s="36"/>
      <c r="R47" s="36"/>
      <c r="S47" s="36"/>
      <c r="T47" s="36"/>
      <c r="U47" s="36"/>
    </row>
    <row r="48" spans="1:21" ht="30.75" customHeight="1" x14ac:dyDescent="0.2">
      <c r="A48" s="36"/>
      <c r="B48" s="1168"/>
      <c r="C48" s="1169"/>
      <c r="D48" s="50"/>
      <c r="E48" s="1174" t="s">
        <v>15</v>
      </c>
      <c r="F48" s="1174"/>
      <c r="G48" s="1174"/>
      <c r="H48" s="1174"/>
      <c r="I48" s="1174"/>
      <c r="J48" s="1175"/>
      <c r="K48" s="51">
        <v>11290</v>
      </c>
      <c r="L48" s="52">
        <v>11119</v>
      </c>
      <c r="M48" s="52">
        <v>10356</v>
      </c>
      <c r="N48" s="52">
        <v>7432</v>
      </c>
      <c r="O48" s="53">
        <v>7285</v>
      </c>
      <c r="P48" s="36"/>
      <c r="Q48" s="36"/>
      <c r="R48" s="36"/>
      <c r="S48" s="36"/>
      <c r="T48" s="36"/>
      <c r="U48" s="36"/>
    </row>
    <row r="49" spans="1:21" ht="30.75" customHeight="1" x14ac:dyDescent="0.2">
      <c r="A49" s="36"/>
      <c r="B49" s="1168"/>
      <c r="C49" s="1169"/>
      <c r="D49" s="50"/>
      <c r="E49" s="1174" t="s">
        <v>16</v>
      </c>
      <c r="F49" s="1174"/>
      <c r="G49" s="1174"/>
      <c r="H49" s="1174"/>
      <c r="I49" s="1174"/>
      <c r="J49" s="1175"/>
      <c r="K49" s="51">
        <v>0</v>
      </c>
      <c r="L49" s="52">
        <v>0</v>
      </c>
      <c r="M49" s="52">
        <v>2</v>
      </c>
      <c r="N49" s="52">
        <v>2</v>
      </c>
      <c r="O49" s="53">
        <v>2</v>
      </c>
      <c r="P49" s="36"/>
      <c r="Q49" s="36"/>
      <c r="R49" s="36"/>
      <c r="S49" s="36"/>
      <c r="T49" s="36"/>
      <c r="U49" s="36"/>
    </row>
    <row r="50" spans="1:21" ht="30.75" customHeight="1" x14ac:dyDescent="0.2">
      <c r="A50" s="36"/>
      <c r="B50" s="1168"/>
      <c r="C50" s="1169"/>
      <c r="D50" s="50"/>
      <c r="E50" s="1174" t="s">
        <v>17</v>
      </c>
      <c r="F50" s="1174"/>
      <c r="G50" s="1174"/>
      <c r="H50" s="1174"/>
      <c r="I50" s="1174"/>
      <c r="J50" s="1175"/>
      <c r="K50" s="51">
        <v>3189</v>
      </c>
      <c r="L50" s="52">
        <v>4009</v>
      </c>
      <c r="M50" s="52">
        <v>4307</v>
      </c>
      <c r="N50" s="52">
        <v>4469</v>
      </c>
      <c r="O50" s="53">
        <v>3903</v>
      </c>
      <c r="P50" s="36"/>
      <c r="Q50" s="36"/>
      <c r="R50" s="36"/>
      <c r="S50" s="36"/>
      <c r="T50" s="36"/>
      <c r="U50" s="36"/>
    </row>
    <row r="51" spans="1:21" ht="30.75" customHeight="1" x14ac:dyDescent="0.2">
      <c r="A51" s="36"/>
      <c r="B51" s="1170"/>
      <c r="C51" s="1171"/>
      <c r="D51" s="54"/>
      <c r="E51" s="1174" t="s">
        <v>18</v>
      </c>
      <c r="F51" s="1174"/>
      <c r="G51" s="1174"/>
      <c r="H51" s="1174"/>
      <c r="I51" s="1174"/>
      <c r="J51" s="1175"/>
      <c r="K51" s="51" t="s">
        <v>505</v>
      </c>
      <c r="L51" s="52" t="s">
        <v>505</v>
      </c>
      <c r="M51" s="52" t="s">
        <v>505</v>
      </c>
      <c r="N51" s="52" t="s">
        <v>505</v>
      </c>
      <c r="O51" s="53" t="s">
        <v>505</v>
      </c>
      <c r="P51" s="36"/>
      <c r="Q51" s="36"/>
      <c r="R51" s="36"/>
      <c r="S51" s="36"/>
      <c r="T51" s="36"/>
      <c r="U51" s="36"/>
    </row>
    <row r="52" spans="1:21" ht="30.75" customHeight="1" x14ac:dyDescent="0.2">
      <c r="A52" s="36"/>
      <c r="B52" s="1176" t="s">
        <v>19</v>
      </c>
      <c r="C52" s="1177"/>
      <c r="D52" s="54"/>
      <c r="E52" s="1174" t="s">
        <v>20</v>
      </c>
      <c r="F52" s="1174"/>
      <c r="G52" s="1174"/>
      <c r="H52" s="1174"/>
      <c r="I52" s="1174"/>
      <c r="J52" s="1175"/>
      <c r="K52" s="51">
        <v>247515</v>
      </c>
      <c r="L52" s="52">
        <v>264049</v>
      </c>
      <c r="M52" s="52">
        <v>246752</v>
      </c>
      <c r="N52" s="52">
        <v>244852</v>
      </c>
      <c r="O52" s="53">
        <v>241059</v>
      </c>
      <c r="P52" s="36"/>
      <c r="Q52" s="36"/>
      <c r="R52" s="36"/>
      <c r="S52" s="36"/>
      <c r="T52" s="36"/>
      <c r="U52" s="36"/>
    </row>
    <row r="53" spans="1:21" ht="30.75" customHeight="1" thickBot="1" x14ac:dyDescent="0.25">
      <c r="A53" s="36"/>
      <c r="B53" s="1178" t="s">
        <v>21</v>
      </c>
      <c r="C53" s="1179"/>
      <c r="D53" s="55"/>
      <c r="E53" s="1180" t="s">
        <v>22</v>
      </c>
      <c r="F53" s="1180"/>
      <c r="G53" s="1180"/>
      <c r="H53" s="1180"/>
      <c r="I53" s="1180"/>
      <c r="J53" s="1181"/>
      <c r="K53" s="56">
        <v>258723</v>
      </c>
      <c r="L53" s="57">
        <v>238985</v>
      </c>
      <c r="M53" s="57">
        <v>201643</v>
      </c>
      <c r="N53" s="57">
        <v>183607</v>
      </c>
      <c r="O53" s="58">
        <v>176536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562</v>
      </c>
      <c r="P54" s="36"/>
      <c r="Q54" s="36"/>
      <c r="R54" s="36"/>
      <c r="S54" s="36"/>
      <c r="T54" s="36"/>
      <c r="U54" s="36"/>
    </row>
    <row r="55" spans="1:21" ht="30.75" customHeight="1" thickBot="1" x14ac:dyDescent="0.3">
      <c r="A55" s="36"/>
      <c r="B55" s="61"/>
      <c r="C55" s="62"/>
      <c r="D55" s="62"/>
      <c r="E55" s="63"/>
      <c r="F55" s="63"/>
      <c r="G55" s="63"/>
      <c r="H55" s="63"/>
      <c r="I55" s="63"/>
      <c r="J55" s="64" t="s">
        <v>3</v>
      </c>
      <c r="K55" s="65" t="s">
        <v>563</v>
      </c>
      <c r="L55" s="66" t="s">
        <v>564</v>
      </c>
      <c r="M55" s="66" t="s">
        <v>565</v>
      </c>
      <c r="N55" s="66" t="s">
        <v>566</v>
      </c>
      <c r="O55" s="67" t="s">
        <v>567</v>
      </c>
      <c r="P55" s="36"/>
      <c r="Q55" s="36"/>
      <c r="R55" s="36"/>
      <c r="S55" s="36"/>
      <c r="T55" s="36"/>
      <c r="U55" s="36"/>
    </row>
    <row r="56" spans="1:21" ht="30.75" customHeight="1" x14ac:dyDescent="0.2">
      <c r="A56" s="36"/>
      <c r="B56" s="1182" t="s">
        <v>24</v>
      </c>
      <c r="C56" s="1183"/>
      <c r="D56" s="1186" t="s">
        <v>25</v>
      </c>
      <c r="E56" s="1187"/>
      <c r="F56" s="1187"/>
      <c r="G56" s="1187"/>
      <c r="H56" s="1187"/>
      <c r="I56" s="1187"/>
      <c r="J56" s="1188"/>
      <c r="K56" s="68">
        <v>386136</v>
      </c>
      <c r="L56" s="69">
        <v>369930</v>
      </c>
      <c r="M56" s="69">
        <v>423548</v>
      </c>
      <c r="N56" s="69">
        <v>489947</v>
      </c>
      <c r="O56" s="70">
        <v>575700</v>
      </c>
      <c r="P56" s="36"/>
      <c r="Q56" s="36"/>
      <c r="R56" s="36"/>
      <c r="S56" s="36"/>
      <c r="T56" s="36"/>
      <c r="U56" s="36"/>
    </row>
    <row r="57" spans="1:21" ht="30.75" customHeight="1" thickBot="1" x14ac:dyDescent="0.25">
      <c r="A57" s="36"/>
      <c r="B57" s="1184"/>
      <c r="C57" s="1185"/>
      <c r="D57" s="1189" t="s">
        <v>26</v>
      </c>
      <c r="E57" s="1190"/>
      <c r="F57" s="1190"/>
      <c r="G57" s="1190"/>
      <c r="H57" s="1190"/>
      <c r="I57" s="1190"/>
      <c r="J57" s="1191"/>
      <c r="K57" s="71">
        <v>826097</v>
      </c>
      <c r="L57" s="72">
        <v>800109</v>
      </c>
      <c r="M57" s="72">
        <v>823696</v>
      </c>
      <c r="N57" s="72">
        <v>845216</v>
      </c>
      <c r="O57" s="73">
        <v>876010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XFdNiidPb5TGEw2xl53WIN22RKE1K0pBLw20EmDogoxBxOgGYFJ0L0TwR1TiZsK8Wz0HvsChSTPpdmvoleBeg==" saltValue="ojHMgUvvPNbHTAzFdFs5Z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rowBreaks count="1" manualBreakCount="1">
    <brk id="60"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I31"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544</v>
      </c>
      <c r="J40" s="385" t="s">
        <v>545</v>
      </c>
      <c r="K40" s="385" t="s">
        <v>546</v>
      </c>
      <c r="L40" s="385" t="s">
        <v>547</v>
      </c>
      <c r="M40" s="386" t="s">
        <v>548</v>
      </c>
    </row>
    <row r="41" spans="2:13" ht="27.75" customHeight="1" x14ac:dyDescent="0.2">
      <c r="B41" s="1192" t="s">
        <v>29</v>
      </c>
      <c r="C41" s="1193"/>
      <c r="D41" s="84"/>
      <c r="E41" s="1198" t="s">
        <v>30</v>
      </c>
      <c r="F41" s="1198"/>
      <c r="G41" s="1198"/>
      <c r="H41" s="1199"/>
      <c r="I41" s="387">
        <v>5891545</v>
      </c>
      <c r="J41" s="388">
        <v>5838150</v>
      </c>
      <c r="K41" s="388">
        <v>5822938</v>
      </c>
      <c r="L41" s="388">
        <v>5799160</v>
      </c>
      <c r="M41" s="389">
        <v>5840365</v>
      </c>
    </row>
    <row r="42" spans="2:13" ht="27.75" customHeight="1" x14ac:dyDescent="0.2">
      <c r="B42" s="1194"/>
      <c r="C42" s="1195"/>
      <c r="D42" s="85"/>
      <c r="E42" s="1200" t="s">
        <v>31</v>
      </c>
      <c r="F42" s="1200"/>
      <c r="G42" s="1200"/>
      <c r="H42" s="1201"/>
      <c r="I42" s="390">
        <v>55543</v>
      </c>
      <c r="J42" s="391">
        <v>50370</v>
      </c>
      <c r="K42" s="391">
        <v>44150</v>
      </c>
      <c r="L42" s="391">
        <v>37463</v>
      </c>
      <c r="M42" s="392">
        <v>32758</v>
      </c>
    </row>
    <row r="43" spans="2:13" ht="27.75" customHeight="1" x14ac:dyDescent="0.2">
      <c r="B43" s="1194"/>
      <c r="C43" s="1195"/>
      <c r="D43" s="85"/>
      <c r="E43" s="1200" t="s">
        <v>32</v>
      </c>
      <c r="F43" s="1200"/>
      <c r="G43" s="1200"/>
      <c r="H43" s="1201"/>
      <c r="I43" s="390">
        <v>181308</v>
      </c>
      <c r="J43" s="391">
        <v>183814</v>
      </c>
      <c r="K43" s="391">
        <v>154899</v>
      </c>
      <c r="L43" s="391">
        <v>137961</v>
      </c>
      <c r="M43" s="392">
        <v>124301</v>
      </c>
    </row>
    <row r="44" spans="2:13" ht="27.75" customHeight="1" x14ac:dyDescent="0.2">
      <c r="B44" s="1194"/>
      <c r="C44" s="1195"/>
      <c r="D44" s="85"/>
      <c r="E44" s="1200" t="s">
        <v>33</v>
      </c>
      <c r="F44" s="1200"/>
      <c r="G44" s="1200"/>
      <c r="H44" s="1201"/>
      <c r="I44" s="390">
        <v>20</v>
      </c>
      <c r="J44" s="391">
        <v>17</v>
      </c>
      <c r="K44" s="391">
        <v>12</v>
      </c>
      <c r="L44" s="391">
        <v>14</v>
      </c>
      <c r="M44" s="392">
        <v>12</v>
      </c>
    </row>
    <row r="45" spans="2:13" ht="27.75" customHeight="1" x14ac:dyDescent="0.2">
      <c r="B45" s="1194"/>
      <c r="C45" s="1195"/>
      <c r="D45" s="85"/>
      <c r="E45" s="1200" t="s">
        <v>34</v>
      </c>
      <c r="F45" s="1200"/>
      <c r="G45" s="1200"/>
      <c r="H45" s="1201"/>
      <c r="I45" s="390">
        <v>494657</v>
      </c>
      <c r="J45" s="391">
        <v>388960</v>
      </c>
      <c r="K45" s="391">
        <v>375596</v>
      </c>
      <c r="L45" s="391">
        <v>363802</v>
      </c>
      <c r="M45" s="392">
        <v>362501</v>
      </c>
    </row>
    <row r="46" spans="2:13" ht="27.75" customHeight="1" x14ac:dyDescent="0.2">
      <c r="B46" s="1194"/>
      <c r="C46" s="1195"/>
      <c r="D46" s="86"/>
      <c r="E46" s="1202" t="s">
        <v>35</v>
      </c>
      <c r="F46" s="1202"/>
      <c r="G46" s="1202"/>
      <c r="H46" s="1203"/>
      <c r="I46" s="390">
        <v>35176</v>
      </c>
      <c r="J46" s="391">
        <v>27144</v>
      </c>
      <c r="K46" s="391">
        <v>26268</v>
      </c>
      <c r="L46" s="391">
        <v>24550</v>
      </c>
      <c r="M46" s="392">
        <v>6742</v>
      </c>
    </row>
    <row r="47" spans="2:13" ht="27.75" customHeight="1" x14ac:dyDescent="0.2">
      <c r="B47" s="1194"/>
      <c r="C47" s="1195"/>
      <c r="D47" s="87"/>
      <c r="E47" s="1204" t="s">
        <v>36</v>
      </c>
      <c r="F47" s="1205"/>
      <c r="G47" s="1205"/>
      <c r="H47" s="1206"/>
      <c r="I47" s="390" t="s">
        <v>505</v>
      </c>
      <c r="J47" s="391" t="s">
        <v>505</v>
      </c>
      <c r="K47" s="391" t="s">
        <v>505</v>
      </c>
      <c r="L47" s="391" t="s">
        <v>505</v>
      </c>
      <c r="M47" s="392" t="s">
        <v>505</v>
      </c>
    </row>
    <row r="48" spans="2:13" ht="27.75" customHeight="1" x14ac:dyDescent="0.2">
      <c r="B48" s="1194"/>
      <c r="C48" s="1195"/>
      <c r="D48" s="85"/>
      <c r="E48" s="1200" t="s">
        <v>37</v>
      </c>
      <c r="F48" s="1200"/>
      <c r="G48" s="1200"/>
      <c r="H48" s="1201"/>
      <c r="I48" s="390" t="s">
        <v>505</v>
      </c>
      <c r="J48" s="391" t="s">
        <v>505</v>
      </c>
      <c r="K48" s="391" t="s">
        <v>505</v>
      </c>
      <c r="L48" s="391" t="s">
        <v>505</v>
      </c>
      <c r="M48" s="392" t="s">
        <v>505</v>
      </c>
    </row>
    <row r="49" spans="2:13" ht="27.75" customHeight="1" x14ac:dyDescent="0.2">
      <c r="B49" s="1196"/>
      <c r="C49" s="1197"/>
      <c r="D49" s="85"/>
      <c r="E49" s="1200" t="s">
        <v>38</v>
      </c>
      <c r="F49" s="1200"/>
      <c r="G49" s="1200"/>
      <c r="H49" s="1201"/>
      <c r="I49" s="390" t="s">
        <v>505</v>
      </c>
      <c r="J49" s="391" t="s">
        <v>505</v>
      </c>
      <c r="K49" s="391" t="s">
        <v>505</v>
      </c>
      <c r="L49" s="391" t="s">
        <v>505</v>
      </c>
      <c r="M49" s="392" t="s">
        <v>505</v>
      </c>
    </row>
    <row r="50" spans="2:13" ht="27.75" customHeight="1" x14ac:dyDescent="0.2">
      <c r="B50" s="1207" t="s">
        <v>39</v>
      </c>
      <c r="C50" s="1208"/>
      <c r="D50" s="88"/>
      <c r="E50" s="1200" t="s">
        <v>40</v>
      </c>
      <c r="F50" s="1200"/>
      <c r="G50" s="1200"/>
      <c r="H50" s="1201"/>
      <c r="I50" s="390">
        <v>664365</v>
      </c>
      <c r="J50" s="391">
        <v>691496</v>
      </c>
      <c r="K50" s="391">
        <v>756037</v>
      </c>
      <c r="L50" s="391">
        <v>852702</v>
      </c>
      <c r="M50" s="392">
        <v>944683</v>
      </c>
    </row>
    <row r="51" spans="2:13" ht="27.75" customHeight="1" x14ac:dyDescent="0.2">
      <c r="B51" s="1194"/>
      <c r="C51" s="1195"/>
      <c r="D51" s="85"/>
      <c r="E51" s="1200" t="s">
        <v>41</v>
      </c>
      <c r="F51" s="1200"/>
      <c r="G51" s="1200"/>
      <c r="H51" s="1201"/>
      <c r="I51" s="390">
        <v>412569</v>
      </c>
      <c r="J51" s="391">
        <v>393759</v>
      </c>
      <c r="K51" s="391">
        <v>386205</v>
      </c>
      <c r="L51" s="391">
        <v>368168</v>
      </c>
      <c r="M51" s="392">
        <v>362138</v>
      </c>
    </row>
    <row r="52" spans="2:13" ht="27.75" customHeight="1" x14ac:dyDescent="0.2">
      <c r="B52" s="1196"/>
      <c r="C52" s="1197"/>
      <c r="D52" s="85"/>
      <c r="E52" s="1200" t="s">
        <v>42</v>
      </c>
      <c r="F52" s="1200"/>
      <c r="G52" s="1200"/>
      <c r="H52" s="1201"/>
      <c r="I52" s="390">
        <v>2945329</v>
      </c>
      <c r="J52" s="391">
        <v>2940016</v>
      </c>
      <c r="K52" s="391">
        <v>2928071</v>
      </c>
      <c r="L52" s="391">
        <v>2903039</v>
      </c>
      <c r="M52" s="392">
        <v>2936233</v>
      </c>
    </row>
    <row r="53" spans="2:13" ht="27.75" customHeight="1" thickBot="1" x14ac:dyDescent="0.25">
      <c r="B53" s="1209" t="s">
        <v>43</v>
      </c>
      <c r="C53" s="1210"/>
      <c r="D53" s="89"/>
      <c r="E53" s="1211" t="s">
        <v>44</v>
      </c>
      <c r="F53" s="1211"/>
      <c r="G53" s="1211"/>
      <c r="H53" s="1212"/>
      <c r="I53" s="393">
        <v>2635986</v>
      </c>
      <c r="J53" s="394">
        <v>2463185</v>
      </c>
      <c r="K53" s="394">
        <v>2353550</v>
      </c>
      <c r="L53" s="394">
        <v>2239040</v>
      </c>
      <c r="M53" s="395">
        <v>2123624</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X7i/AEh/DdS/Ih3QrysSoNErMk4BlzTP0MelX+28mg4ALhbUib4wmDOnT8OPJgCkvuHksQ92k7S79R2RPNQIgg==" saltValue="DYII6eduj937Cj6j+UVHE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A25F-1E4B-4B07-B38B-72AF1789C01D}">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546</v>
      </c>
      <c r="G54" s="97" t="s">
        <v>547</v>
      </c>
      <c r="H54" s="98" t="s">
        <v>548</v>
      </c>
    </row>
    <row r="55" spans="2:8" ht="52.5" customHeight="1" x14ac:dyDescent="0.2">
      <c r="B55" s="99"/>
      <c r="C55" s="1221" t="s">
        <v>46</v>
      </c>
      <c r="D55" s="1221"/>
      <c r="E55" s="1222"/>
      <c r="F55" s="100">
        <v>148890</v>
      </c>
      <c r="G55" s="100">
        <v>156195</v>
      </c>
      <c r="H55" s="101">
        <v>170620</v>
      </c>
    </row>
    <row r="56" spans="2:8" ht="52.5" customHeight="1" x14ac:dyDescent="0.2">
      <c r="B56" s="102"/>
      <c r="C56" s="1223" t="s">
        <v>47</v>
      </c>
      <c r="D56" s="1223"/>
      <c r="E56" s="1224"/>
      <c r="F56" s="103">
        <v>14735</v>
      </c>
      <c r="G56" s="103">
        <v>19458</v>
      </c>
      <c r="H56" s="104">
        <v>22107</v>
      </c>
    </row>
    <row r="57" spans="2:8" ht="53.25" customHeight="1" x14ac:dyDescent="0.2">
      <c r="B57" s="102"/>
      <c r="C57" s="1225" t="s">
        <v>48</v>
      </c>
      <c r="D57" s="1225"/>
      <c r="E57" s="1226"/>
      <c r="F57" s="105">
        <v>138323</v>
      </c>
      <c r="G57" s="105">
        <v>127789</v>
      </c>
      <c r="H57" s="106">
        <v>126091</v>
      </c>
    </row>
    <row r="58" spans="2:8" ht="45.75" customHeight="1" x14ac:dyDescent="0.2">
      <c r="B58" s="107"/>
      <c r="C58" s="1213" t="s">
        <v>568</v>
      </c>
      <c r="D58" s="1214"/>
      <c r="E58" s="1215"/>
      <c r="F58" s="108">
        <v>44143</v>
      </c>
      <c r="G58" s="108">
        <v>40854</v>
      </c>
      <c r="H58" s="109">
        <v>38822</v>
      </c>
    </row>
    <row r="59" spans="2:8" ht="45.75" customHeight="1" x14ac:dyDescent="0.2">
      <c r="B59" s="107"/>
      <c r="C59" s="1213" t="s">
        <v>569</v>
      </c>
      <c r="D59" s="1214"/>
      <c r="E59" s="1215"/>
      <c r="F59" s="108">
        <v>22048</v>
      </c>
      <c r="G59" s="108">
        <v>20574</v>
      </c>
      <c r="H59" s="109">
        <v>18946</v>
      </c>
    </row>
    <row r="60" spans="2:8" ht="45.75" customHeight="1" x14ac:dyDescent="0.2">
      <c r="B60" s="107"/>
      <c r="C60" s="1213" t="s">
        <v>570</v>
      </c>
      <c r="D60" s="1214"/>
      <c r="E60" s="1215"/>
      <c r="F60" s="108">
        <v>20513</v>
      </c>
      <c r="G60" s="108">
        <v>19161</v>
      </c>
      <c r="H60" s="109">
        <v>15517</v>
      </c>
    </row>
    <row r="61" spans="2:8" ht="45.75" customHeight="1" x14ac:dyDescent="0.2">
      <c r="B61" s="107"/>
      <c r="C61" s="1213" t="s">
        <v>571</v>
      </c>
      <c r="D61" s="1214"/>
      <c r="E61" s="1215"/>
      <c r="F61" s="108">
        <v>12373</v>
      </c>
      <c r="G61" s="108">
        <v>12351</v>
      </c>
      <c r="H61" s="109">
        <v>12158</v>
      </c>
    </row>
    <row r="62" spans="2:8" ht="45.75" customHeight="1" thickBot="1" x14ac:dyDescent="0.25">
      <c r="B62" s="110"/>
      <c r="C62" s="1216" t="s">
        <v>572</v>
      </c>
      <c r="D62" s="1217"/>
      <c r="E62" s="1218"/>
      <c r="F62" s="111">
        <v>10346</v>
      </c>
      <c r="G62" s="111">
        <v>5474</v>
      </c>
      <c r="H62" s="112">
        <v>9304</v>
      </c>
    </row>
    <row r="63" spans="2:8" ht="52.5" customHeight="1" thickBot="1" x14ac:dyDescent="0.25">
      <c r="B63" s="113"/>
      <c r="C63" s="1219" t="s">
        <v>49</v>
      </c>
      <c r="D63" s="1219"/>
      <c r="E63" s="1220"/>
      <c r="F63" s="114">
        <v>301948</v>
      </c>
      <c r="G63" s="114">
        <v>303442</v>
      </c>
      <c r="H63" s="115">
        <v>318817</v>
      </c>
    </row>
    <row r="64" spans="2:8" ht="15" customHeight="1" x14ac:dyDescent="0.2"/>
  </sheetData>
  <sheetProtection algorithmName="SHA-512" hashValue="E5KkKstqRSHG/3VjbaC9Y2bjYIhD2rcVUQiHTuqSom5L2jBCnhsDKVAb6lAQ1/PQfPD8olo5C7dL1lbzPvmtWg==" saltValue="xe6Y5Le1eJmA6bUJe4Q32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A6299-48BF-4A2B-A675-6DDFE852EA4A}">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632</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632</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631</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627</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630</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625</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544</v>
      </c>
      <c r="BQ50" s="1237"/>
      <c r="BR50" s="1237"/>
      <c r="BS50" s="1237"/>
      <c r="BT50" s="1237"/>
      <c r="BU50" s="1237"/>
      <c r="BV50" s="1237"/>
      <c r="BW50" s="1237"/>
      <c r="BX50" s="1237" t="s">
        <v>545</v>
      </c>
      <c r="BY50" s="1237"/>
      <c r="BZ50" s="1237"/>
      <c r="CA50" s="1237"/>
      <c r="CB50" s="1237"/>
      <c r="CC50" s="1237"/>
      <c r="CD50" s="1237"/>
      <c r="CE50" s="1237"/>
      <c r="CF50" s="1237" t="s">
        <v>546</v>
      </c>
      <c r="CG50" s="1237"/>
      <c r="CH50" s="1237"/>
      <c r="CI50" s="1237"/>
      <c r="CJ50" s="1237"/>
      <c r="CK50" s="1237"/>
      <c r="CL50" s="1237"/>
      <c r="CM50" s="1237"/>
      <c r="CN50" s="1237" t="s">
        <v>547</v>
      </c>
      <c r="CO50" s="1237"/>
      <c r="CP50" s="1237"/>
      <c r="CQ50" s="1237"/>
      <c r="CR50" s="1237"/>
      <c r="CS50" s="1237"/>
      <c r="CT50" s="1237"/>
      <c r="CU50" s="1237"/>
      <c r="CV50" s="1237" t="s">
        <v>548</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624</v>
      </c>
      <c r="AO51" s="1236"/>
      <c r="AP51" s="1236"/>
      <c r="AQ51" s="1236"/>
      <c r="AR51" s="1236"/>
      <c r="AS51" s="1236"/>
      <c r="AT51" s="1236"/>
      <c r="AU51" s="1236"/>
      <c r="AV51" s="1236"/>
      <c r="AW51" s="1236"/>
      <c r="AX51" s="1236"/>
      <c r="AY51" s="1236"/>
      <c r="AZ51" s="1236"/>
      <c r="BA51" s="1236"/>
      <c r="BB51" s="1236" t="s">
        <v>622</v>
      </c>
      <c r="BC51" s="1236"/>
      <c r="BD51" s="1236"/>
      <c r="BE51" s="1236"/>
      <c r="BF51" s="1236"/>
      <c r="BG51" s="1236"/>
      <c r="BH51" s="1236"/>
      <c r="BI51" s="1236"/>
      <c r="BJ51" s="1236"/>
      <c r="BK51" s="1236"/>
      <c r="BL51" s="1236"/>
      <c r="BM51" s="1236"/>
      <c r="BN51" s="1236"/>
      <c r="BO51" s="1236"/>
      <c r="BP51" s="1235">
        <v>183.4</v>
      </c>
      <c r="BQ51" s="1235"/>
      <c r="BR51" s="1235"/>
      <c r="BS51" s="1235"/>
      <c r="BT51" s="1235"/>
      <c r="BU51" s="1235"/>
      <c r="BV51" s="1235"/>
      <c r="BW51" s="1235"/>
      <c r="BX51" s="1235">
        <v>183.1</v>
      </c>
      <c r="BY51" s="1235"/>
      <c r="BZ51" s="1235"/>
      <c r="CA51" s="1235"/>
      <c r="CB51" s="1235"/>
      <c r="CC51" s="1235"/>
      <c r="CD51" s="1235"/>
      <c r="CE51" s="1235"/>
      <c r="CF51" s="1235">
        <v>173.8</v>
      </c>
      <c r="CG51" s="1235"/>
      <c r="CH51" s="1235"/>
      <c r="CI51" s="1235"/>
      <c r="CJ51" s="1235"/>
      <c r="CK51" s="1235"/>
      <c r="CL51" s="1235"/>
      <c r="CM51" s="1235"/>
      <c r="CN51" s="1235">
        <v>164.3</v>
      </c>
      <c r="CO51" s="1235"/>
      <c r="CP51" s="1235"/>
      <c r="CQ51" s="1235"/>
      <c r="CR51" s="1235"/>
      <c r="CS51" s="1235"/>
      <c r="CT51" s="1235"/>
      <c r="CU51" s="1235"/>
      <c r="CV51" s="1235">
        <v>153.4</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629</v>
      </c>
      <c r="BC53" s="1236"/>
      <c r="BD53" s="1236"/>
      <c r="BE53" s="1236"/>
      <c r="BF53" s="1236"/>
      <c r="BG53" s="1236"/>
      <c r="BH53" s="1236"/>
      <c r="BI53" s="1236"/>
      <c r="BJ53" s="1236"/>
      <c r="BK53" s="1236"/>
      <c r="BL53" s="1236"/>
      <c r="BM53" s="1236"/>
      <c r="BN53" s="1236"/>
      <c r="BO53" s="1236"/>
      <c r="BP53" s="1235">
        <v>54.7</v>
      </c>
      <c r="BQ53" s="1235"/>
      <c r="BR53" s="1235"/>
      <c r="BS53" s="1235"/>
      <c r="BT53" s="1235"/>
      <c r="BU53" s="1235"/>
      <c r="BV53" s="1235"/>
      <c r="BW53" s="1235"/>
      <c r="BX53" s="1235">
        <v>56</v>
      </c>
      <c r="BY53" s="1235"/>
      <c r="BZ53" s="1235"/>
      <c r="CA53" s="1235"/>
      <c r="CB53" s="1235"/>
      <c r="CC53" s="1235"/>
      <c r="CD53" s="1235"/>
      <c r="CE53" s="1235"/>
      <c r="CF53" s="1235">
        <v>57.2</v>
      </c>
      <c r="CG53" s="1235"/>
      <c r="CH53" s="1235"/>
      <c r="CI53" s="1235"/>
      <c r="CJ53" s="1235"/>
      <c r="CK53" s="1235"/>
      <c r="CL53" s="1235"/>
      <c r="CM53" s="1235"/>
      <c r="CN53" s="1235">
        <v>58.5</v>
      </c>
      <c r="CO53" s="1235"/>
      <c r="CP53" s="1235"/>
      <c r="CQ53" s="1235"/>
      <c r="CR53" s="1235"/>
      <c r="CS53" s="1235"/>
      <c r="CT53" s="1235"/>
      <c r="CU53" s="1235"/>
      <c r="CV53" s="1235">
        <v>59.9</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623</v>
      </c>
      <c r="AO55" s="1237"/>
      <c r="AP55" s="1237"/>
      <c r="AQ55" s="1237"/>
      <c r="AR55" s="1237"/>
      <c r="AS55" s="1237"/>
      <c r="AT55" s="1237"/>
      <c r="AU55" s="1237"/>
      <c r="AV55" s="1237"/>
      <c r="AW55" s="1237"/>
      <c r="AX55" s="1237"/>
      <c r="AY55" s="1237"/>
      <c r="AZ55" s="1237"/>
      <c r="BA55" s="1237"/>
      <c r="BB55" s="1236" t="s">
        <v>622</v>
      </c>
      <c r="BC55" s="1236"/>
      <c r="BD55" s="1236"/>
      <c r="BE55" s="1236"/>
      <c r="BF55" s="1236"/>
      <c r="BG55" s="1236"/>
      <c r="BH55" s="1236"/>
      <c r="BI55" s="1236"/>
      <c r="BJ55" s="1236"/>
      <c r="BK55" s="1236"/>
      <c r="BL55" s="1236"/>
      <c r="BM55" s="1236"/>
      <c r="BN55" s="1236"/>
      <c r="BO55" s="1236"/>
      <c r="BP55" s="1235">
        <v>196.2</v>
      </c>
      <c r="BQ55" s="1235"/>
      <c r="BR55" s="1235"/>
      <c r="BS55" s="1235"/>
      <c r="BT55" s="1235"/>
      <c r="BU55" s="1235"/>
      <c r="BV55" s="1235"/>
      <c r="BW55" s="1235"/>
      <c r="BX55" s="1235">
        <v>198</v>
      </c>
      <c r="BY55" s="1235"/>
      <c r="BZ55" s="1235"/>
      <c r="CA55" s="1235"/>
      <c r="CB55" s="1235"/>
      <c r="CC55" s="1235"/>
      <c r="CD55" s="1235"/>
      <c r="CE55" s="1235"/>
      <c r="CF55" s="1235">
        <v>195.2</v>
      </c>
      <c r="CG55" s="1235"/>
      <c r="CH55" s="1235"/>
      <c r="CI55" s="1235"/>
      <c r="CJ55" s="1235"/>
      <c r="CK55" s="1235"/>
      <c r="CL55" s="1235"/>
      <c r="CM55" s="1235"/>
      <c r="CN55" s="1235">
        <v>193.6</v>
      </c>
      <c r="CO55" s="1235"/>
      <c r="CP55" s="1235"/>
      <c r="CQ55" s="1235"/>
      <c r="CR55" s="1235"/>
      <c r="CS55" s="1235"/>
      <c r="CT55" s="1235"/>
      <c r="CU55" s="1235"/>
      <c r="CV55" s="1235">
        <v>190.5</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629</v>
      </c>
      <c r="BC57" s="1236"/>
      <c r="BD57" s="1236"/>
      <c r="BE57" s="1236"/>
      <c r="BF57" s="1236"/>
      <c r="BG57" s="1236"/>
      <c r="BH57" s="1236"/>
      <c r="BI57" s="1236"/>
      <c r="BJ57" s="1236"/>
      <c r="BK57" s="1236"/>
      <c r="BL57" s="1236"/>
      <c r="BM57" s="1236"/>
      <c r="BN57" s="1236"/>
      <c r="BO57" s="1236"/>
      <c r="BP57" s="1235">
        <v>57.3</v>
      </c>
      <c r="BQ57" s="1235"/>
      <c r="BR57" s="1235"/>
      <c r="BS57" s="1235"/>
      <c r="BT57" s="1235"/>
      <c r="BU57" s="1235"/>
      <c r="BV57" s="1235"/>
      <c r="BW57" s="1235"/>
      <c r="BX57" s="1235">
        <v>60.1</v>
      </c>
      <c r="BY57" s="1235"/>
      <c r="BZ57" s="1235"/>
      <c r="CA57" s="1235"/>
      <c r="CB57" s="1235"/>
      <c r="CC57" s="1235"/>
      <c r="CD57" s="1235"/>
      <c r="CE57" s="1235"/>
      <c r="CF57" s="1235">
        <v>60.7</v>
      </c>
      <c r="CG57" s="1235"/>
      <c r="CH57" s="1235"/>
      <c r="CI57" s="1235"/>
      <c r="CJ57" s="1235"/>
      <c r="CK57" s="1235"/>
      <c r="CL57" s="1235"/>
      <c r="CM57" s="1235"/>
      <c r="CN57" s="1235">
        <v>62.1</v>
      </c>
      <c r="CO57" s="1235"/>
      <c r="CP57" s="1235"/>
      <c r="CQ57" s="1235"/>
      <c r="CR57" s="1235"/>
      <c r="CS57" s="1235"/>
      <c r="CT57" s="1235"/>
      <c r="CU57" s="1235"/>
      <c r="CV57" s="1235">
        <v>63.6</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628</v>
      </c>
    </row>
    <row r="64" spans="1:109" ht="13" x14ac:dyDescent="0.2">
      <c r="B64" s="1228"/>
      <c r="G64" s="1265"/>
      <c r="I64" s="1267"/>
      <c r="J64" s="1267"/>
      <c r="K64" s="1267"/>
      <c r="L64" s="1267"/>
      <c r="M64" s="1267"/>
      <c r="N64" s="1266"/>
      <c r="AM64" s="1265"/>
      <c r="AN64" s="1265" t="s">
        <v>627</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626</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625</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544</v>
      </c>
      <c r="BQ72" s="1237"/>
      <c r="BR72" s="1237"/>
      <c r="BS72" s="1237"/>
      <c r="BT72" s="1237"/>
      <c r="BU72" s="1237"/>
      <c r="BV72" s="1237"/>
      <c r="BW72" s="1237"/>
      <c r="BX72" s="1237" t="s">
        <v>545</v>
      </c>
      <c r="BY72" s="1237"/>
      <c r="BZ72" s="1237"/>
      <c r="CA72" s="1237"/>
      <c r="CB72" s="1237"/>
      <c r="CC72" s="1237"/>
      <c r="CD72" s="1237"/>
      <c r="CE72" s="1237"/>
      <c r="CF72" s="1237" t="s">
        <v>546</v>
      </c>
      <c r="CG72" s="1237"/>
      <c r="CH72" s="1237"/>
      <c r="CI72" s="1237"/>
      <c r="CJ72" s="1237"/>
      <c r="CK72" s="1237"/>
      <c r="CL72" s="1237"/>
      <c r="CM72" s="1237"/>
      <c r="CN72" s="1237" t="s">
        <v>547</v>
      </c>
      <c r="CO72" s="1237"/>
      <c r="CP72" s="1237"/>
      <c r="CQ72" s="1237"/>
      <c r="CR72" s="1237"/>
      <c r="CS72" s="1237"/>
      <c r="CT72" s="1237"/>
      <c r="CU72" s="1237"/>
      <c r="CV72" s="1237" t="s">
        <v>548</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624</v>
      </c>
      <c r="AO73" s="1236"/>
      <c r="AP73" s="1236"/>
      <c r="AQ73" s="1236"/>
      <c r="AR73" s="1236"/>
      <c r="AS73" s="1236"/>
      <c r="AT73" s="1236"/>
      <c r="AU73" s="1236"/>
      <c r="AV73" s="1236"/>
      <c r="AW73" s="1236"/>
      <c r="AX73" s="1236"/>
      <c r="AY73" s="1236"/>
      <c r="AZ73" s="1236"/>
      <c r="BA73" s="1236"/>
      <c r="BB73" s="1236" t="s">
        <v>622</v>
      </c>
      <c r="BC73" s="1236"/>
      <c r="BD73" s="1236"/>
      <c r="BE73" s="1236"/>
      <c r="BF73" s="1236"/>
      <c r="BG73" s="1236"/>
      <c r="BH73" s="1236"/>
      <c r="BI73" s="1236"/>
      <c r="BJ73" s="1236"/>
      <c r="BK73" s="1236"/>
      <c r="BL73" s="1236"/>
      <c r="BM73" s="1236"/>
      <c r="BN73" s="1236"/>
      <c r="BO73" s="1236"/>
      <c r="BP73" s="1235">
        <v>183.4</v>
      </c>
      <c r="BQ73" s="1235"/>
      <c r="BR73" s="1235"/>
      <c r="BS73" s="1235"/>
      <c r="BT73" s="1235"/>
      <c r="BU73" s="1235"/>
      <c r="BV73" s="1235"/>
      <c r="BW73" s="1235"/>
      <c r="BX73" s="1235">
        <v>183.1</v>
      </c>
      <c r="BY73" s="1235"/>
      <c r="BZ73" s="1235"/>
      <c r="CA73" s="1235"/>
      <c r="CB73" s="1235"/>
      <c r="CC73" s="1235"/>
      <c r="CD73" s="1235"/>
      <c r="CE73" s="1235"/>
      <c r="CF73" s="1235">
        <v>173.8</v>
      </c>
      <c r="CG73" s="1235"/>
      <c r="CH73" s="1235"/>
      <c r="CI73" s="1235"/>
      <c r="CJ73" s="1235"/>
      <c r="CK73" s="1235"/>
      <c r="CL73" s="1235"/>
      <c r="CM73" s="1235"/>
      <c r="CN73" s="1235">
        <v>164.3</v>
      </c>
      <c r="CO73" s="1235"/>
      <c r="CP73" s="1235"/>
      <c r="CQ73" s="1235"/>
      <c r="CR73" s="1235"/>
      <c r="CS73" s="1235"/>
      <c r="CT73" s="1235"/>
      <c r="CU73" s="1235"/>
      <c r="CV73" s="1235">
        <v>153.4</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621</v>
      </c>
      <c r="BC75" s="1236"/>
      <c r="BD75" s="1236"/>
      <c r="BE75" s="1236"/>
      <c r="BF75" s="1236"/>
      <c r="BG75" s="1236"/>
      <c r="BH75" s="1236"/>
      <c r="BI75" s="1236"/>
      <c r="BJ75" s="1236"/>
      <c r="BK75" s="1236"/>
      <c r="BL75" s="1236"/>
      <c r="BM75" s="1236"/>
      <c r="BN75" s="1236"/>
      <c r="BO75" s="1236"/>
      <c r="BP75" s="1235">
        <v>18.399999999999999</v>
      </c>
      <c r="BQ75" s="1235"/>
      <c r="BR75" s="1235"/>
      <c r="BS75" s="1235"/>
      <c r="BT75" s="1235"/>
      <c r="BU75" s="1235"/>
      <c r="BV75" s="1235"/>
      <c r="BW75" s="1235"/>
      <c r="BX75" s="1235">
        <v>17.899999999999999</v>
      </c>
      <c r="BY75" s="1235"/>
      <c r="BZ75" s="1235"/>
      <c r="CA75" s="1235"/>
      <c r="CB75" s="1235"/>
      <c r="CC75" s="1235"/>
      <c r="CD75" s="1235"/>
      <c r="CE75" s="1235"/>
      <c r="CF75" s="1235">
        <v>16.8</v>
      </c>
      <c r="CG75" s="1235"/>
      <c r="CH75" s="1235"/>
      <c r="CI75" s="1235"/>
      <c r="CJ75" s="1235"/>
      <c r="CK75" s="1235"/>
      <c r="CL75" s="1235"/>
      <c r="CM75" s="1235"/>
      <c r="CN75" s="1235">
        <v>15.3</v>
      </c>
      <c r="CO75" s="1235"/>
      <c r="CP75" s="1235"/>
      <c r="CQ75" s="1235"/>
      <c r="CR75" s="1235"/>
      <c r="CS75" s="1235"/>
      <c r="CT75" s="1235"/>
      <c r="CU75" s="1235"/>
      <c r="CV75" s="1235">
        <v>13.7</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623</v>
      </c>
      <c r="AO77" s="1237"/>
      <c r="AP77" s="1237"/>
      <c r="AQ77" s="1237"/>
      <c r="AR77" s="1237"/>
      <c r="AS77" s="1237"/>
      <c r="AT77" s="1237"/>
      <c r="AU77" s="1237"/>
      <c r="AV77" s="1237"/>
      <c r="AW77" s="1237"/>
      <c r="AX77" s="1237"/>
      <c r="AY77" s="1237"/>
      <c r="AZ77" s="1237"/>
      <c r="BA77" s="1237"/>
      <c r="BB77" s="1236" t="s">
        <v>622</v>
      </c>
      <c r="BC77" s="1236"/>
      <c r="BD77" s="1236"/>
      <c r="BE77" s="1236"/>
      <c r="BF77" s="1236"/>
      <c r="BG77" s="1236"/>
      <c r="BH77" s="1236"/>
      <c r="BI77" s="1236"/>
      <c r="BJ77" s="1236"/>
      <c r="BK77" s="1236"/>
      <c r="BL77" s="1236"/>
      <c r="BM77" s="1236"/>
      <c r="BN77" s="1236"/>
      <c r="BO77" s="1236"/>
      <c r="BP77" s="1235">
        <v>196.2</v>
      </c>
      <c r="BQ77" s="1235"/>
      <c r="BR77" s="1235"/>
      <c r="BS77" s="1235"/>
      <c r="BT77" s="1235"/>
      <c r="BU77" s="1235"/>
      <c r="BV77" s="1235"/>
      <c r="BW77" s="1235"/>
      <c r="BX77" s="1235">
        <v>198</v>
      </c>
      <c r="BY77" s="1235"/>
      <c r="BZ77" s="1235"/>
      <c r="CA77" s="1235"/>
      <c r="CB77" s="1235"/>
      <c r="CC77" s="1235"/>
      <c r="CD77" s="1235"/>
      <c r="CE77" s="1235"/>
      <c r="CF77" s="1235">
        <v>195.2</v>
      </c>
      <c r="CG77" s="1235"/>
      <c r="CH77" s="1235"/>
      <c r="CI77" s="1235"/>
      <c r="CJ77" s="1235"/>
      <c r="CK77" s="1235"/>
      <c r="CL77" s="1235"/>
      <c r="CM77" s="1235"/>
      <c r="CN77" s="1235">
        <v>193.6</v>
      </c>
      <c r="CO77" s="1235"/>
      <c r="CP77" s="1235"/>
      <c r="CQ77" s="1235"/>
      <c r="CR77" s="1235"/>
      <c r="CS77" s="1235"/>
      <c r="CT77" s="1235"/>
      <c r="CU77" s="1235"/>
      <c r="CV77" s="1235">
        <v>190.5</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621</v>
      </c>
      <c r="BC79" s="1236"/>
      <c r="BD79" s="1236"/>
      <c r="BE79" s="1236"/>
      <c r="BF79" s="1236"/>
      <c r="BG79" s="1236"/>
      <c r="BH79" s="1236"/>
      <c r="BI79" s="1236"/>
      <c r="BJ79" s="1236"/>
      <c r="BK79" s="1236"/>
      <c r="BL79" s="1236"/>
      <c r="BM79" s="1236"/>
      <c r="BN79" s="1236"/>
      <c r="BO79" s="1236"/>
      <c r="BP79" s="1235">
        <v>13.3</v>
      </c>
      <c r="BQ79" s="1235"/>
      <c r="BR79" s="1235"/>
      <c r="BS79" s="1235"/>
      <c r="BT79" s="1235"/>
      <c r="BU79" s="1235"/>
      <c r="BV79" s="1235"/>
      <c r="BW79" s="1235"/>
      <c r="BX79" s="1235">
        <v>12.7</v>
      </c>
      <c r="BY79" s="1235"/>
      <c r="BZ79" s="1235"/>
      <c r="CA79" s="1235"/>
      <c r="CB79" s="1235"/>
      <c r="CC79" s="1235"/>
      <c r="CD79" s="1235"/>
      <c r="CE79" s="1235"/>
      <c r="CF79" s="1235">
        <v>12.3</v>
      </c>
      <c r="CG79" s="1235"/>
      <c r="CH79" s="1235"/>
      <c r="CI79" s="1235"/>
      <c r="CJ79" s="1235"/>
      <c r="CK79" s="1235"/>
      <c r="CL79" s="1235"/>
      <c r="CM79" s="1235"/>
      <c r="CN79" s="1235">
        <v>11.9</v>
      </c>
      <c r="CO79" s="1235"/>
      <c r="CP79" s="1235"/>
      <c r="CQ79" s="1235"/>
      <c r="CR79" s="1235"/>
      <c r="CS79" s="1235"/>
      <c r="CT79" s="1235"/>
      <c r="CU79" s="1235"/>
      <c r="CV79" s="1235">
        <v>11.5</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password="9A61"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5CDB1-B20D-492E-BF86-500F5F7C2A69}">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Z/rdwwhomdl4RAQd/eLxKe3KdIztNXossMLykic57811B24sGqlZTJvgVt/zqQBhOFiT+MPbWco4s5Fibq7qw==" saltValue="BpFeJVpumrqh30AkI86dz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3AC8-75F3-49CA-8B40-8F0EFF0CA1A1}">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lSpxCItCkn/4CmJy55S2nFpe3NsBEi6XB54wnyCMAYGTMzI90LpXW16jQIe50PZnE1HYG6hAs5hn0lGKxnHfBg==" saltValue="OgsRUOWGMhZzWLRAEuShr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536</v>
      </c>
      <c r="B3" s="131"/>
      <c r="C3" s="132"/>
      <c r="D3" s="133">
        <v>21583</v>
      </c>
      <c r="E3" s="134"/>
      <c r="F3" s="135">
        <v>38259</v>
      </c>
      <c r="G3" s="136"/>
      <c r="H3" s="137"/>
    </row>
    <row r="4" spans="1:8" x14ac:dyDescent="0.2">
      <c r="A4" s="138"/>
      <c r="B4" s="139"/>
      <c r="C4" s="140"/>
      <c r="D4" s="141">
        <v>8408</v>
      </c>
      <c r="E4" s="142"/>
      <c r="F4" s="143">
        <v>13379</v>
      </c>
      <c r="G4" s="144"/>
      <c r="H4" s="145"/>
    </row>
    <row r="5" spans="1:8" x14ac:dyDescent="0.2">
      <c r="A5" s="126" t="s">
        <v>538</v>
      </c>
      <c r="B5" s="131"/>
      <c r="C5" s="132"/>
      <c r="D5" s="133">
        <v>19683</v>
      </c>
      <c r="E5" s="134"/>
      <c r="F5" s="135">
        <v>39075</v>
      </c>
      <c r="G5" s="136"/>
      <c r="H5" s="137"/>
    </row>
    <row r="6" spans="1:8" x14ac:dyDescent="0.2">
      <c r="A6" s="138"/>
      <c r="B6" s="139"/>
      <c r="C6" s="140"/>
      <c r="D6" s="141">
        <v>6671</v>
      </c>
      <c r="E6" s="142"/>
      <c r="F6" s="143">
        <v>13441</v>
      </c>
      <c r="G6" s="144"/>
      <c r="H6" s="145"/>
    </row>
    <row r="7" spans="1:8" x14ac:dyDescent="0.2">
      <c r="A7" s="126" t="s">
        <v>539</v>
      </c>
      <c r="B7" s="131"/>
      <c r="C7" s="132"/>
      <c r="D7" s="133">
        <v>21498</v>
      </c>
      <c r="E7" s="134"/>
      <c r="F7" s="135">
        <v>39072</v>
      </c>
      <c r="G7" s="136"/>
      <c r="H7" s="137"/>
    </row>
    <row r="8" spans="1:8" x14ac:dyDescent="0.2">
      <c r="A8" s="138"/>
      <c r="B8" s="139"/>
      <c r="C8" s="140"/>
      <c r="D8" s="141">
        <v>7492</v>
      </c>
      <c r="E8" s="142"/>
      <c r="F8" s="143">
        <v>14106</v>
      </c>
      <c r="G8" s="144"/>
      <c r="H8" s="145"/>
    </row>
    <row r="9" spans="1:8" x14ac:dyDescent="0.2">
      <c r="A9" s="126" t="s">
        <v>540</v>
      </c>
      <c r="B9" s="131"/>
      <c r="C9" s="132"/>
      <c r="D9" s="133">
        <v>19687</v>
      </c>
      <c r="E9" s="134"/>
      <c r="F9" s="135">
        <v>42833</v>
      </c>
      <c r="G9" s="136"/>
      <c r="H9" s="137"/>
    </row>
    <row r="10" spans="1:8" x14ac:dyDescent="0.2">
      <c r="A10" s="138"/>
      <c r="B10" s="139"/>
      <c r="C10" s="140"/>
      <c r="D10" s="141">
        <v>6897</v>
      </c>
      <c r="E10" s="142"/>
      <c r="F10" s="143">
        <v>15211</v>
      </c>
      <c r="G10" s="144"/>
      <c r="H10" s="145"/>
    </row>
    <row r="11" spans="1:8" x14ac:dyDescent="0.2">
      <c r="A11" s="126" t="s">
        <v>541</v>
      </c>
      <c r="B11" s="131"/>
      <c r="C11" s="132"/>
      <c r="D11" s="133">
        <v>19739</v>
      </c>
      <c r="E11" s="134"/>
      <c r="F11" s="135">
        <v>46888</v>
      </c>
      <c r="G11" s="136"/>
      <c r="H11" s="137"/>
    </row>
    <row r="12" spans="1:8" x14ac:dyDescent="0.2">
      <c r="A12" s="138"/>
      <c r="B12" s="139"/>
      <c r="C12" s="146"/>
      <c r="D12" s="141">
        <v>5807</v>
      </c>
      <c r="E12" s="142"/>
      <c r="F12" s="143">
        <v>14375</v>
      </c>
      <c r="G12" s="144"/>
      <c r="H12" s="145"/>
    </row>
    <row r="13" spans="1:8" x14ac:dyDescent="0.2">
      <c r="A13" s="126"/>
      <c r="B13" s="131"/>
      <c r="C13" s="147"/>
      <c r="D13" s="148">
        <v>20438</v>
      </c>
      <c r="E13" s="149"/>
      <c r="F13" s="150">
        <v>41225</v>
      </c>
      <c r="G13" s="151"/>
      <c r="H13" s="137"/>
    </row>
    <row r="14" spans="1:8" x14ac:dyDescent="0.2">
      <c r="A14" s="138"/>
      <c r="B14" s="139"/>
      <c r="C14" s="140"/>
      <c r="D14" s="141">
        <v>7055</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0.23</v>
      </c>
      <c r="C19" s="152">
        <f>ROUND(VALUE(SUBSTITUTE(実質収支比率等に係る経年分析!G$48,"▲","-")),2)</f>
        <v>0.52</v>
      </c>
      <c r="D19" s="152">
        <f>ROUND(VALUE(SUBSTITUTE(実質収支比率等に係る経年分析!H$48,"▲","-")),2)</f>
        <v>0.37</v>
      </c>
      <c r="E19" s="152">
        <f>ROUND(VALUE(SUBSTITUTE(実質収支比率等に係る経年分析!I$48,"▲","-")),2)</f>
        <v>2.33</v>
      </c>
      <c r="F19" s="152">
        <f>ROUND(VALUE(SUBSTITUTE(実質収支比率等に係る経年分析!J$48,"▲","-")),2)</f>
        <v>2.19</v>
      </c>
    </row>
    <row r="20" spans="1:11" x14ac:dyDescent="0.2">
      <c r="A20" s="152" t="s">
        <v>54</v>
      </c>
      <c r="B20" s="152">
        <f>ROUND(VALUE(SUBSTITUTE(実質収支比率等に係る経年分析!F$47,"▲","-")),2)</f>
        <v>9.01</v>
      </c>
      <c r="C20" s="152">
        <f>ROUND(VALUE(SUBSTITUTE(実質収支比率等に係る経年分析!G$47,"▲","-")),2)</f>
        <v>9.48</v>
      </c>
      <c r="D20" s="152">
        <f>ROUND(VALUE(SUBSTITUTE(実質収支比率等に係る経年分析!H$47,"▲","-")),2)</f>
        <v>9.49</v>
      </c>
      <c r="E20" s="152">
        <f>ROUND(VALUE(SUBSTITUTE(実質収支比率等に係る経年分析!I$47,"▲","-")),2)</f>
        <v>9.9</v>
      </c>
      <c r="F20" s="152">
        <f>ROUND(VALUE(SUBSTITUTE(実質収支比率等に係る経年分析!J$47,"▲","-")),2)</f>
        <v>10.68</v>
      </c>
    </row>
    <row r="21" spans="1:11" x14ac:dyDescent="0.2">
      <c r="A21" s="152" t="s">
        <v>55</v>
      </c>
      <c r="B21" s="152">
        <f>IF(ISNUMBER(VALUE(SUBSTITUTE(実質収支比率等に係る経年分析!F$49,"▲","-"))),ROUND(VALUE(SUBSTITUTE(実質収支比率等に係る経年分析!F$49,"▲","-")),2),NA())</f>
        <v>-1.24</v>
      </c>
      <c r="C21" s="152">
        <f>IF(ISNUMBER(VALUE(SUBSTITUTE(実質収支比率等に係る経年分析!G$49,"▲","-"))),ROUND(VALUE(SUBSTITUTE(実質収支比率等に係る経年分析!G$49,"▲","-")),2),NA())</f>
        <v>0.18</v>
      </c>
      <c r="D21" s="152">
        <f>IF(ISNUMBER(VALUE(SUBSTITUTE(実質収支比率等に係る経年分析!H$49,"▲","-"))),ROUND(VALUE(SUBSTITUTE(実質収支比率等に係る経年分析!H$49,"▲","-")),2),NA())</f>
        <v>-0.14000000000000001</v>
      </c>
      <c r="E21" s="152">
        <f>IF(ISNUMBER(VALUE(SUBSTITUTE(実質収支比率等に係る経年分析!I$49,"▲","-"))),ROUND(VALUE(SUBSTITUTE(実質収支比率等に係る経年分析!I$49,"▲","-")),2),NA())</f>
        <v>2.2599999999999998</v>
      </c>
      <c r="F21" s="152">
        <f>IF(ISNUMBER(VALUE(SUBSTITUTE(実質収支比率等に係る経年分析!J$49,"▲","-"))),ROUND(VALUE(SUBSTITUTE(実質収支比率等に係る経年分析!J$49,"▲","-")),2),NA())</f>
        <v>-0.11</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0.15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0.95</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0.41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日本万国博覧会記念公園事業特別会計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0.03</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0.01</v>
      </c>
    </row>
    <row r="30" spans="1:11" x14ac:dyDescent="0.2">
      <c r="A30" s="153" t="str">
        <f>IF(連結実質赤字比率に係る赤字・黒字の構成分析!C$40="",NA(),連結実質赤字比率に係る赤字・黒字の構成分析!C$40)</f>
        <v>公債管理特別会計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0.04</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0.04</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0.03</v>
      </c>
    </row>
    <row r="31" spans="1:11" x14ac:dyDescent="0.2">
      <c r="A31" s="153" t="str">
        <f>IF(連結実質赤字比率に係る赤字・黒字の構成分析!C$39="",NA(),連結実質赤字比率に係る赤字・黒字の構成分析!C$39)</f>
        <v>大阪府営住宅事業特別会計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0.22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0.05</v>
      </c>
    </row>
    <row r="32" spans="1:11" x14ac:dyDescent="0.2">
      <c r="A32" s="153" t="str">
        <f>IF(連結実質赤字比率に係る赤字・黒字の構成分析!C$38="",NA(),連結実質赤字比率に係る赤字・黒字の構成分析!C$38)</f>
        <v>大阪府中央卸売市場事業会計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7.0000000000000007E-2</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0.08</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0.12</v>
      </c>
    </row>
    <row r="33" spans="1:16" x14ac:dyDescent="0.2">
      <c r="A33" s="153" t="str">
        <f>IF(連結実質赤字比率に係る赤字・黒字の構成分析!C$37="",NA(),連結実質赤字比率に係る赤字・黒字の構成分析!C$37)</f>
        <v>大阪府流域下水道事業会計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0.03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0.11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0.12</v>
      </c>
    </row>
    <row r="34" spans="1:16" x14ac:dyDescent="0.2">
      <c r="A34" s="153" t="str">
        <f>IF(連結実質赤字比率に係る赤字・黒字の構成分析!C$36="",NA(),連結実質赤字比率に係る赤字・黒字の構成分析!C$36)</f>
        <v>大阪府まちづくり促進事業会計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0.48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0.6</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1.08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1.04</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0.46</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1.61</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0.12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0.18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0.31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1.82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2.06</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247515</v>
      </c>
      <c r="E42" s="154"/>
      <c r="F42" s="154"/>
      <c r="G42" s="154">
        <f>'実質公債費比率（分子）の構造'!L$52</f>
        <v>264049</v>
      </c>
      <c r="H42" s="154"/>
      <c r="I42" s="154"/>
      <c r="J42" s="154">
        <f>'実質公債費比率（分子）の構造'!M$52</f>
        <v>246752</v>
      </c>
      <c r="K42" s="154"/>
      <c r="L42" s="154"/>
      <c r="M42" s="154">
        <f>'実質公債費比率（分子）の構造'!N$52</f>
        <v>244852</v>
      </c>
      <c r="N42" s="154"/>
      <c r="O42" s="154"/>
      <c r="P42" s="154">
        <f>'実質公債費比率（分子）の構造'!O$52</f>
        <v>241059</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3189</v>
      </c>
      <c r="C44" s="154"/>
      <c r="D44" s="154"/>
      <c r="E44" s="154">
        <f>'実質公債費比率（分子）の構造'!L$50</f>
        <v>4009</v>
      </c>
      <c r="F44" s="154"/>
      <c r="G44" s="154"/>
      <c r="H44" s="154">
        <f>'実質公債費比率（分子）の構造'!M$50</f>
        <v>4307</v>
      </c>
      <c r="I44" s="154"/>
      <c r="J44" s="154"/>
      <c r="K44" s="154">
        <f>'実質公債費比率（分子）の構造'!N$50</f>
        <v>4469</v>
      </c>
      <c r="L44" s="154"/>
      <c r="M44" s="154"/>
      <c r="N44" s="154">
        <f>'実質公債費比率（分子）の構造'!O$50</f>
        <v>3903</v>
      </c>
      <c r="O44" s="154"/>
      <c r="P44" s="154"/>
    </row>
    <row r="45" spans="1:16" x14ac:dyDescent="0.2">
      <c r="A45" s="154" t="s">
        <v>65</v>
      </c>
      <c r="B45" s="154">
        <f>'実質公債費比率（分子）の構造'!K$49</f>
        <v>0</v>
      </c>
      <c r="C45" s="154"/>
      <c r="D45" s="154"/>
      <c r="E45" s="154">
        <f>'実質公債費比率（分子）の構造'!L$49</f>
        <v>0</v>
      </c>
      <c r="F45" s="154"/>
      <c r="G45" s="154"/>
      <c r="H45" s="154">
        <f>'実質公債費比率（分子）の構造'!M$49</f>
        <v>2</v>
      </c>
      <c r="I45" s="154"/>
      <c r="J45" s="154"/>
      <c r="K45" s="154">
        <f>'実質公債費比率（分子）の構造'!N$49</f>
        <v>2</v>
      </c>
      <c r="L45" s="154"/>
      <c r="M45" s="154"/>
      <c r="N45" s="154">
        <f>'実質公債費比率（分子）の構造'!O$49</f>
        <v>2</v>
      </c>
      <c r="O45" s="154"/>
      <c r="P45" s="154"/>
    </row>
    <row r="46" spans="1:16" x14ac:dyDescent="0.2">
      <c r="A46" s="154" t="s">
        <v>66</v>
      </c>
      <c r="B46" s="154">
        <f>'実質公債費比率（分子）の構造'!K$48</f>
        <v>11290</v>
      </c>
      <c r="C46" s="154"/>
      <c r="D46" s="154"/>
      <c r="E46" s="154">
        <f>'実質公債費比率（分子）の構造'!L$48</f>
        <v>11119</v>
      </c>
      <c r="F46" s="154"/>
      <c r="G46" s="154"/>
      <c r="H46" s="154">
        <f>'実質公債費比率（分子）の構造'!M$48</f>
        <v>10356</v>
      </c>
      <c r="I46" s="154"/>
      <c r="J46" s="154"/>
      <c r="K46" s="154">
        <f>'実質公債費比率（分子）の構造'!N$48</f>
        <v>7432</v>
      </c>
      <c r="L46" s="154"/>
      <c r="M46" s="154"/>
      <c r="N46" s="154">
        <f>'実質公債費比率（分子）の構造'!O$48</f>
        <v>7285</v>
      </c>
      <c r="O46" s="154"/>
      <c r="P46" s="154"/>
    </row>
    <row r="47" spans="1:16" x14ac:dyDescent="0.2">
      <c r="A47" s="154" t="s">
        <v>67</v>
      </c>
      <c r="B47" s="154">
        <f>'実質公債費比率（分子）の構造'!K$47</f>
        <v>229750</v>
      </c>
      <c r="C47" s="154"/>
      <c r="D47" s="154"/>
      <c r="E47" s="154">
        <f>'実質公債費比率（分子）の構造'!L$47</f>
        <v>225308</v>
      </c>
      <c r="F47" s="154"/>
      <c r="G47" s="154"/>
      <c r="H47" s="154">
        <f>'実質公債費比率（分子）の構造'!M$47</f>
        <v>229707</v>
      </c>
      <c r="I47" s="154"/>
      <c r="J47" s="154"/>
      <c r="K47" s="154">
        <f>'実質公債費比率（分子）の構造'!N$47</f>
        <v>233466</v>
      </c>
      <c r="L47" s="154"/>
      <c r="M47" s="154"/>
      <c r="N47" s="154">
        <f>'実質公債費比率（分子）の構造'!O$47</f>
        <v>242008</v>
      </c>
      <c r="O47" s="154"/>
      <c r="P47" s="154"/>
    </row>
    <row r="48" spans="1:16" x14ac:dyDescent="0.2">
      <c r="A48" s="154" t="s">
        <v>68</v>
      </c>
      <c r="B48" s="154">
        <f>'実質公債費比率（分子）の構造'!K$46</f>
        <v>112986</v>
      </c>
      <c r="C48" s="154"/>
      <c r="D48" s="154"/>
      <c r="E48" s="154">
        <f>'実質公債費比率（分子）の構造'!L$46</f>
        <v>88848</v>
      </c>
      <c r="F48" s="154"/>
      <c r="G48" s="154"/>
      <c r="H48" s="154">
        <f>'実質公債費比率（分子）の構造'!M$46</f>
        <v>86482</v>
      </c>
      <c r="I48" s="154"/>
      <c r="J48" s="154"/>
      <c r="K48" s="154">
        <f>'実質公債費比率（分子）の構造'!N$46</f>
        <v>68913</v>
      </c>
      <c r="L48" s="154"/>
      <c r="M48" s="154"/>
      <c r="N48" s="154">
        <f>'実質公債費比率（分子）の構造'!O$46</f>
        <v>64223</v>
      </c>
      <c r="O48" s="154"/>
      <c r="P48" s="154"/>
    </row>
    <row r="49" spans="1:16" x14ac:dyDescent="0.2">
      <c r="A49" s="154" t="s">
        <v>69</v>
      </c>
      <c r="B49" s="154">
        <f>'実質公債費比率（分子）の構造'!K$45</f>
        <v>149023</v>
      </c>
      <c r="C49" s="154"/>
      <c r="D49" s="154"/>
      <c r="E49" s="154">
        <f>'実質公債費比率（分子）の構造'!L$45</f>
        <v>173750</v>
      </c>
      <c r="F49" s="154"/>
      <c r="G49" s="154"/>
      <c r="H49" s="154">
        <f>'実質公債費比率（分子）の構造'!M$45</f>
        <v>117541</v>
      </c>
      <c r="I49" s="154"/>
      <c r="J49" s="154"/>
      <c r="K49" s="154">
        <f>'実質公債費比率（分子）の構造'!N$45</f>
        <v>114177</v>
      </c>
      <c r="L49" s="154"/>
      <c r="M49" s="154"/>
      <c r="N49" s="154">
        <f>'実質公債費比率（分子）の構造'!O$45</f>
        <v>100174</v>
      </c>
      <c r="O49" s="154"/>
      <c r="P49" s="154"/>
    </row>
    <row r="50" spans="1:16" x14ac:dyDescent="0.2">
      <c r="A50" s="154" t="s">
        <v>70</v>
      </c>
      <c r="B50" s="154" t="e">
        <f>NA()</f>
        <v>#N/A</v>
      </c>
      <c r="C50" s="154">
        <f>IF(ISNUMBER('実質公債費比率（分子）の構造'!K$53),'実質公債費比率（分子）の構造'!K$53,NA())</f>
        <v>258723</v>
      </c>
      <c r="D50" s="154" t="e">
        <f>NA()</f>
        <v>#N/A</v>
      </c>
      <c r="E50" s="154" t="e">
        <f>NA()</f>
        <v>#N/A</v>
      </c>
      <c r="F50" s="154">
        <f>IF(ISNUMBER('実質公債費比率（分子）の構造'!L$53),'実質公債費比率（分子）の構造'!L$53,NA())</f>
        <v>238985</v>
      </c>
      <c r="G50" s="154" t="e">
        <f>NA()</f>
        <v>#N/A</v>
      </c>
      <c r="H50" s="154" t="e">
        <f>NA()</f>
        <v>#N/A</v>
      </c>
      <c r="I50" s="154">
        <f>IF(ISNUMBER('実質公債費比率（分子）の構造'!M$53),'実質公債費比率（分子）の構造'!M$53,NA())</f>
        <v>201643</v>
      </c>
      <c r="J50" s="154" t="e">
        <f>NA()</f>
        <v>#N/A</v>
      </c>
      <c r="K50" s="154" t="e">
        <f>NA()</f>
        <v>#N/A</v>
      </c>
      <c r="L50" s="154">
        <f>IF(ISNUMBER('実質公債費比率（分子）の構造'!N$53),'実質公債費比率（分子）の構造'!N$53,NA())</f>
        <v>183607</v>
      </c>
      <c r="M50" s="154" t="e">
        <f>NA()</f>
        <v>#N/A</v>
      </c>
      <c r="N50" s="154" t="e">
        <f>NA()</f>
        <v>#N/A</v>
      </c>
      <c r="O50" s="154">
        <f>IF(ISNUMBER('実質公債費比率（分子）の構造'!O$53),'実質公債費比率（分子）の構造'!O$53,NA())</f>
        <v>176536</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2945329</v>
      </c>
      <c r="E56" s="153"/>
      <c r="F56" s="153"/>
      <c r="G56" s="153">
        <f>'将来負担比率（分子）の構造'!J$52</f>
        <v>2940016</v>
      </c>
      <c r="H56" s="153"/>
      <c r="I56" s="153"/>
      <c r="J56" s="153">
        <f>'将来負担比率（分子）の構造'!K$52</f>
        <v>2928071</v>
      </c>
      <c r="K56" s="153"/>
      <c r="L56" s="153"/>
      <c r="M56" s="153">
        <f>'将来負担比率（分子）の構造'!L$52</f>
        <v>2903039</v>
      </c>
      <c r="N56" s="153"/>
      <c r="O56" s="153"/>
      <c r="P56" s="153">
        <f>'将来負担比率（分子）の構造'!M$52</f>
        <v>2936233</v>
      </c>
    </row>
    <row r="57" spans="1:16" x14ac:dyDescent="0.2">
      <c r="A57" s="153" t="s">
        <v>41</v>
      </c>
      <c r="B57" s="153"/>
      <c r="C57" s="153"/>
      <c r="D57" s="153">
        <f>'将来負担比率（分子）の構造'!I$51</f>
        <v>412569</v>
      </c>
      <c r="E57" s="153"/>
      <c r="F57" s="153"/>
      <c r="G57" s="153">
        <f>'将来負担比率（分子）の構造'!J$51</f>
        <v>393759</v>
      </c>
      <c r="H57" s="153"/>
      <c r="I57" s="153"/>
      <c r="J57" s="153">
        <f>'将来負担比率（分子）の構造'!K$51</f>
        <v>386205</v>
      </c>
      <c r="K57" s="153"/>
      <c r="L57" s="153"/>
      <c r="M57" s="153">
        <f>'将来負担比率（分子）の構造'!L$51</f>
        <v>368168</v>
      </c>
      <c r="N57" s="153"/>
      <c r="O57" s="153"/>
      <c r="P57" s="153">
        <f>'将来負担比率（分子）の構造'!M$51</f>
        <v>362138</v>
      </c>
    </row>
    <row r="58" spans="1:16" x14ac:dyDescent="0.2">
      <c r="A58" s="153" t="s">
        <v>40</v>
      </c>
      <c r="B58" s="153"/>
      <c r="C58" s="153"/>
      <c r="D58" s="153">
        <f>'将来負担比率（分子）の構造'!I$50</f>
        <v>664365</v>
      </c>
      <c r="E58" s="153"/>
      <c r="F58" s="153"/>
      <c r="G58" s="153">
        <f>'将来負担比率（分子）の構造'!J$50</f>
        <v>691496</v>
      </c>
      <c r="H58" s="153"/>
      <c r="I58" s="153"/>
      <c r="J58" s="153">
        <f>'将来負担比率（分子）の構造'!K$50</f>
        <v>756037</v>
      </c>
      <c r="K58" s="153"/>
      <c r="L58" s="153"/>
      <c r="M58" s="153">
        <f>'将来負担比率（分子）の構造'!L$50</f>
        <v>852702</v>
      </c>
      <c r="N58" s="153"/>
      <c r="O58" s="153"/>
      <c r="P58" s="153">
        <f>'将来負担比率（分子）の構造'!M$50</f>
        <v>944683</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35176</v>
      </c>
      <c r="C61" s="153"/>
      <c r="D61" s="153"/>
      <c r="E61" s="153">
        <f>'将来負担比率（分子）の構造'!J$46</f>
        <v>27144</v>
      </c>
      <c r="F61" s="153"/>
      <c r="G61" s="153"/>
      <c r="H61" s="153">
        <f>'将来負担比率（分子）の構造'!K$46</f>
        <v>26268</v>
      </c>
      <c r="I61" s="153"/>
      <c r="J61" s="153"/>
      <c r="K61" s="153">
        <f>'将来負担比率（分子）の構造'!L$46</f>
        <v>24550</v>
      </c>
      <c r="L61" s="153"/>
      <c r="M61" s="153"/>
      <c r="N61" s="153">
        <f>'将来負担比率（分子）の構造'!M$46</f>
        <v>6742</v>
      </c>
      <c r="O61" s="153"/>
      <c r="P61" s="153"/>
    </row>
    <row r="62" spans="1:16" x14ac:dyDescent="0.2">
      <c r="A62" s="153" t="s">
        <v>34</v>
      </c>
      <c r="B62" s="153">
        <f>'将来負担比率（分子）の構造'!I$45</f>
        <v>494657</v>
      </c>
      <c r="C62" s="153"/>
      <c r="D62" s="153"/>
      <c r="E62" s="153">
        <f>'将来負担比率（分子）の構造'!J$45</f>
        <v>388960</v>
      </c>
      <c r="F62" s="153"/>
      <c r="G62" s="153"/>
      <c r="H62" s="153">
        <f>'将来負担比率（分子）の構造'!K$45</f>
        <v>375596</v>
      </c>
      <c r="I62" s="153"/>
      <c r="J62" s="153"/>
      <c r="K62" s="153">
        <f>'将来負担比率（分子）の構造'!L$45</f>
        <v>363802</v>
      </c>
      <c r="L62" s="153"/>
      <c r="M62" s="153"/>
      <c r="N62" s="153">
        <f>'将来負担比率（分子）の構造'!M$45</f>
        <v>362501</v>
      </c>
      <c r="O62" s="153"/>
      <c r="P62" s="153"/>
    </row>
    <row r="63" spans="1:16" x14ac:dyDescent="0.2">
      <c r="A63" s="153" t="s">
        <v>33</v>
      </c>
      <c r="B63" s="153">
        <f>'将来負担比率（分子）の構造'!I$44</f>
        <v>20</v>
      </c>
      <c r="C63" s="153"/>
      <c r="D63" s="153"/>
      <c r="E63" s="153">
        <f>'将来負担比率（分子）の構造'!J$44</f>
        <v>17</v>
      </c>
      <c r="F63" s="153"/>
      <c r="G63" s="153"/>
      <c r="H63" s="153">
        <f>'将来負担比率（分子）の構造'!K$44</f>
        <v>12</v>
      </c>
      <c r="I63" s="153"/>
      <c r="J63" s="153"/>
      <c r="K63" s="153">
        <f>'将来負担比率（分子）の構造'!L$44</f>
        <v>14</v>
      </c>
      <c r="L63" s="153"/>
      <c r="M63" s="153"/>
      <c r="N63" s="153">
        <f>'将来負担比率（分子）の構造'!M$44</f>
        <v>12</v>
      </c>
      <c r="O63" s="153"/>
      <c r="P63" s="153"/>
    </row>
    <row r="64" spans="1:16" x14ac:dyDescent="0.2">
      <c r="A64" s="153" t="s">
        <v>32</v>
      </c>
      <c r="B64" s="153">
        <f>'将来負担比率（分子）の構造'!I$43</f>
        <v>181308</v>
      </c>
      <c r="C64" s="153"/>
      <c r="D64" s="153"/>
      <c r="E64" s="153">
        <f>'将来負担比率（分子）の構造'!J$43</f>
        <v>183814</v>
      </c>
      <c r="F64" s="153"/>
      <c r="G64" s="153"/>
      <c r="H64" s="153">
        <f>'将来負担比率（分子）の構造'!K$43</f>
        <v>154899</v>
      </c>
      <c r="I64" s="153"/>
      <c r="J64" s="153"/>
      <c r="K64" s="153">
        <f>'将来負担比率（分子）の構造'!L$43</f>
        <v>137961</v>
      </c>
      <c r="L64" s="153"/>
      <c r="M64" s="153"/>
      <c r="N64" s="153">
        <f>'将来負担比率（分子）の構造'!M$43</f>
        <v>124301</v>
      </c>
      <c r="O64" s="153"/>
      <c r="P64" s="153"/>
    </row>
    <row r="65" spans="1:16" x14ac:dyDescent="0.2">
      <c r="A65" s="153" t="s">
        <v>31</v>
      </c>
      <c r="B65" s="153">
        <f>'将来負担比率（分子）の構造'!I$42</f>
        <v>55543</v>
      </c>
      <c r="C65" s="153"/>
      <c r="D65" s="153"/>
      <c r="E65" s="153">
        <f>'将来負担比率（分子）の構造'!J$42</f>
        <v>50370</v>
      </c>
      <c r="F65" s="153"/>
      <c r="G65" s="153"/>
      <c r="H65" s="153">
        <f>'将来負担比率（分子）の構造'!K$42</f>
        <v>44150</v>
      </c>
      <c r="I65" s="153"/>
      <c r="J65" s="153"/>
      <c r="K65" s="153">
        <f>'将来負担比率（分子）の構造'!L$42</f>
        <v>37463</v>
      </c>
      <c r="L65" s="153"/>
      <c r="M65" s="153"/>
      <c r="N65" s="153">
        <f>'将来負担比率（分子）の構造'!M$42</f>
        <v>32758</v>
      </c>
      <c r="O65" s="153"/>
      <c r="P65" s="153"/>
    </row>
    <row r="66" spans="1:16" x14ac:dyDescent="0.2">
      <c r="A66" s="153" t="s">
        <v>30</v>
      </c>
      <c r="B66" s="153">
        <f>'将来負担比率（分子）の構造'!I$41</f>
        <v>5891545</v>
      </c>
      <c r="C66" s="153"/>
      <c r="D66" s="153"/>
      <c r="E66" s="153">
        <f>'将来負担比率（分子）の構造'!J$41</f>
        <v>5838150</v>
      </c>
      <c r="F66" s="153"/>
      <c r="G66" s="153"/>
      <c r="H66" s="153">
        <f>'将来負担比率（分子）の構造'!K$41</f>
        <v>5822938</v>
      </c>
      <c r="I66" s="153"/>
      <c r="J66" s="153"/>
      <c r="K66" s="153">
        <f>'将来負担比率（分子）の構造'!L$41</f>
        <v>5799160</v>
      </c>
      <c r="L66" s="153"/>
      <c r="M66" s="153"/>
      <c r="N66" s="153">
        <f>'将来負担比率（分子）の構造'!M$41</f>
        <v>5840365</v>
      </c>
      <c r="O66" s="153"/>
      <c r="P66" s="153"/>
    </row>
    <row r="67" spans="1:16" x14ac:dyDescent="0.2">
      <c r="A67" s="153" t="s">
        <v>74</v>
      </c>
      <c r="B67" s="153" t="e">
        <f>NA()</f>
        <v>#N/A</v>
      </c>
      <c r="C67" s="153">
        <f>IF(ISNUMBER('将来負担比率（分子）の構造'!I$53), IF('将来負担比率（分子）の構造'!I$53 &lt; 0, 0, '将来負担比率（分子）の構造'!I$53), NA())</f>
        <v>2635986</v>
      </c>
      <c r="D67" s="153" t="e">
        <f>NA()</f>
        <v>#N/A</v>
      </c>
      <c r="E67" s="153" t="e">
        <f>NA()</f>
        <v>#N/A</v>
      </c>
      <c r="F67" s="153">
        <f>IF(ISNUMBER('将来負担比率（分子）の構造'!J$53), IF('将来負担比率（分子）の構造'!J$53 &lt; 0, 0, '将来負担比率（分子）の構造'!J$53), NA())</f>
        <v>2463185</v>
      </c>
      <c r="G67" s="153" t="e">
        <f>NA()</f>
        <v>#N/A</v>
      </c>
      <c r="H67" s="153" t="e">
        <f>NA()</f>
        <v>#N/A</v>
      </c>
      <c r="I67" s="153">
        <f>IF(ISNUMBER('将来負担比率（分子）の構造'!K$53), IF('将来負担比率（分子）の構造'!K$53 &lt; 0, 0, '将来負担比率（分子）の構造'!K$53), NA())</f>
        <v>2353550</v>
      </c>
      <c r="J67" s="153" t="e">
        <f>NA()</f>
        <v>#N/A</v>
      </c>
      <c r="K67" s="153" t="e">
        <f>NA()</f>
        <v>#N/A</v>
      </c>
      <c r="L67" s="153">
        <f>IF(ISNUMBER('将来負担比率（分子）の構造'!L$53), IF('将来負担比率（分子）の構造'!L$53 &lt; 0, 0, '将来負担比率（分子）の構造'!L$53), NA())</f>
        <v>2239040</v>
      </c>
      <c r="M67" s="153" t="e">
        <f>NA()</f>
        <v>#N/A</v>
      </c>
      <c r="N67" s="153" t="e">
        <f>NA()</f>
        <v>#N/A</v>
      </c>
      <c r="O67" s="153">
        <f>IF(ISNUMBER('将来負担比率（分子）の構造'!M$53), IF('将来負担比率（分子）の構造'!M$53 &lt; 0, 0, '将来負担比率（分子）の構造'!M$53), NA())</f>
        <v>2123624</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T5/y63tSlALgcog0aO81obntVmNNPkKO24Sv2RqL6iWJy2mg+2bvFQhDLRUjTJFPgdfapNzuyxGul9f7OqFQRQ==" saltValue="j+tLHd+CUxKeTje2vDKPkw=="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193</v>
      </c>
      <c r="DD1" s="591"/>
      <c r="DE1" s="591"/>
      <c r="DF1" s="591"/>
      <c r="DG1" s="591"/>
      <c r="DH1" s="591"/>
      <c r="DI1" s="592"/>
      <c r="DK1" s="590" t="s">
        <v>194</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195</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196</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197</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198</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199</v>
      </c>
      <c r="S4" s="594"/>
      <c r="T4" s="594"/>
      <c r="U4" s="594"/>
      <c r="V4" s="594"/>
      <c r="W4" s="594"/>
      <c r="X4" s="594"/>
      <c r="Y4" s="595"/>
      <c r="Z4" s="593" t="s">
        <v>200</v>
      </c>
      <c r="AA4" s="594"/>
      <c r="AB4" s="594"/>
      <c r="AC4" s="595"/>
      <c r="AD4" s="593" t="s">
        <v>201</v>
      </c>
      <c r="AE4" s="594"/>
      <c r="AF4" s="594"/>
      <c r="AG4" s="594"/>
      <c r="AH4" s="594"/>
      <c r="AI4" s="594"/>
      <c r="AJ4" s="594"/>
      <c r="AK4" s="595"/>
      <c r="AL4" s="593" t="s">
        <v>200</v>
      </c>
      <c r="AM4" s="594"/>
      <c r="AN4" s="594"/>
      <c r="AO4" s="595"/>
      <c r="AP4" s="596" t="s">
        <v>202</v>
      </c>
      <c r="AQ4" s="596"/>
      <c r="AR4" s="596"/>
      <c r="AS4" s="596"/>
      <c r="AT4" s="596"/>
      <c r="AU4" s="596"/>
      <c r="AV4" s="596"/>
      <c r="AW4" s="596"/>
      <c r="AX4" s="596"/>
      <c r="AY4" s="596"/>
      <c r="AZ4" s="596"/>
      <c r="BA4" s="596"/>
      <c r="BB4" s="596"/>
      <c r="BC4" s="596"/>
      <c r="BD4" s="596" t="s">
        <v>203</v>
      </c>
      <c r="BE4" s="596"/>
      <c r="BF4" s="596"/>
      <c r="BG4" s="596"/>
      <c r="BH4" s="596"/>
      <c r="BI4" s="596"/>
      <c r="BJ4" s="596"/>
      <c r="BK4" s="596"/>
      <c r="BL4" s="596" t="s">
        <v>200</v>
      </c>
      <c r="BM4" s="596"/>
      <c r="BN4" s="596"/>
      <c r="BO4" s="596"/>
      <c r="BP4" s="596" t="s">
        <v>204</v>
      </c>
      <c r="BQ4" s="596"/>
      <c r="BR4" s="596"/>
      <c r="BS4" s="596"/>
      <c r="BT4" s="596"/>
      <c r="BU4" s="596"/>
      <c r="BV4" s="596"/>
      <c r="BW4" s="596"/>
      <c r="BY4" s="593" t="s">
        <v>205</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206</v>
      </c>
      <c r="C5" s="598"/>
      <c r="D5" s="598"/>
      <c r="E5" s="598"/>
      <c r="F5" s="598"/>
      <c r="G5" s="598"/>
      <c r="H5" s="598"/>
      <c r="I5" s="598"/>
      <c r="J5" s="598"/>
      <c r="K5" s="598"/>
      <c r="L5" s="598"/>
      <c r="M5" s="598"/>
      <c r="N5" s="598"/>
      <c r="O5" s="598"/>
      <c r="P5" s="598"/>
      <c r="Q5" s="599"/>
      <c r="R5" s="600">
        <v>1274820059</v>
      </c>
      <c r="S5" s="601"/>
      <c r="T5" s="601"/>
      <c r="U5" s="601"/>
      <c r="V5" s="601"/>
      <c r="W5" s="601"/>
      <c r="X5" s="601"/>
      <c r="Y5" s="602"/>
      <c r="Z5" s="603">
        <v>33.6</v>
      </c>
      <c r="AA5" s="603"/>
      <c r="AB5" s="603"/>
      <c r="AC5" s="603"/>
      <c r="AD5" s="604">
        <v>988902764</v>
      </c>
      <c r="AE5" s="604"/>
      <c r="AF5" s="604"/>
      <c r="AG5" s="604"/>
      <c r="AH5" s="604"/>
      <c r="AI5" s="604"/>
      <c r="AJ5" s="604"/>
      <c r="AK5" s="604"/>
      <c r="AL5" s="605">
        <v>70.8</v>
      </c>
      <c r="AM5" s="606"/>
      <c r="AN5" s="606"/>
      <c r="AO5" s="607"/>
      <c r="AP5" s="597" t="s">
        <v>207</v>
      </c>
      <c r="AQ5" s="598"/>
      <c r="AR5" s="598"/>
      <c r="AS5" s="598"/>
      <c r="AT5" s="598"/>
      <c r="AU5" s="598"/>
      <c r="AV5" s="598"/>
      <c r="AW5" s="598"/>
      <c r="AX5" s="598"/>
      <c r="AY5" s="598"/>
      <c r="AZ5" s="598"/>
      <c r="BA5" s="598"/>
      <c r="BB5" s="598"/>
      <c r="BC5" s="599"/>
      <c r="BD5" s="611">
        <v>1274525651</v>
      </c>
      <c r="BE5" s="612"/>
      <c r="BF5" s="612"/>
      <c r="BG5" s="612"/>
      <c r="BH5" s="612"/>
      <c r="BI5" s="612"/>
      <c r="BJ5" s="612"/>
      <c r="BK5" s="613"/>
      <c r="BL5" s="614">
        <v>100</v>
      </c>
      <c r="BM5" s="614"/>
      <c r="BN5" s="614"/>
      <c r="BO5" s="614"/>
      <c r="BP5" s="615">
        <v>39918453</v>
      </c>
      <c r="BQ5" s="615"/>
      <c r="BR5" s="615"/>
      <c r="BS5" s="615"/>
      <c r="BT5" s="615"/>
      <c r="BU5" s="615"/>
      <c r="BV5" s="615"/>
      <c r="BW5" s="619"/>
      <c r="BY5" s="593" t="s">
        <v>202</v>
      </c>
      <c r="BZ5" s="594"/>
      <c r="CA5" s="594"/>
      <c r="CB5" s="594"/>
      <c r="CC5" s="594"/>
      <c r="CD5" s="594"/>
      <c r="CE5" s="594"/>
      <c r="CF5" s="594"/>
      <c r="CG5" s="594"/>
      <c r="CH5" s="594"/>
      <c r="CI5" s="594"/>
      <c r="CJ5" s="594"/>
      <c r="CK5" s="594"/>
      <c r="CL5" s="595"/>
      <c r="CM5" s="593" t="s">
        <v>208</v>
      </c>
      <c r="CN5" s="594"/>
      <c r="CO5" s="594"/>
      <c r="CP5" s="594"/>
      <c r="CQ5" s="594"/>
      <c r="CR5" s="594"/>
      <c r="CS5" s="594"/>
      <c r="CT5" s="595"/>
      <c r="CU5" s="593" t="s">
        <v>200</v>
      </c>
      <c r="CV5" s="594"/>
      <c r="CW5" s="594"/>
      <c r="CX5" s="595"/>
      <c r="CY5" s="593" t="s">
        <v>209</v>
      </c>
      <c r="CZ5" s="594"/>
      <c r="DA5" s="594"/>
      <c r="DB5" s="594"/>
      <c r="DC5" s="594"/>
      <c r="DD5" s="594"/>
      <c r="DE5" s="594"/>
      <c r="DF5" s="594"/>
      <c r="DG5" s="594"/>
      <c r="DH5" s="594"/>
      <c r="DI5" s="594"/>
      <c r="DJ5" s="594"/>
      <c r="DK5" s="595"/>
      <c r="DL5" s="593" t="s">
        <v>210</v>
      </c>
      <c r="DM5" s="594"/>
      <c r="DN5" s="594"/>
      <c r="DO5" s="594"/>
      <c r="DP5" s="594"/>
      <c r="DQ5" s="594"/>
      <c r="DR5" s="594"/>
      <c r="DS5" s="594"/>
      <c r="DT5" s="594"/>
      <c r="DU5" s="594"/>
      <c r="DV5" s="594"/>
      <c r="DW5" s="594"/>
      <c r="DX5" s="595"/>
    </row>
    <row r="6" spans="2:138" ht="11.25" customHeight="1" x14ac:dyDescent="0.2">
      <c r="B6" s="608" t="s">
        <v>211</v>
      </c>
      <c r="C6" s="609"/>
      <c r="D6" s="609"/>
      <c r="E6" s="609"/>
      <c r="F6" s="609"/>
      <c r="G6" s="609"/>
      <c r="H6" s="609"/>
      <c r="I6" s="609"/>
      <c r="J6" s="609"/>
      <c r="K6" s="609"/>
      <c r="L6" s="609"/>
      <c r="M6" s="609"/>
      <c r="N6" s="609"/>
      <c r="O6" s="609"/>
      <c r="P6" s="609"/>
      <c r="Q6" s="610"/>
      <c r="R6" s="611">
        <v>129286806</v>
      </c>
      <c r="S6" s="612"/>
      <c r="T6" s="612"/>
      <c r="U6" s="612"/>
      <c r="V6" s="612"/>
      <c r="W6" s="612"/>
      <c r="X6" s="612"/>
      <c r="Y6" s="613"/>
      <c r="Z6" s="614">
        <v>3.4</v>
      </c>
      <c r="AA6" s="614"/>
      <c r="AB6" s="614"/>
      <c r="AC6" s="614"/>
      <c r="AD6" s="615">
        <v>129286806</v>
      </c>
      <c r="AE6" s="615"/>
      <c r="AF6" s="615"/>
      <c r="AG6" s="615"/>
      <c r="AH6" s="615"/>
      <c r="AI6" s="615"/>
      <c r="AJ6" s="615"/>
      <c r="AK6" s="615"/>
      <c r="AL6" s="616">
        <v>9.3000000000000007</v>
      </c>
      <c r="AM6" s="617"/>
      <c r="AN6" s="617"/>
      <c r="AO6" s="618"/>
      <c r="AP6" s="608" t="s">
        <v>212</v>
      </c>
      <c r="AQ6" s="609"/>
      <c r="AR6" s="609"/>
      <c r="AS6" s="609"/>
      <c r="AT6" s="609"/>
      <c r="AU6" s="609"/>
      <c r="AV6" s="609"/>
      <c r="AW6" s="609"/>
      <c r="AX6" s="609"/>
      <c r="AY6" s="609"/>
      <c r="AZ6" s="609"/>
      <c r="BA6" s="609"/>
      <c r="BB6" s="609"/>
      <c r="BC6" s="610"/>
      <c r="BD6" s="611">
        <v>1274525651</v>
      </c>
      <c r="BE6" s="612"/>
      <c r="BF6" s="612"/>
      <c r="BG6" s="612"/>
      <c r="BH6" s="612"/>
      <c r="BI6" s="612"/>
      <c r="BJ6" s="612"/>
      <c r="BK6" s="613"/>
      <c r="BL6" s="614">
        <v>100</v>
      </c>
      <c r="BM6" s="614"/>
      <c r="BN6" s="614"/>
      <c r="BO6" s="614"/>
      <c r="BP6" s="615">
        <v>39918453</v>
      </c>
      <c r="BQ6" s="615"/>
      <c r="BR6" s="615"/>
      <c r="BS6" s="615"/>
      <c r="BT6" s="615"/>
      <c r="BU6" s="615"/>
      <c r="BV6" s="615"/>
      <c r="BW6" s="619"/>
      <c r="BY6" s="597" t="s">
        <v>213</v>
      </c>
      <c r="BZ6" s="598"/>
      <c r="CA6" s="598"/>
      <c r="CB6" s="598"/>
      <c r="CC6" s="598"/>
      <c r="CD6" s="598"/>
      <c r="CE6" s="598"/>
      <c r="CF6" s="598"/>
      <c r="CG6" s="598"/>
      <c r="CH6" s="598"/>
      <c r="CI6" s="598"/>
      <c r="CJ6" s="598"/>
      <c r="CK6" s="598"/>
      <c r="CL6" s="599"/>
      <c r="CM6" s="611">
        <v>2461449</v>
      </c>
      <c r="CN6" s="612"/>
      <c r="CO6" s="612"/>
      <c r="CP6" s="612"/>
      <c r="CQ6" s="612"/>
      <c r="CR6" s="612"/>
      <c r="CS6" s="612"/>
      <c r="CT6" s="613"/>
      <c r="CU6" s="614">
        <v>0.1</v>
      </c>
      <c r="CV6" s="614"/>
      <c r="CW6" s="614"/>
      <c r="CX6" s="614"/>
      <c r="CY6" s="620">
        <v>3750</v>
      </c>
      <c r="CZ6" s="612"/>
      <c r="DA6" s="612"/>
      <c r="DB6" s="612"/>
      <c r="DC6" s="612"/>
      <c r="DD6" s="612"/>
      <c r="DE6" s="612"/>
      <c r="DF6" s="612"/>
      <c r="DG6" s="612"/>
      <c r="DH6" s="612"/>
      <c r="DI6" s="612"/>
      <c r="DJ6" s="612"/>
      <c r="DK6" s="613"/>
      <c r="DL6" s="620">
        <v>2461449</v>
      </c>
      <c r="DM6" s="612"/>
      <c r="DN6" s="612"/>
      <c r="DO6" s="612"/>
      <c r="DP6" s="612"/>
      <c r="DQ6" s="612"/>
      <c r="DR6" s="612"/>
      <c r="DS6" s="612"/>
      <c r="DT6" s="612"/>
      <c r="DU6" s="612"/>
      <c r="DV6" s="612"/>
      <c r="DW6" s="612"/>
      <c r="DX6" s="621"/>
    </row>
    <row r="7" spans="2:138" ht="11.25" customHeight="1" x14ac:dyDescent="0.2">
      <c r="B7" s="608" t="s">
        <v>214</v>
      </c>
      <c r="C7" s="609"/>
      <c r="D7" s="609"/>
      <c r="E7" s="609"/>
      <c r="F7" s="609"/>
      <c r="G7" s="609"/>
      <c r="H7" s="609"/>
      <c r="I7" s="609"/>
      <c r="J7" s="609"/>
      <c r="K7" s="609"/>
      <c r="L7" s="609"/>
      <c r="M7" s="609"/>
      <c r="N7" s="609"/>
      <c r="O7" s="609"/>
      <c r="P7" s="609"/>
      <c r="Q7" s="610"/>
      <c r="R7" s="611">
        <v>2688541</v>
      </c>
      <c r="S7" s="612"/>
      <c r="T7" s="612"/>
      <c r="U7" s="612"/>
      <c r="V7" s="612"/>
      <c r="W7" s="612"/>
      <c r="X7" s="612"/>
      <c r="Y7" s="613"/>
      <c r="Z7" s="614">
        <v>0.1</v>
      </c>
      <c r="AA7" s="614"/>
      <c r="AB7" s="614"/>
      <c r="AC7" s="614"/>
      <c r="AD7" s="615">
        <v>2688541</v>
      </c>
      <c r="AE7" s="615"/>
      <c r="AF7" s="615"/>
      <c r="AG7" s="615"/>
      <c r="AH7" s="615"/>
      <c r="AI7" s="615"/>
      <c r="AJ7" s="615"/>
      <c r="AK7" s="615"/>
      <c r="AL7" s="616">
        <v>0.2</v>
      </c>
      <c r="AM7" s="617"/>
      <c r="AN7" s="617"/>
      <c r="AO7" s="618"/>
      <c r="AP7" s="608" t="s">
        <v>215</v>
      </c>
      <c r="AQ7" s="609"/>
      <c r="AR7" s="609"/>
      <c r="AS7" s="609"/>
      <c r="AT7" s="609"/>
      <c r="AU7" s="609"/>
      <c r="AV7" s="609"/>
      <c r="AW7" s="609"/>
      <c r="AX7" s="609"/>
      <c r="AY7" s="609"/>
      <c r="AZ7" s="609"/>
      <c r="BA7" s="609"/>
      <c r="BB7" s="609"/>
      <c r="BC7" s="610"/>
      <c r="BD7" s="611">
        <v>359798415</v>
      </c>
      <c r="BE7" s="612"/>
      <c r="BF7" s="612"/>
      <c r="BG7" s="612"/>
      <c r="BH7" s="612"/>
      <c r="BI7" s="612"/>
      <c r="BJ7" s="612"/>
      <c r="BK7" s="613"/>
      <c r="BL7" s="614">
        <v>28.2</v>
      </c>
      <c r="BM7" s="614"/>
      <c r="BN7" s="614"/>
      <c r="BO7" s="614"/>
      <c r="BP7" s="615">
        <v>17312527</v>
      </c>
      <c r="BQ7" s="615"/>
      <c r="BR7" s="615"/>
      <c r="BS7" s="615"/>
      <c r="BT7" s="615"/>
      <c r="BU7" s="615"/>
      <c r="BV7" s="615"/>
      <c r="BW7" s="619"/>
      <c r="BY7" s="608" t="s">
        <v>216</v>
      </c>
      <c r="BZ7" s="609"/>
      <c r="CA7" s="609"/>
      <c r="CB7" s="609"/>
      <c r="CC7" s="609"/>
      <c r="CD7" s="609"/>
      <c r="CE7" s="609"/>
      <c r="CF7" s="609"/>
      <c r="CG7" s="609"/>
      <c r="CH7" s="609"/>
      <c r="CI7" s="609"/>
      <c r="CJ7" s="609"/>
      <c r="CK7" s="609"/>
      <c r="CL7" s="610"/>
      <c r="CM7" s="611">
        <v>84527068</v>
      </c>
      <c r="CN7" s="612"/>
      <c r="CO7" s="612"/>
      <c r="CP7" s="612"/>
      <c r="CQ7" s="612"/>
      <c r="CR7" s="612"/>
      <c r="CS7" s="612"/>
      <c r="CT7" s="613"/>
      <c r="CU7" s="614">
        <v>2.2999999999999998</v>
      </c>
      <c r="CV7" s="614"/>
      <c r="CW7" s="614"/>
      <c r="CX7" s="614"/>
      <c r="CY7" s="620">
        <v>1776449</v>
      </c>
      <c r="CZ7" s="612"/>
      <c r="DA7" s="612"/>
      <c r="DB7" s="612"/>
      <c r="DC7" s="612"/>
      <c r="DD7" s="612"/>
      <c r="DE7" s="612"/>
      <c r="DF7" s="612"/>
      <c r="DG7" s="612"/>
      <c r="DH7" s="612"/>
      <c r="DI7" s="612"/>
      <c r="DJ7" s="612"/>
      <c r="DK7" s="613"/>
      <c r="DL7" s="620">
        <v>72041069</v>
      </c>
      <c r="DM7" s="612"/>
      <c r="DN7" s="612"/>
      <c r="DO7" s="612"/>
      <c r="DP7" s="612"/>
      <c r="DQ7" s="612"/>
      <c r="DR7" s="612"/>
      <c r="DS7" s="612"/>
      <c r="DT7" s="612"/>
      <c r="DU7" s="612"/>
      <c r="DV7" s="612"/>
      <c r="DW7" s="612"/>
      <c r="DX7" s="621"/>
    </row>
    <row r="8" spans="2:138" ht="11.25" customHeight="1" x14ac:dyDescent="0.2">
      <c r="B8" s="608" t="s">
        <v>217</v>
      </c>
      <c r="C8" s="609"/>
      <c r="D8" s="609"/>
      <c r="E8" s="609"/>
      <c r="F8" s="609"/>
      <c r="G8" s="609"/>
      <c r="H8" s="609"/>
      <c r="I8" s="609"/>
      <c r="J8" s="609"/>
      <c r="K8" s="609"/>
      <c r="L8" s="609"/>
      <c r="M8" s="609"/>
      <c r="N8" s="609"/>
      <c r="O8" s="609"/>
      <c r="P8" s="609"/>
      <c r="Q8" s="610"/>
      <c r="R8" s="611" t="s">
        <v>218</v>
      </c>
      <c r="S8" s="612"/>
      <c r="T8" s="612"/>
      <c r="U8" s="612"/>
      <c r="V8" s="612"/>
      <c r="W8" s="612"/>
      <c r="X8" s="612"/>
      <c r="Y8" s="613"/>
      <c r="Z8" s="614" t="s">
        <v>219</v>
      </c>
      <c r="AA8" s="614"/>
      <c r="AB8" s="614"/>
      <c r="AC8" s="614"/>
      <c r="AD8" s="615" t="s">
        <v>219</v>
      </c>
      <c r="AE8" s="615"/>
      <c r="AF8" s="615"/>
      <c r="AG8" s="615"/>
      <c r="AH8" s="615"/>
      <c r="AI8" s="615"/>
      <c r="AJ8" s="615"/>
      <c r="AK8" s="615"/>
      <c r="AL8" s="616" t="s">
        <v>218</v>
      </c>
      <c r="AM8" s="617"/>
      <c r="AN8" s="617"/>
      <c r="AO8" s="618"/>
      <c r="AP8" s="608" t="s">
        <v>220</v>
      </c>
      <c r="AQ8" s="609"/>
      <c r="AR8" s="609"/>
      <c r="AS8" s="609"/>
      <c r="AT8" s="609"/>
      <c r="AU8" s="609"/>
      <c r="AV8" s="609"/>
      <c r="AW8" s="609"/>
      <c r="AX8" s="609"/>
      <c r="AY8" s="609"/>
      <c r="AZ8" s="609"/>
      <c r="BA8" s="609"/>
      <c r="BB8" s="609"/>
      <c r="BC8" s="610"/>
      <c r="BD8" s="611">
        <v>7634495</v>
      </c>
      <c r="BE8" s="612"/>
      <c r="BF8" s="612"/>
      <c r="BG8" s="612"/>
      <c r="BH8" s="612"/>
      <c r="BI8" s="612"/>
      <c r="BJ8" s="612"/>
      <c r="BK8" s="613"/>
      <c r="BL8" s="614">
        <v>0.6</v>
      </c>
      <c r="BM8" s="614"/>
      <c r="BN8" s="614"/>
      <c r="BO8" s="614"/>
      <c r="BP8" s="615">
        <v>1256873</v>
      </c>
      <c r="BQ8" s="615"/>
      <c r="BR8" s="615"/>
      <c r="BS8" s="615"/>
      <c r="BT8" s="615"/>
      <c r="BU8" s="615"/>
      <c r="BV8" s="615"/>
      <c r="BW8" s="619"/>
      <c r="BY8" s="608" t="s">
        <v>221</v>
      </c>
      <c r="BZ8" s="609"/>
      <c r="CA8" s="609"/>
      <c r="CB8" s="609"/>
      <c r="CC8" s="609"/>
      <c r="CD8" s="609"/>
      <c r="CE8" s="609"/>
      <c r="CF8" s="609"/>
      <c r="CG8" s="609"/>
      <c r="CH8" s="609"/>
      <c r="CI8" s="609"/>
      <c r="CJ8" s="609"/>
      <c r="CK8" s="609"/>
      <c r="CL8" s="610"/>
      <c r="CM8" s="611">
        <v>734053582</v>
      </c>
      <c r="CN8" s="612"/>
      <c r="CO8" s="612"/>
      <c r="CP8" s="612"/>
      <c r="CQ8" s="612"/>
      <c r="CR8" s="612"/>
      <c r="CS8" s="612"/>
      <c r="CT8" s="613"/>
      <c r="CU8" s="616">
        <v>19.7</v>
      </c>
      <c r="CV8" s="617"/>
      <c r="CW8" s="617"/>
      <c r="CX8" s="622"/>
      <c r="CY8" s="620">
        <v>4901310</v>
      </c>
      <c r="CZ8" s="612"/>
      <c r="DA8" s="612"/>
      <c r="DB8" s="612"/>
      <c r="DC8" s="612"/>
      <c r="DD8" s="612"/>
      <c r="DE8" s="612"/>
      <c r="DF8" s="612"/>
      <c r="DG8" s="612"/>
      <c r="DH8" s="612"/>
      <c r="DI8" s="612"/>
      <c r="DJ8" s="612"/>
      <c r="DK8" s="613"/>
      <c r="DL8" s="620">
        <v>525430443</v>
      </c>
      <c r="DM8" s="612"/>
      <c r="DN8" s="612"/>
      <c r="DO8" s="612"/>
      <c r="DP8" s="612"/>
      <c r="DQ8" s="612"/>
      <c r="DR8" s="612"/>
      <c r="DS8" s="612"/>
      <c r="DT8" s="612"/>
      <c r="DU8" s="612"/>
      <c r="DV8" s="612"/>
      <c r="DW8" s="612"/>
      <c r="DX8" s="621"/>
    </row>
    <row r="9" spans="2:138" ht="11.25" customHeight="1" x14ac:dyDescent="0.2">
      <c r="B9" s="608" t="s">
        <v>222</v>
      </c>
      <c r="C9" s="609"/>
      <c r="D9" s="609"/>
      <c r="E9" s="609"/>
      <c r="F9" s="609"/>
      <c r="G9" s="609"/>
      <c r="H9" s="609"/>
      <c r="I9" s="609"/>
      <c r="J9" s="609"/>
      <c r="K9" s="609"/>
      <c r="L9" s="609"/>
      <c r="M9" s="609"/>
      <c r="N9" s="609"/>
      <c r="O9" s="609"/>
      <c r="P9" s="609"/>
      <c r="Q9" s="610"/>
      <c r="R9" s="611" t="s">
        <v>219</v>
      </c>
      <c r="S9" s="612"/>
      <c r="T9" s="612"/>
      <c r="U9" s="612"/>
      <c r="V9" s="612"/>
      <c r="W9" s="612"/>
      <c r="X9" s="612"/>
      <c r="Y9" s="613"/>
      <c r="Z9" s="614" t="s">
        <v>218</v>
      </c>
      <c r="AA9" s="614"/>
      <c r="AB9" s="614"/>
      <c r="AC9" s="614"/>
      <c r="AD9" s="615" t="s">
        <v>219</v>
      </c>
      <c r="AE9" s="615"/>
      <c r="AF9" s="615"/>
      <c r="AG9" s="615"/>
      <c r="AH9" s="615"/>
      <c r="AI9" s="615"/>
      <c r="AJ9" s="615"/>
      <c r="AK9" s="615"/>
      <c r="AL9" s="616" t="s">
        <v>218</v>
      </c>
      <c r="AM9" s="617"/>
      <c r="AN9" s="617"/>
      <c r="AO9" s="618"/>
      <c r="AP9" s="608" t="s">
        <v>223</v>
      </c>
      <c r="AQ9" s="609"/>
      <c r="AR9" s="609"/>
      <c r="AS9" s="609"/>
      <c r="AT9" s="609"/>
      <c r="AU9" s="609"/>
      <c r="AV9" s="609"/>
      <c r="AW9" s="609"/>
      <c r="AX9" s="609"/>
      <c r="AY9" s="609"/>
      <c r="AZ9" s="609"/>
      <c r="BA9" s="609"/>
      <c r="BB9" s="609"/>
      <c r="BC9" s="610"/>
      <c r="BD9" s="611">
        <v>269149942</v>
      </c>
      <c r="BE9" s="612"/>
      <c r="BF9" s="612"/>
      <c r="BG9" s="612"/>
      <c r="BH9" s="612"/>
      <c r="BI9" s="612"/>
      <c r="BJ9" s="612"/>
      <c r="BK9" s="613"/>
      <c r="BL9" s="614">
        <v>21.1</v>
      </c>
      <c r="BM9" s="614"/>
      <c r="BN9" s="614"/>
      <c r="BO9" s="614"/>
      <c r="BP9" s="615" t="s">
        <v>219</v>
      </c>
      <c r="BQ9" s="615"/>
      <c r="BR9" s="615"/>
      <c r="BS9" s="615"/>
      <c r="BT9" s="615"/>
      <c r="BU9" s="615"/>
      <c r="BV9" s="615"/>
      <c r="BW9" s="619"/>
      <c r="BY9" s="608" t="s">
        <v>224</v>
      </c>
      <c r="BZ9" s="609"/>
      <c r="CA9" s="609"/>
      <c r="CB9" s="609"/>
      <c r="CC9" s="609"/>
      <c r="CD9" s="609"/>
      <c r="CE9" s="609"/>
      <c r="CF9" s="609"/>
      <c r="CG9" s="609"/>
      <c r="CH9" s="609"/>
      <c r="CI9" s="609"/>
      <c r="CJ9" s="609"/>
      <c r="CK9" s="609"/>
      <c r="CL9" s="610"/>
      <c r="CM9" s="611">
        <v>249731902</v>
      </c>
      <c r="CN9" s="612"/>
      <c r="CO9" s="612"/>
      <c r="CP9" s="612"/>
      <c r="CQ9" s="612"/>
      <c r="CR9" s="612"/>
      <c r="CS9" s="612"/>
      <c r="CT9" s="613"/>
      <c r="CU9" s="616">
        <v>6.7</v>
      </c>
      <c r="CV9" s="617"/>
      <c r="CW9" s="617"/>
      <c r="CX9" s="622"/>
      <c r="CY9" s="620">
        <v>4044737</v>
      </c>
      <c r="CZ9" s="612"/>
      <c r="DA9" s="612"/>
      <c r="DB9" s="612"/>
      <c r="DC9" s="612"/>
      <c r="DD9" s="612"/>
      <c r="DE9" s="612"/>
      <c r="DF9" s="612"/>
      <c r="DG9" s="612"/>
      <c r="DH9" s="612"/>
      <c r="DI9" s="612"/>
      <c r="DJ9" s="612"/>
      <c r="DK9" s="613"/>
      <c r="DL9" s="620">
        <v>38672272</v>
      </c>
      <c r="DM9" s="612"/>
      <c r="DN9" s="612"/>
      <c r="DO9" s="612"/>
      <c r="DP9" s="612"/>
      <c r="DQ9" s="612"/>
      <c r="DR9" s="612"/>
      <c r="DS9" s="612"/>
      <c r="DT9" s="612"/>
      <c r="DU9" s="612"/>
      <c r="DV9" s="612"/>
      <c r="DW9" s="612"/>
      <c r="DX9" s="621"/>
    </row>
    <row r="10" spans="2:138" ht="11.25" customHeight="1" x14ac:dyDescent="0.2">
      <c r="B10" s="608" t="s">
        <v>225</v>
      </c>
      <c r="C10" s="609"/>
      <c r="D10" s="609"/>
      <c r="E10" s="609"/>
      <c r="F10" s="609"/>
      <c r="G10" s="609"/>
      <c r="H10" s="609"/>
      <c r="I10" s="609"/>
      <c r="J10" s="609"/>
      <c r="K10" s="609"/>
      <c r="L10" s="609"/>
      <c r="M10" s="609"/>
      <c r="N10" s="609"/>
      <c r="O10" s="609"/>
      <c r="P10" s="609"/>
      <c r="Q10" s="610"/>
      <c r="R10" s="611">
        <v>72620</v>
      </c>
      <c r="S10" s="612"/>
      <c r="T10" s="612"/>
      <c r="U10" s="612"/>
      <c r="V10" s="612"/>
      <c r="W10" s="612"/>
      <c r="X10" s="612"/>
      <c r="Y10" s="613"/>
      <c r="Z10" s="614">
        <v>0</v>
      </c>
      <c r="AA10" s="614"/>
      <c r="AB10" s="614"/>
      <c r="AC10" s="614"/>
      <c r="AD10" s="615">
        <v>72620</v>
      </c>
      <c r="AE10" s="615"/>
      <c r="AF10" s="615"/>
      <c r="AG10" s="615"/>
      <c r="AH10" s="615"/>
      <c r="AI10" s="615"/>
      <c r="AJ10" s="615"/>
      <c r="AK10" s="615"/>
      <c r="AL10" s="616">
        <v>0</v>
      </c>
      <c r="AM10" s="617"/>
      <c r="AN10" s="617"/>
      <c r="AO10" s="618"/>
      <c r="AP10" s="608" t="s">
        <v>226</v>
      </c>
      <c r="AQ10" s="609"/>
      <c r="AR10" s="609"/>
      <c r="AS10" s="609"/>
      <c r="AT10" s="609"/>
      <c r="AU10" s="609"/>
      <c r="AV10" s="609"/>
      <c r="AW10" s="609"/>
      <c r="AX10" s="609"/>
      <c r="AY10" s="609"/>
      <c r="AZ10" s="609"/>
      <c r="BA10" s="609"/>
      <c r="BB10" s="609"/>
      <c r="BC10" s="610"/>
      <c r="BD10" s="611">
        <v>16077624</v>
      </c>
      <c r="BE10" s="612"/>
      <c r="BF10" s="612"/>
      <c r="BG10" s="612"/>
      <c r="BH10" s="612"/>
      <c r="BI10" s="612"/>
      <c r="BJ10" s="612"/>
      <c r="BK10" s="613"/>
      <c r="BL10" s="614">
        <v>1.3</v>
      </c>
      <c r="BM10" s="614"/>
      <c r="BN10" s="614"/>
      <c r="BO10" s="614"/>
      <c r="BP10" s="615">
        <v>5271601</v>
      </c>
      <c r="BQ10" s="615"/>
      <c r="BR10" s="615"/>
      <c r="BS10" s="615"/>
      <c r="BT10" s="615"/>
      <c r="BU10" s="615"/>
      <c r="BV10" s="615"/>
      <c r="BW10" s="619"/>
      <c r="BY10" s="608" t="s">
        <v>227</v>
      </c>
      <c r="BZ10" s="609"/>
      <c r="CA10" s="609"/>
      <c r="CB10" s="609"/>
      <c r="CC10" s="609"/>
      <c r="CD10" s="609"/>
      <c r="CE10" s="609"/>
      <c r="CF10" s="609"/>
      <c r="CG10" s="609"/>
      <c r="CH10" s="609"/>
      <c r="CI10" s="609"/>
      <c r="CJ10" s="609"/>
      <c r="CK10" s="609"/>
      <c r="CL10" s="610"/>
      <c r="CM10" s="611">
        <v>6800775</v>
      </c>
      <c r="CN10" s="612"/>
      <c r="CO10" s="612"/>
      <c r="CP10" s="612"/>
      <c r="CQ10" s="612"/>
      <c r="CR10" s="612"/>
      <c r="CS10" s="612"/>
      <c r="CT10" s="613"/>
      <c r="CU10" s="616">
        <v>0.2</v>
      </c>
      <c r="CV10" s="617"/>
      <c r="CW10" s="617"/>
      <c r="CX10" s="622"/>
      <c r="CY10" s="620">
        <v>81152</v>
      </c>
      <c r="CZ10" s="612"/>
      <c r="DA10" s="612"/>
      <c r="DB10" s="612"/>
      <c r="DC10" s="612"/>
      <c r="DD10" s="612"/>
      <c r="DE10" s="612"/>
      <c r="DF10" s="612"/>
      <c r="DG10" s="612"/>
      <c r="DH10" s="612"/>
      <c r="DI10" s="612"/>
      <c r="DJ10" s="612"/>
      <c r="DK10" s="613"/>
      <c r="DL10" s="620">
        <v>4162159</v>
      </c>
      <c r="DM10" s="612"/>
      <c r="DN10" s="612"/>
      <c r="DO10" s="612"/>
      <c r="DP10" s="612"/>
      <c r="DQ10" s="612"/>
      <c r="DR10" s="612"/>
      <c r="DS10" s="612"/>
      <c r="DT10" s="612"/>
      <c r="DU10" s="612"/>
      <c r="DV10" s="612"/>
      <c r="DW10" s="612"/>
      <c r="DX10" s="621"/>
    </row>
    <row r="11" spans="2:138" ht="11.25" customHeight="1" x14ac:dyDescent="0.2">
      <c r="B11" s="608" t="s">
        <v>228</v>
      </c>
      <c r="C11" s="609"/>
      <c r="D11" s="609"/>
      <c r="E11" s="609"/>
      <c r="F11" s="609"/>
      <c r="G11" s="609"/>
      <c r="H11" s="609"/>
      <c r="I11" s="609"/>
      <c r="J11" s="609"/>
      <c r="K11" s="609"/>
      <c r="L11" s="609"/>
      <c r="M11" s="609"/>
      <c r="N11" s="609"/>
      <c r="O11" s="609"/>
      <c r="P11" s="609"/>
      <c r="Q11" s="610"/>
      <c r="R11" s="611">
        <v>505399</v>
      </c>
      <c r="S11" s="612"/>
      <c r="T11" s="612"/>
      <c r="U11" s="612"/>
      <c r="V11" s="612"/>
      <c r="W11" s="612"/>
      <c r="X11" s="612"/>
      <c r="Y11" s="613"/>
      <c r="Z11" s="614">
        <v>0</v>
      </c>
      <c r="AA11" s="614"/>
      <c r="AB11" s="614"/>
      <c r="AC11" s="614"/>
      <c r="AD11" s="615">
        <v>505399</v>
      </c>
      <c r="AE11" s="615"/>
      <c r="AF11" s="615"/>
      <c r="AG11" s="615"/>
      <c r="AH11" s="615"/>
      <c r="AI11" s="615"/>
      <c r="AJ11" s="615"/>
      <c r="AK11" s="615"/>
      <c r="AL11" s="616">
        <v>0</v>
      </c>
      <c r="AM11" s="617"/>
      <c r="AN11" s="617"/>
      <c r="AO11" s="618"/>
      <c r="AP11" s="608" t="s">
        <v>229</v>
      </c>
      <c r="AQ11" s="609"/>
      <c r="AR11" s="609"/>
      <c r="AS11" s="609"/>
      <c r="AT11" s="609"/>
      <c r="AU11" s="609"/>
      <c r="AV11" s="609"/>
      <c r="AW11" s="609"/>
      <c r="AX11" s="609"/>
      <c r="AY11" s="609"/>
      <c r="AZ11" s="609"/>
      <c r="BA11" s="609"/>
      <c r="BB11" s="609"/>
      <c r="BC11" s="610"/>
      <c r="BD11" s="611">
        <v>36860609</v>
      </c>
      <c r="BE11" s="612"/>
      <c r="BF11" s="612"/>
      <c r="BG11" s="612"/>
      <c r="BH11" s="612"/>
      <c r="BI11" s="612"/>
      <c r="BJ11" s="612"/>
      <c r="BK11" s="613"/>
      <c r="BL11" s="614">
        <v>2.9</v>
      </c>
      <c r="BM11" s="614"/>
      <c r="BN11" s="614"/>
      <c r="BO11" s="614"/>
      <c r="BP11" s="615">
        <v>10784053</v>
      </c>
      <c r="BQ11" s="615"/>
      <c r="BR11" s="615"/>
      <c r="BS11" s="615"/>
      <c r="BT11" s="615"/>
      <c r="BU11" s="615"/>
      <c r="BV11" s="615"/>
      <c r="BW11" s="619"/>
      <c r="BY11" s="608" t="s">
        <v>230</v>
      </c>
      <c r="BZ11" s="609"/>
      <c r="CA11" s="609"/>
      <c r="CB11" s="609"/>
      <c r="CC11" s="609"/>
      <c r="CD11" s="609"/>
      <c r="CE11" s="609"/>
      <c r="CF11" s="609"/>
      <c r="CG11" s="609"/>
      <c r="CH11" s="609"/>
      <c r="CI11" s="609"/>
      <c r="CJ11" s="609"/>
      <c r="CK11" s="609"/>
      <c r="CL11" s="610"/>
      <c r="CM11" s="611">
        <v>14666807</v>
      </c>
      <c r="CN11" s="612"/>
      <c r="CO11" s="612"/>
      <c r="CP11" s="612"/>
      <c r="CQ11" s="612"/>
      <c r="CR11" s="612"/>
      <c r="CS11" s="612"/>
      <c r="CT11" s="613"/>
      <c r="CU11" s="616">
        <v>0.4</v>
      </c>
      <c r="CV11" s="617"/>
      <c r="CW11" s="617"/>
      <c r="CX11" s="622"/>
      <c r="CY11" s="620">
        <v>6486488</v>
      </c>
      <c r="CZ11" s="612"/>
      <c r="DA11" s="612"/>
      <c r="DB11" s="612"/>
      <c r="DC11" s="612"/>
      <c r="DD11" s="612"/>
      <c r="DE11" s="612"/>
      <c r="DF11" s="612"/>
      <c r="DG11" s="612"/>
      <c r="DH11" s="612"/>
      <c r="DI11" s="612"/>
      <c r="DJ11" s="612"/>
      <c r="DK11" s="613"/>
      <c r="DL11" s="620">
        <v>7334828</v>
      </c>
      <c r="DM11" s="612"/>
      <c r="DN11" s="612"/>
      <c r="DO11" s="612"/>
      <c r="DP11" s="612"/>
      <c r="DQ11" s="612"/>
      <c r="DR11" s="612"/>
      <c r="DS11" s="612"/>
      <c r="DT11" s="612"/>
      <c r="DU11" s="612"/>
      <c r="DV11" s="612"/>
      <c r="DW11" s="612"/>
      <c r="DX11" s="621"/>
    </row>
    <row r="12" spans="2:138" ht="11.25" customHeight="1" x14ac:dyDescent="0.2">
      <c r="B12" s="608" t="s">
        <v>231</v>
      </c>
      <c r="C12" s="609"/>
      <c r="D12" s="609"/>
      <c r="E12" s="609"/>
      <c r="F12" s="609"/>
      <c r="G12" s="609"/>
      <c r="H12" s="609"/>
      <c r="I12" s="609"/>
      <c r="J12" s="609"/>
      <c r="K12" s="609"/>
      <c r="L12" s="609"/>
      <c r="M12" s="609"/>
      <c r="N12" s="609"/>
      <c r="O12" s="609"/>
      <c r="P12" s="609"/>
      <c r="Q12" s="610"/>
      <c r="R12" s="611">
        <v>75545</v>
      </c>
      <c r="S12" s="612"/>
      <c r="T12" s="612"/>
      <c r="U12" s="612"/>
      <c r="V12" s="612"/>
      <c r="W12" s="612"/>
      <c r="X12" s="612"/>
      <c r="Y12" s="613"/>
      <c r="Z12" s="614">
        <v>0</v>
      </c>
      <c r="AA12" s="614"/>
      <c r="AB12" s="614"/>
      <c r="AC12" s="614"/>
      <c r="AD12" s="615">
        <v>75545</v>
      </c>
      <c r="AE12" s="615"/>
      <c r="AF12" s="615"/>
      <c r="AG12" s="615"/>
      <c r="AH12" s="615"/>
      <c r="AI12" s="615"/>
      <c r="AJ12" s="615"/>
      <c r="AK12" s="615"/>
      <c r="AL12" s="616">
        <v>0</v>
      </c>
      <c r="AM12" s="617"/>
      <c r="AN12" s="617"/>
      <c r="AO12" s="618"/>
      <c r="AP12" s="608" t="s">
        <v>232</v>
      </c>
      <c r="AQ12" s="609"/>
      <c r="AR12" s="609"/>
      <c r="AS12" s="609"/>
      <c r="AT12" s="609"/>
      <c r="AU12" s="609"/>
      <c r="AV12" s="609"/>
      <c r="AW12" s="609"/>
      <c r="AX12" s="609"/>
      <c r="AY12" s="609"/>
      <c r="AZ12" s="609"/>
      <c r="BA12" s="609"/>
      <c r="BB12" s="609"/>
      <c r="BC12" s="610"/>
      <c r="BD12" s="611">
        <v>2994476</v>
      </c>
      <c r="BE12" s="612"/>
      <c r="BF12" s="612"/>
      <c r="BG12" s="612"/>
      <c r="BH12" s="612"/>
      <c r="BI12" s="612"/>
      <c r="BJ12" s="612"/>
      <c r="BK12" s="613"/>
      <c r="BL12" s="614">
        <v>0.2</v>
      </c>
      <c r="BM12" s="614"/>
      <c r="BN12" s="614"/>
      <c r="BO12" s="614"/>
      <c r="BP12" s="615" t="s">
        <v>218</v>
      </c>
      <c r="BQ12" s="615"/>
      <c r="BR12" s="615"/>
      <c r="BS12" s="615"/>
      <c r="BT12" s="615"/>
      <c r="BU12" s="615"/>
      <c r="BV12" s="615"/>
      <c r="BW12" s="619"/>
      <c r="BY12" s="608" t="s">
        <v>233</v>
      </c>
      <c r="BZ12" s="609"/>
      <c r="CA12" s="609"/>
      <c r="CB12" s="609"/>
      <c r="CC12" s="609"/>
      <c r="CD12" s="609"/>
      <c r="CE12" s="609"/>
      <c r="CF12" s="609"/>
      <c r="CG12" s="609"/>
      <c r="CH12" s="609"/>
      <c r="CI12" s="609"/>
      <c r="CJ12" s="609"/>
      <c r="CK12" s="609"/>
      <c r="CL12" s="610"/>
      <c r="CM12" s="611">
        <v>1007468653</v>
      </c>
      <c r="CN12" s="612"/>
      <c r="CO12" s="612"/>
      <c r="CP12" s="612"/>
      <c r="CQ12" s="612"/>
      <c r="CR12" s="612"/>
      <c r="CS12" s="612"/>
      <c r="CT12" s="613"/>
      <c r="CU12" s="616">
        <v>27</v>
      </c>
      <c r="CV12" s="617"/>
      <c r="CW12" s="617"/>
      <c r="CX12" s="622"/>
      <c r="CY12" s="620">
        <v>147348</v>
      </c>
      <c r="CZ12" s="612"/>
      <c r="DA12" s="612"/>
      <c r="DB12" s="612"/>
      <c r="DC12" s="612"/>
      <c r="DD12" s="612"/>
      <c r="DE12" s="612"/>
      <c r="DF12" s="612"/>
      <c r="DG12" s="612"/>
      <c r="DH12" s="612"/>
      <c r="DI12" s="612"/>
      <c r="DJ12" s="612"/>
      <c r="DK12" s="613"/>
      <c r="DL12" s="620">
        <v>67425326</v>
      </c>
      <c r="DM12" s="612"/>
      <c r="DN12" s="612"/>
      <c r="DO12" s="612"/>
      <c r="DP12" s="612"/>
      <c r="DQ12" s="612"/>
      <c r="DR12" s="612"/>
      <c r="DS12" s="612"/>
      <c r="DT12" s="612"/>
      <c r="DU12" s="612"/>
      <c r="DV12" s="612"/>
      <c r="DW12" s="612"/>
      <c r="DX12" s="621"/>
    </row>
    <row r="13" spans="2:138" ht="11.25" customHeight="1" x14ac:dyDescent="0.2">
      <c r="B13" s="608" t="s">
        <v>234</v>
      </c>
      <c r="C13" s="609"/>
      <c r="D13" s="609"/>
      <c r="E13" s="609"/>
      <c r="F13" s="609"/>
      <c r="G13" s="609"/>
      <c r="H13" s="609"/>
      <c r="I13" s="609"/>
      <c r="J13" s="609"/>
      <c r="K13" s="609"/>
      <c r="L13" s="609"/>
      <c r="M13" s="609"/>
      <c r="N13" s="609"/>
      <c r="O13" s="609"/>
      <c r="P13" s="609"/>
      <c r="Q13" s="610"/>
      <c r="R13" s="611">
        <v>143286</v>
      </c>
      <c r="S13" s="612"/>
      <c r="T13" s="612"/>
      <c r="U13" s="612"/>
      <c r="V13" s="612"/>
      <c r="W13" s="612"/>
      <c r="X13" s="612"/>
      <c r="Y13" s="613"/>
      <c r="Z13" s="614">
        <v>0</v>
      </c>
      <c r="AA13" s="614"/>
      <c r="AB13" s="614"/>
      <c r="AC13" s="614"/>
      <c r="AD13" s="615">
        <v>143286</v>
      </c>
      <c r="AE13" s="615"/>
      <c r="AF13" s="615"/>
      <c r="AG13" s="615"/>
      <c r="AH13" s="615"/>
      <c r="AI13" s="615"/>
      <c r="AJ13" s="615"/>
      <c r="AK13" s="615"/>
      <c r="AL13" s="616">
        <v>0</v>
      </c>
      <c r="AM13" s="617"/>
      <c r="AN13" s="617"/>
      <c r="AO13" s="618"/>
      <c r="AP13" s="608" t="s">
        <v>235</v>
      </c>
      <c r="AQ13" s="609"/>
      <c r="AR13" s="609"/>
      <c r="AS13" s="609"/>
      <c r="AT13" s="609"/>
      <c r="AU13" s="609"/>
      <c r="AV13" s="609"/>
      <c r="AW13" s="609"/>
      <c r="AX13" s="609"/>
      <c r="AY13" s="609"/>
      <c r="AZ13" s="609"/>
      <c r="BA13" s="609"/>
      <c r="BB13" s="609"/>
      <c r="BC13" s="610"/>
      <c r="BD13" s="611">
        <v>12687005</v>
      </c>
      <c r="BE13" s="612"/>
      <c r="BF13" s="612"/>
      <c r="BG13" s="612"/>
      <c r="BH13" s="612"/>
      <c r="BI13" s="612"/>
      <c r="BJ13" s="612"/>
      <c r="BK13" s="613"/>
      <c r="BL13" s="614">
        <v>1</v>
      </c>
      <c r="BM13" s="614"/>
      <c r="BN13" s="614"/>
      <c r="BO13" s="614"/>
      <c r="BP13" s="615" t="s">
        <v>218</v>
      </c>
      <c r="BQ13" s="615"/>
      <c r="BR13" s="615"/>
      <c r="BS13" s="615"/>
      <c r="BT13" s="615"/>
      <c r="BU13" s="615"/>
      <c r="BV13" s="615"/>
      <c r="BW13" s="619"/>
      <c r="BY13" s="608" t="s">
        <v>236</v>
      </c>
      <c r="BZ13" s="609"/>
      <c r="CA13" s="609"/>
      <c r="CB13" s="609"/>
      <c r="CC13" s="609"/>
      <c r="CD13" s="609"/>
      <c r="CE13" s="609"/>
      <c r="CF13" s="609"/>
      <c r="CG13" s="609"/>
      <c r="CH13" s="609"/>
      <c r="CI13" s="609"/>
      <c r="CJ13" s="609"/>
      <c r="CK13" s="609"/>
      <c r="CL13" s="610"/>
      <c r="CM13" s="611">
        <v>198734066</v>
      </c>
      <c r="CN13" s="612"/>
      <c r="CO13" s="612"/>
      <c r="CP13" s="612"/>
      <c r="CQ13" s="612"/>
      <c r="CR13" s="612"/>
      <c r="CS13" s="612"/>
      <c r="CT13" s="613"/>
      <c r="CU13" s="616">
        <v>5.3</v>
      </c>
      <c r="CV13" s="617"/>
      <c r="CW13" s="617"/>
      <c r="CX13" s="622"/>
      <c r="CY13" s="620">
        <v>136821027</v>
      </c>
      <c r="CZ13" s="612"/>
      <c r="DA13" s="612"/>
      <c r="DB13" s="612"/>
      <c r="DC13" s="612"/>
      <c r="DD13" s="612"/>
      <c r="DE13" s="612"/>
      <c r="DF13" s="612"/>
      <c r="DG13" s="612"/>
      <c r="DH13" s="612"/>
      <c r="DI13" s="612"/>
      <c r="DJ13" s="612"/>
      <c r="DK13" s="613"/>
      <c r="DL13" s="620">
        <v>40347118</v>
      </c>
      <c r="DM13" s="612"/>
      <c r="DN13" s="612"/>
      <c r="DO13" s="612"/>
      <c r="DP13" s="612"/>
      <c r="DQ13" s="612"/>
      <c r="DR13" s="612"/>
      <c r="DS13" s="612"/>
      <c r="DT13" s="612"/>
      <c r="DU13" s="612"/>
      <c r="DV13" s="612"/>
      <c r="DW13" s="612"/>
      <c r="DX13" s="621"/>
    </row>
    <row r="14" spans="2:138" ht="11.25" customHeight="1" x14ac:dyDescent="0.2">
      <c r="B14" s="608" t="s">
        <v>237</v>
      </c>
      <c r="C14" s="609"/>
      <c r="D14" s="609"/>
      <c r="E14" s="609"/>
      <c r="F14" s="609"/>
      <c r="G14" s="609"/>
      <c r="H14" s="609"/>
      <c r="I14" s="609"/>
      <c r="J14" s="609"/>
      <c r="K14" s="609"/>
      <c r="L14" s="609"/>
      <c r="M14" s="609"/>
      <c r="N14" s="609"/>
      <c r="O14" s="609"/>
      <c r="P14" s="609"/>
      <c r="Q14" s="610"/>
      <c r="R14" s="611">
        <v>125801415</v>
      </c>
      <c r="S14" s="612"/>
      <c r="T14" s="612"/>
      <c r="U14" s="612"/>
      <c r="V14" s="612"/>
      <c r="W14" s="612"/>
      <c r="X14" s="612"/>
      <c r="Y14" s="613"/>
      <c r="Z14" s="614">
        <v>3.3</v>
      </c>
      <c r="AA14" s="614"/>
      <c r="AB14" s="614"/>
      <c r="AC14" s="614"/>
      <c r="AD14" s="615">
        <v>125801415</v>
      </c>
      <c r="AE14" s="615"/>
      <c r="AF14" s="615"/>
      <c r="AG14" s="615"/>
      <c r="AH14" s="615"/>
      <c r="AI14" s="615"/>
      <c r="AJ14" s="615"/>
      <c r="AK14" s="615"/>
      <c r="AL14" s="616">
        <v>9</v>
      </c>
      <c r="AM14" s="617"/>
      <c r="AN14" s="617"/>
      <c r="AO14" s="618"/>
      <c r="AP14" s="608" t="s">
        <v>238</v>
      </c>
      <c r="AQ14" s="609"/>
      <c r="AR14" s="609"/>
      <c r="AS14" s="609"/>
      <c r="AT14" s="609"/>
      <c r="AU14" s="609"/>
      <c r="AV14" s="609"/>
      <c r="AW14" s="609"/>
      <c r="AX14" s="609"/>
      <c r="AY14" s="609"/>
      <c r="AZ14" s="609"/>
      <c r="BA14" s="609"/>
      <c r="BB14" s="609"/>
      <c r="BC14" s="610"/>
      <c r="BD14" s="611">
        <v>14394264</v>
      </c>
      <c r="BE14" s="612"/>
      <c r="BF14" s="612"/>
      <c r="BG14" s="612"/>
      <c r="BH14" s="612"/>
      <c r="BI14" s="612"/>
      <c r="BJ14" s="612"/>
      <c r="BK14" s="613"/>
      <c r="BL14" s="614">
        <v>1.1000000000000001</v>
      </c>
      <c r="BM14" s="614"/>
      <c r="BN14" s="614"/>
      <c r="BO14" s="614"/>
      <c r="BP14" s="615" t="s">
        <v>219</v>
      </c>
      <c r="BQ14" s="615"/>
      <c r="BR14" s="615"/>
      <c r="BS14" s="615"/>
      <c r="BT14" s="615"/>
      <c r="BU14" s="615"/>
      <c r="BV14" s="615"/>
      <c r="BW14" s="619"/>
      <c r="BY14" s="608" t="s">
        <v>239</v>
      </c>
      <c r="BZ14" s="609"/>
      <c r="CA14" s="609"/>
      <c r="CB14" s="609"/>
      <c r="CC14" s="609"/>
      <c r="CD14" s="609"/>
      <c r="CE14" s="609"/>
      <c r="CF14" s="609"/>
      <c r="CG14" s="609"/>
      <c r="CH14" s="609"/>
      <c r="CI14" s="609"/>
      <c r="CJ14" s="609"/>
      <c r="CK14" s="609"/>
      <c r="CL14" s="610"/>
      <c r="CM14" s="611">
        <v>264362391</v>
      </c>
      <c r="CN14" s="612"/>
      <c r="CO14" s="612"/>
      <c r="CP14" s="612"/>
      <c r="CQ14" s="612"/>
      <c r="CR14" s="612"/>
      <c r="CS14" s="612"/>
      <c r="CT14" s="613"/>
      <c r="CU14" s="616">
        <v>7.1</v>
      </c>
      <c r="CV14" s="617"/>
      <c r="CW14" s="617"/>
      <c r="CX14" s="622"/>
      <c r="CY14" s="620">
        <v>11176085</v>
      </c>
      <c r="CZ14" s="612"/>
      <c r="DA14" s="612"/>
      <c r="DB14" s="612"/>
      <c r="DC14" s="612"/>
      <c r="DD14" s="612"/>
      <c r="DE14" s="612"/>
      <c r="DF14" s="612"/>
      <c r="DG14" s="612"/>
      <c r="DH14" s="612"/>
      <c r="DI14" s="612"/>
      <c r="DJ14" s="612"/>
      <c r="DK14" s="613"/>
      <c r="DL14" s="620">
        <v>245289399</v>
      </c>
      <c r="DM14" s="612"/>
      <c r="DN14" s="612"/>
      <c r="DO14" s="612"/>
      <c r="DP14" s="612"/>
      <c r="DQ14" s="612"/>
      <c r="DR14" s="612"/>
      <c r="DS14" s="612"/>
      <c r="DT14" s="612"/>
      <c r="DU14" s="612"/>
      <c r="DV14" s="612"/>
      <c r="DW14" s="612"/>
      <c r="DX14" s="621"/>
    </row>
    <row r="15" spans="2:138" ht="11.25" customHeight="1" x14ac:dyDescent="0.2">
      <c r="B15" s="608" t="s">
        <v>240</v>
      </c>
      <c r="C15" s="609"/>
      <c r="D15" s="609"/>
      <c r="E15" s="609"/>
      <c r="F15" s="609"/>
      <c r="G15" s="609"/>
      <c r="H15" s="609"/>
      <c r="I15" s="609"/>
      <c r="J15" s="609"/>
      <c r="K15" s="609"/>
      <c r="L15" s="609"/>
      <c r="M15" s="609"/>
      <c r="N15" s="609"/>
      <c r="O15" s="609"/>
      <c r="P15" s="609"/>
      <c r="Q15" s="610"/>
      <c r="R15" s="611">
        <v>278233</v>
      </c>
      <c r="S15" s="612"/>
      <c r="T15" s="612"/>
      <c r="U15" s="612"/>
      <c r="V15" s="612"/>
      <c r="W15" s="612"/>
      <c r="X15" s="612"/>
      <c r="Y15" s="613"/>
      <c r="Z15" s="614">
        <v>0</v>
      </c>
      <c r="AA15" s="614"/>
      <c r="AB15" s="614"/>
      <c r="AC15" s="614"/>
      <c r="AD15" s="615">
        <v>278233</v>
      </c>
      <c r="AE15" s="615"/>
      <c r="AF15" s="615"/>
      <c r="AG15" s="615"/>
      <c r="AH15" s="615"/>
      <c r="AI15" s="615"/>
      <c r="AJ15" s="615"/>
      <c r="AK15" s="615"/>
      <c r="AL15" s="616">
        <v>0</v>
      </c>
      <c r="AM15" s="617"/>
      <c r="AN15" s="617"/>
      <c r="AO15" s="618"/>
      <c r="AP15" s="608" t="s">
        <v>241</v>
      </c>
      <c r="AQ15" s="609"/>
      <c r="AR15" s="609"/>
      <c r="AS15" s="609"/>
      <c r="AT15" s="609"/>
      <c r="AU15" s="609"/>
      <c r="AV15" s="609"/>
      <c r="AW15" s="609"/>
      <c r="AX15" s="609"/>
      <c r="AY15" s="609"/>
      <c r="AZ15" s="609"/>
      <c r="BA15" s="609"/>
      <c r="BB15" s="609"/>
      <c r="BC15" s="610"/>
      <c r="BD15" s="611">
        <v>373506306</v>
      </c>
      <c r="BE15" s="612"/>
      <c r="BF15" s="612"/>
      <c r="BG15" s="612"/>
      <c r="BH15" s="612"/>
      <c r="BI15" s="612"/>
      <c r="BJ15" s="612"/>
      <c r="BK15" s="613"/>
      <c r="BL15" s="614">
        <v>29.3</v>
      </c>
      <c r="BM15" s="614"/>
      <c r="BN15" s="614"/>
      <c r="BO15" s="614"/>
      <c r="BP15" s="615">
        <v>22605926</v>
      </c>
      <c r="BQ15" s="615"/>
      <c r="BR15" s="615"/>
      <c r="BS15" s="615"/>
      <c r="BT15" s="615"/>
      <c r="BU15" s="615"/>
      <c r="BV15" s="615"/>
      <c r="BW15" s="619"/>
      <c r="BY15" s="608" t="s">
        <v>242</v>
      </c>
      <c r="BZ15" s="609"/>
      <c r="CA15" s="609"/>
      <c r="CB15" s="609"/>
      <c r="CC15" s="609"/>
      <c r="CD15" s="609"/>
      <c r="CE15" s="609"/>
      <c r="CF15" s="609"/>
      <c r="CG15" s="609"/>
      <c r="CH15" s="609"/>
      <c r="CI15" s="609"/>
      <c r="CJ15" s="609"/>
      <c r="CK15" s="609"/>
      <c r="CL15" s="610"/>
      <c r="CM15" s="611" t="s">
        <v>218</v>
      </c>
      <c r="CN15" s="612"/>
      <c r="CO15" s="612"/>
      <c r="CP15" s="612"/>
      <c r="CQ15" s="612"/>
      <c r="CR15" s="612"/>
      <c r="CS15" s="612"/>
      <c r="CT15" s="613"/>
      <c r="CU15" s="616" t="s">
        <v>219</v>
      </c>
      <c r="CV15" s="617"/>
      <c r="CW15" s="617"/>
      <c r="CX15" s="622"/>
      <c r="CY15" s="620" t="s">
        <v>219</v>
      </c>
      <c r="CZ15" s="612"/>
      <c r="DA15" s="612"/>
      <c r="DB15" s="612"/>
      <c r="DC15" s="612"/>
      <c r="DD15" s="612"/>
      <c r="DE15" s="612"/>
      <c r="DF15" s="612"/>
      <c r="DG15" s="612"/>
      <c r="DH15" s="612"/>
      <c r="DI15" s="612"/>
      <c r="DJ15" s="612"/>
      <c r="DK15" s="613"/>
      <c r="DL15" s="620" t="s">
        <v>219</v>
      </c>
      <c r="DM15" s="612"/>
      <c r="DN15" s="612"/>
      <c r="DO15" s="612"/>
      <c r="DP15" s="612"/>
      <c r="DQ15" s="612"/>
      <c r="DR15" s="612"/>
      <c r="DS15" s="612"/>
      <c r="DT15" s="612"/>
      <c r="DU15" s="612"/>
      <c r="DV15" s="612"/>
      <c r="DW15" s="612"/>
      <c r="DX15" s="621"/>
    </row>
    <row r="16" spans="2:138" ht="11.25" customHeight="1" x14ac:dyDescent="0.2">
      <c r="B16" s="608" t="s">
        <v>243</v>
      </c>
      <c r="C16" s="609"/>
      <c r="D16" s="609"/>
      <c r="E16" s="609"/>
      <c r="F16" s="609"/>
      <c r="G16" s="609"/>
      <c r="H16" s="609"/>
      <c r="I16" s="609"/>
      <c r="J16" s="609"/>
      <c r="K16" s="609"/>
      <c r="L16" s="609"/>
      <c r="M16" s="609"/>
      <c r="N16" s="609"/>
      <c r="O16" s="609"/>
      <c r="P16" s="609"/>
      <c r="Q16" s="610"/>
      <c r="R16" s="611">
        <v>5166196</v>
      </c>
      <c r="S16" s="612"/>
      <c r="T16" s="612"/>
      <c r="U16" s="612"/>
      <c r="V16" s="612"/>
      <c r="W16" s="612"/>
      <c r="X16" s="612"/>
      <c r="Y16" s="613"/>
      <c r="Z16" s="614">
        <v>0.1</v>
      </c>
      <c r="AA16" s="614"/>
      <c r="AB16" s="614"/>
      <c r="AC16" s="614"/>
      <c r="AD16" s="615">
        <v>5166196</v>
      </c>
      <c r="AE16" s="615"/>
      <c r="AF16" s="615"/>
      <c r="AG16" s="615"/>
      <c r="AH16" s="615"/>
      <c r="AI16" s="615"/>
      <c r="AJ16" s="615"/>
      <c r="AK16" s="615"/>
      <c r="AL16" s="616">
        <v>0.4</v>
      </c>
      <c r="AM16" s="617"/>
      <c r="AN16" s="617"/>
      <c r="AO16" s="618"/>
      <c r="AP16" s="608" t="s">
        <v>244</v>
      </c>
      <c r="AQ16" s="609"/>
      <c r="AR16" s="609"/>
      <c r="AS16" s="609"/>
      <c r="AT16" s="609"/>
      <c r="AU16" s="609"/>
      <c r="AV16" s="609"/>
      <c r="AW16" s="609"/>
      <c r="AX16" s="609"/>
      <c r="AY16" s="609"/>
      <c r="AZ16" s="609"/>
      <c r="BA16" s="609"/>
      <c r="BB16" s="609"/>
      <c r="BC16" s="610"/>
      <c r="BD16" s="611">
        <v>16151651</v>
      </c>
      <c r="BE16" s="612"/>
      <c r="BF16" s="612"/>
      <c r="BG16" s="612"/>
      <c r="BH16" s="612"/>
      <c r="BI16" s="612"/>
      <c r="BJ16" s="612"/>
      <c r="BK16" s="613"/>
      <c r="BL16" s="614">
        <v>1.3</v>
      </c>
      <c r="BM16" s="614"/>
      <c r="BN16" s="614"/>
      <c r="BO16" s="614"/>
      <c r="BP16" s="615" t="s">
        <v>219</v>
      </c>
      <c r="BQ16" s="615"/>
      <c r="BR16" s="615"/>
      <c r="BS16" s="615"/>
      <c r="BT16" s="615"/>
      <c r="BU16" s="615"/>
      <c r="BV16" s="615"/>
      <c r="BW16" s="619"/>
      <c r="BY16" s="608" t="s">
        <v>245</v>
      </c>
      <c r="BZ16" s="609"/>
      <c r="CA16" s="609"/>
      <c r="CB16" s="609"/>
      <c r="CC16" s="609"/>
      <c r="CD16" s="609"/>
      <c r="CE16" s="609"/>
      <c r="CF16" s="609"/>
      <c r="CG16" s="609"/>
      <c r="CH16" s="609"/>
      <c r="CI16" s="609"/>
      <c r="CJ16" s="609"/>
      <c r="CK16" s="609"/>
      <c r="CL16" s="610"/>
      <c r="CM16" s="611">
        <v>534006379</v>
      </c>
      <c r="CN16" s="612"/>
      <c r="CO16" s="612"/>
      <c r="CP16" s="612"/>
      <c r="CQ16" s="612"/>
      <c r="CR16" s="612"/>
      <c r="CS16" s="612"/>
      <c r="CT16" s="613"/>
      <c r="CU16" s="616">
        <v>14.3</v>
      </c>
      <c r="CV16" s="617"/>
      <c r="CW16" s="617"/>
      <c r="CX16" s="622"/>
      <c r="CY16" s="620">
        <v>9046543</v>
      </c>
      <c r="CZ16" s="612"/>
      <c r="DA16" s="612"/>
      <c r="DB16" s="612"/>
      <c r="DC16" s="612"/>
      <c r="DD16" s="612"/>
      <c r="DE16" s="612"/>
      <c r="DF16" s="612"/>
      <c r="DG16" s="612"/>
      <c r="DH16" s="612"/>
      <c r="DI16" s="612"/>
      <c r="DJ16" s="612"/>
      <c r="DK16" s="613"/>
      <c r="DL16" s="620">
        <v>401594248</v>
      </c>
      <c r="DM16" s="612"/>
      <c r="DN16" s="612"/>
      <c r="DO16" s="612"/>
      <c r="DP16" s="612"/>
      <c r="DQ16" s="612"/>
      <c r="DR16" s="612"/>
      <c r="DS16" s="612"/>
      <c r="DT16" s="612"/>
      <c r="DU16" s="612"/>
      <c r="DV16" s="612"/>
      <c r="DW16" s="612"/>
      <c r="DX16" s="621"/>
    </row>
    <row r="17" spans="2:128" ht="11.25" customHeight="1" x14ac:dyDescent="0.2">
      <c r="B17" s="608" t="s">
        <v>246</v>
      </c>
      <c r="C17" s="609"/>
      <c r="D17" s="609"/>
      <c r="E17" s="609"/>
      <c r="F17" s="609"/>
      <c r="G17" s="609"/>
      <c r="H17" s="609"/>
      <c r="I17" s="609"/>
      <c r="J17" s="609"/>
      <c r="K17" s="609"/>
      <c r="L17" s="609"/>
      <c r="M17" s="609"/>
      <c r="N17" s="609"/>
      <c r="O17" s="609"/>
      <c r="P17" s="609"/>
      <c r="Q17" s="610"/>
      <c r="R17" s="611">
        <v>3951601</v>
      </c>
      <c r="S17" s="612"/>
      <c r="T17" s="612"/>
      <c r="U17" s="612"/>
      <c r="V17" s="612"/>
      <c r="W17" s="612"/>
      <c r="X17" s="612"/>
      <c r="Y17" s="613"/>
      <c r="Z17" s="614">
        <v>0.1</v>
      </c>
      <c r="AA17" s="614"/>
      <c r="AB17" s="614"/>
      <c r="AC17" s="614"/>
      <c r="AD17" s="615">
        <v>3951601</v>
      </c>
      <c r="AE17" s="615"/>
      <c r="AF17" s="615"/>
      <c r="AG17" s="615"/>
      <c r="AH17" s="615"/>
      <c r="AI17" s="615"/>
      <c r="AJ17" s="615"/>
      <c r="AK17" s="615"/>
      <c r="AL17" s="616">
        <v>0.3</v>
      </c>
      <c r="AM17" s="617"/>
      <c r="AN17" s="617"/>
      <c r="AO17" s="618"/>
      <c r="AP17" s="608" t="s">
        <v>247</v>
      </c>
      <c r="AQ17" s="609"/>
      <c r="AR17" s="609"/>
      <c r="AS17" s="609"/>
      <c r="AT17" s="609"/>
      <c r="AU17" s="609"/>
      <c r="AV17" s="609"/>
      <c r="AW17" s="609"/>
      <c r="AX17" s="609"/>
      <c r="AY17" s="609"/>
      <c r="AZ17" s="609"/>
      <c r="BA17" s="609"/>
      <c r="BB17" s="609"/>
      <c r="BC17" s="610"/>
      <c r="BD17" s="611">
        <v>357354655</v>
      </c>
      <c r="BE17" s="612"/>
      <c r="BF17" s="612"/>
      <c r="BG17" s="612"/>
      <c r="BH17" s="612"/>
      <c r="BI17" s="612"/>
      <c r="BJ17" s="612"/>
      <c r="BK17" s="613"/>
      <c r="BL17" s="614">
        <v>28</v>
      </c>
      <c r="BM17" s="614"/>
      <c r="BN17" s="614"/>
      <c r="BO17" s="614"/>
      <c r="BP17" s="615">
        <v>22605926</v>
      </c>
      <c r="BQ17" s="615"/>
      <c r="BR17" s="615"/>
      <c r="BS17" s="615"/>
      <c r="BT17" s="615"/>
      <c r="BU17" s="615"/>
      <c r="BV17" s="615"/>
      <c r="BW17" s="619"/>
      <c r="BY17" s="608" t="s">
        <v>248</v>
      </c>
      <c r="BZ17" s="609"/>
      <c r="CA17" s="609"/>
      <c r="CB17" s="609"/>
      <c r="CC17" s="609"/>
      <c r="CD17" s="609"/>
      <c r="CE17" s="609"/>
      <c r="CF17" s="609"/>
      <c r="CG17" s="609"/>
      <c r="CH17" s="609"/>
      <c r="CI17" s="609"/>
      <c r="CJ17" s="609"/>
      <c r="CK17" s="609"/>
      <c r="CL17" s="610"/>
      <c r="CM17" s="611">
        <v>832270</v>
      </c>
      <c r="CN17" s="612"/>
      <c r="CO17" s="612"/>
      <c r="CP17" s="612"/>
      <c r="CQ17" s="612"/>
      <c r="CR17" s="612"/>
      <c r="CS17" s="612"/>
      <c r="CT17" s="613"/>
      <c r="CU17" s="616">
        <v>0</v>
      </c>
      <c r="CV17" s="617"/>
      <c r="CW17" s="617"/>
      <c r="CX17" s="622"/>
      <c r="CY17" s="620" t="s">
        <v>219</v>
      </c>
      <c r="CZ17" s="612"/>
      <c r="DA17" s="612"/>
      <c r="DB17" s="612"/>
      <c r="DC17" s="612"/>
      <c r="DD17" s="612"/>
      <c r="DE17" s="612"/>
      <c r="DF17" s="612"/>
      <c r="DG17" s="612"/>
      <c r="DH17" s="612"/>
      <c r="DI17" s="612"/>
      <c r="DJ17" s="612"/>
      <c r="DK17" s="613"/>
      <c r="DL17" s="620">
        <v>25283</v>
      </c>
      <c r="DM17" s="612"/>
      <c r="DN17" s="612"/>
      <c r="DO17" s="612"/>
      <c r="DP17" s="612"/>
      <c r="DQ17" s="612"/>
      <c r="DR17" s="612"/>
      <c r="DS17" s="612"/>
      <c r="DT17" s="612"/>
      <c r="DU17" s="612"/>
      <c r="DV17" s="612"/>
      <c r="DW17" s="612"/>
      <c r="DX17" s="621"/>
    </row>
    <row r="18" spans="2:128" ht="11.25" customHeight="1" x14ac:dyDescent="0.2">
      <c r="B18" s="608" t="s">
        <v>249</v>
      </c>
      <c r="C18" s="609"/>
      <c r="D18" s="609"/>
      <c r="E18" s="609"/>
      <c r="F18" s="609"/>
      <c r="G18" s="609"/>
      <c r="H18" s="609"/>
      <c r="I18" s="609"/>
      <c r="J18" s="609"/>
      <c r="K18" s="609"/>
      <c r="L18" s="609"/>
      <c r="M18" s="609"/>
      <c r="N18" s="609"/>
      <c r="O18" s="609"/>
      <c r="P18" s="609"/>
      <c r="Q18" s="610"/>
      <c r="R18" s="611">
        <v>1214595</v>
      </c>
      <c r="S18" s="612"/>
      <c r="T18" s="612"/>
      <c r="U18" s="612"/>
      <c r="V18" s="612"/>
      <c r="W18" s="612"/>
      <c r="X18" s="612"/>
      <c r="Y18" s="613"/>
      <c r="Z18" s="614">
        <v>0</v>
      </c>
      <c r="AA18" s="614"/>
      <c r="AB18" s="614"/>
      <c r="AC18" s="614"/>
      <c r="AD18" s="615">
        <v>1214595</v>
      </c>
      <c r="AE18" s="615"/>
      <c r="AF18" s="615"/>
      <c r="AG18" s="615"/>
      <c r="AH18" s="615"/>
      <c r="AI18" s="615"/>
      <c r="AJ18" s="615"/>
      <c r="AK18" s="615"/>
      <c r="AL18" s="616">
        <v>0.1</v>
      </c>
      <c r="AM18" s="617"/>
      <c r="AN18" s="617"/>
      <c r="AO18" s="618"/>
      <c r="AP18" s="608" t="s">
        <v>250</v>
      </c>
      <c r="AQ18" s="609"/>
      <c r="AR18" s="609"/>
      <c r="AS18" s="609"/>
      <c r="AT18" s="609"/>
      <c r="AU18" s="609"/>
      <c r="AV18" s="609"/>
      <c r="AW18" s="609"/>
      <c r="AX18" s="609"/>
      <c r="AY18" s="609"/>
      <c r="AZ18" s="609"/>
      <c r="BA18" s="609"/>
      <c r="BB18" s="609"/>
      <c r="BC18" s="610"/>
      <c r="BD18" s="611">
        <v>368491326</v>
      </c>
      <c r="BE18" s="612"/>
      <c r="BF18" s="612"/>
      <c r="BG18" s="612"/>
      <c r="BH18" s="612"/>
      <c r="BI18" s="612"/>
      <c r="BJ18" s="612"/>
      <c r="BK18" s="613"/>
      <c r="BL18" s="614">
        <v>28.9</v>
      </c>
      <c r="BM18" s="614"/>
      <c r="BN18" s="614"/>
      <c r="BO18" s="614"/>
      <c r="BP18" s="615" t="s">
        <v>219</v>
      </c>
      <c r="BQ18" s="615"/>
      <c r="BR18" s="615"/>
      <c r="BS18" s="615"/>
      <c r="BT18" s="615"/>
      <c r="BU18" s="615"/>
      <c r="BV18" s="615"/>
      <c r="BW18" s="619"/>
      <c r="BY18" s="608" t="s">
        <v>251</v>
      </c>
      <c r="BZ18" s="609"/>
      <c r="CA18" s="609"/>
      <c r="CB18" s="609"/>
      <c r="CC18" s="609"/>
      <c r="CD18" s="609"/>
      <c r="CE18" s="609"/>
      <c r="CF18" s="609"/>
      <c r="CG18" s="609"/>
      <c r="CH18" s="609"/>
      <c r="CI18" s="609"/>
      <c r="CJ18" s="609"/>
      <c r="CK18" s="609"/>
      <c r="CL18" s="610"/>
      <c r="CM18" s="611">
        <v>390143312</v>
      </c>
      <c r="CN18" s="612"/>
      <c r="CO18" s="612"/>
      <c r="CP18" s="612"/>
      <c r="CQ18" s="612"/>
      <c r="CR18" s="612"/>
      <c r="CS18" s="612"/>
      <c r="CT18" s="613"/>
      <c r="CU18" s="616">
        <v>10.4</v>
      </c>
      <c r="CV18" s="617"/>
      <c r="CW18" s="617"/>
      <c r="CX18" s="622"/>
      <c r="CY18" s="620" t="s">
        <v>219</v>
      </c>
      <c r="CZ18" s="612"/>
      <c r="DA18" s="612"/>
      <c r="DB18" s="612"/>
      <c r="DC18" s="612"/>
      <c r="DD18" s="612"/>
      <c r="DE18" s="612"/>
      <c r="DF18" s="612"/>
      <c r="DG18" s="612"/>
      <c r="DH18" s="612"/>
      <c r="DI18" s="612"/>
      <c r="DJ18" s="612"/>
      <c r="DK18" s="613"/>
      <c r="DL18" s="620">
        <v>361985385</v>
      </c>
      <c r="DM18" s="612"/>
      <c r="DN18" s="612"/>
      <c r="DO18" s="612"/>
      <c r="DP18" s="612"/>
      <c r="DQ18" s="612"/>
      <c r="DR18" s="612"/>
      <c r="DS18" s="612"/>
      <c r="DT18" s="612"/>
      <c r="DU18" s="612"/>
      <c r="DV18" s="612"/>
      <c r="DW18" s="612"/>
      <c r="DX18" s="621"/>
    </row>
    <row r="19" spans="2:128" ht="11.25" customHeight="1" x14ac:dyDescent="0.2">
      <c r="B19" s="608" t="s">
        <v>252</v>
      </c>
      <c r="C19" s="609"/>
      <c r="D19" s="609"/>
      <c r="E19" s="609"/>
      <c r="F19" s="609"/>
      <c r="G19" s="609"/>
      <c r="H19" s="609"/>
      <c r="I19" s="609"/>
      <c r="J19" s="609"/>
      <c r="K19" s="609"/>
      <c r="L19" s="609"/>
      <c r="M19" s="609"/>
      <c r="N19" s="609"/>
      <c r="O19" s="609"/>
      <c r="P19" s="609"/>
      <c r="Q19" s="610"/>
      <c r="R19" s="611">
        <v>259382190</v>
      </c>
      <c r="S19" s="612"/>
      <c r="T19" s="612"/>
      <c r="U19" s="612"/>
      <c r="V19" s="612"/>
      <c r="W19" s="612"/>
      <c r="X19" s="612"/>
      <c r="Y19" s="613"/>
      <c r="Z19" s="614">
        <v>6.8</v>
      </c>
      <c r="AA19" s="614"/>
      <c r="AB19" s="614"/>
      <c r="AC19" s="614"/>
      <c r="AD19" s="615">
        <v>258218329</v>
      </c>
      <c r="AE19" s="615"/>
      <c r="AF19" s="615"/>
      <c r="AG19" s="615"/>
      <c r="AH19" s="615"/>
      <c r="AI19" s="615"/>
      <c r="AJ19" s="615"/>
      <c r="AK19" s="615"/>
      <c r="AL19" s="616">
        <v>18.5</v>
      </c>
      <c r="AM19" s="617"/>
      <c r="AN19" s="617"/>
      <c r="AO19" s="618"/>
      <c r="AP19" s="608" t="s">
        <v>253</v>
      </c>
      <c r="AQ19" s="609"/>
      <c r="AR19" s="609"/>
      <c r="AS19" s="609"/>
      <c r="AT19" s="609"/>
      <c r="AU19" s="609"/>
      <c r="AV19" s="609"/>
      <c r="AW19" s="609"/>
      <c r="AX19" s="609"/>
      <c r="AY19" s="609"/>
      <c r="AZ19" s="609"/>
      <c r="BA19" s="609"/>
      <c r="BB19" s="609"/>
      <c r="BC19" s="610"/>
      <c r="BD19" s="611">
        <v>32703104</v>
      </c>
      <c r="BE19" s="612"/>
      <c r="BF19" s="612"/>
      <c r="BG19" s="612"/>
      <c r="BH19" s="612"/>
      <c r="BI19" s="612"/>
      <c r="BJ19" s="612"/>
      <c r="BK19" s="613"/>
      <c r="BL19" s="614">
        <v>2.6</v>
      </c>
      <c r="BM19" s="614"/>
      <c r="BN19" s="614"/>
      <c r="BO19" s="614"/>
      <c r="BP19" s="615" t="s">
        <v>219</v>
      </c>
      <c r="BQ19" s="615"/>
      <c r="BR19" s="615"/>
      <c r="BS19" s="615"/>
      <c r="BT19" s="615"/>
      <c r="BU19" s="615"/>
      <c r="BV19" s="615"/>
      <c r="BW19" s="619"/>
      <c r="BY19" s="608" t="s">
        <v>254</v>
      </c>
      <c r="BZ19" s="609"/>
      <c r="CA19" s="609"/>
      <c r="CB19" s="609"/>
      <c r="CC19" s="609"/>
      <c r="CD19" s="609"/>
      <c r="CE19" s="609"/>
      <c r="CF19" s="609"/>
      <c r="CG19" s="609"/>
      <c r="CH19" s="609"/>
      <c r="CI19" s="609"/>
      <c r="CJ19" s="609"/>
      <c r="CK19" s="609"/>
      <c r="CL19" s="610"/>
      <c r="CM19" s="611" t="s">
        <v>218</v>
      </c>
      <c r="CN19" s="612"/>
      <c r="CO19" s="612"/>
      <c r="CP19" s="612"/>
      <c r="CQ19" s="612"/>
      <c r="CR19" s="612"/>
      <c r="CS19" s="612"/>
      <c r="CT19" s="613"/>
      <c r="CU19" s="616" t="s">
        <v>219</v>
      </c>
      <c r="CV19" s="617"/>
      <c r="CW19" s="617"/>
      <c r="CX19" s="622"/>
      <c r="CY19" s="620" t="s">
        <v>218</v>
      </c>
      <c r="CZ19" s="612"/>
      <c r="DA19" s="612"/>
      <c r="DB19" s="612"/>
      <c r="DC19" s="612"/>
      <c r="DD19" s="612"/>
      <c r="DE19" s="612"/>
      <c r="DF19" s="612"/>
      <c r="DG19" s="612"/>
      <c r="DH19" s="612"/>
      <c r="DI19" s="612"/>
      <c r="DJ19" s="612"/>
      <c r="DK19" s="613"/>
      <c r="DL19" s="620" t="s">
        <v>218</v>
      </c>
      <c r="DM19" s="612"/>
      <c r="DN19" s="612"/>
      <c r="DO19" s="612"/>
      <c r="DP19" s="612"/>
      <c r="DQ19" s="612"/>
      <c r="DR19" s="612"/>
      <c r="DS19" s="612"/>
      <c r="DT19" s="612"/>
      <c r="DU19" s="612"/>
      <c r="DV19" s="612"/>
      <c r="DW19" s="612"/>
      <c r="DX19" s="621"/>
    </row>
    <row r="20" spans="2:128" ht="11.25" customHeight="1" x14ac:dyDescent="0.2">
      <c r="B20" s="608" t="s">
        <v>255</v>
      </c>
      <c r="C20" s="609"/>
      <c r="D20" s="609"/>
      <c r="E20" s="609"/>
      <c r="F20" s="609"/>
      <c r="G20" s="609"/>
      <c r="H20" s="609"/>
      <c r="I20" s="609"/>
      <c r="J20" s="609"/>
      <c r="K20" s="609"/>
      <c r="L20" s="609"/>
      <c r="M20" s="609"/>
      <c r="N20" s="609"/>
      <c r="O20" s="609"/>
      <c r="P20" s="609"/>
      <c r="Q20" s="610"/>
      <c r="R20" s="611">
        <v>258218329</v>
      </c>
      <c r="S20" s="612"/>
      <c r="T20" s="612"/>
      <c r="U20" s="612"/>
      <c r="V20" s="612"/>
      <c r="W20" s="612"/>
      <c r="X20" s="612"/>
      <c r="Y20" s="613"/>
      <c r="Z20" s="614">
        <v>6.8</v>
      </c>
      <c r="AA20" s="614"/>
      <c r="AB20" s="614"/>
      <c r="AC20" s="614"/>
      <c r="AD20" s="615">
        <v>258218329</v>
      </c>
      <c r="AE20" s="615"/>
      <c r="AF20" s="615"/>
      <c r="AG20" s="615"/>
      <c r="AH20" s="615"/>
      <c r="AI20" s="615"/>
      <c r="AJ20" s="615"/>
      <c r="AK20" s="615"/>
      <c r="AL20" s="616">
        <v>18.5</v>
      </c>
      <c r="AM20" s="617"/>
      <c r="AN20" s="617"/>
      <c r="AO20" s="618"/>
      <c r="AP20" s="623" t="s">
        <v>256</v>
      </c>
      <c r="AQ20" s="624"/>
      <c r="AR20" s="624"/>
      <c r="AS20" s="624"/>
      <c r="AT20" s="624"/>
      <c r="AU20" s="624"/>
      <c r="AV20" s="624"/>
      <c r="AW20" s="624"/>
      <c r="AX20" s="624"/>
      <c r="AY20" s="624"/>
      <c r="AZ20" s="624"/>
      <c r="BA20" s="624"/>
      <c r="BB20" s="624"/>
      <c r="BC20" s="625"/>
      <c r="BD20" s="611">
        <v>10433675</v>
      </c>
      <c r="BE20" s="612"/>
      <c r="BF20" s="612"/>
      <c r="BG20" s="612"/>
      <c r="BH20" s="612"/>
      <c r="BI20" s="612"/>
      <c r="BJ20" s="612"/>
      <c r="BK20" s="613"/>
      <c r="BL20" s="614">
        <v>0.8</v>
      </c>
      <c r="BM20" s="614"/>
      <c r="BN20" s="614"/>
      <c r="BO20" s="614"/>
      <c r="BP20" s="615" t="s">
        <v>219</v>
      </c>
      <c r="BQ20" s="615"/>
      <c r="BR20" s="615"/>
      <c r="BS20" s="615"/>
      <c r="BT20" s="615"/>
      <c r="BU20" s="615"/>
      <c r="BV20" s="615"/>
      <c r="BW20" s="619"/>
      <c r="BY20" s="623" t="s">
        <v>257</v>
      </c>
      <c r="BZ20" s="624"/>
      <c r="CA20" s="624"/>
      <c r="CB20" s="624"/>
      <c r="CC20" s="624"/>
      <c r="CD20" s="624"/>
      <c r="CE20" s="624"/>
      <c r="CF20" s="624"/>
      <c r="CG20" s="624"/>
      <c r="CH20" s="624"/>
      <c r="CI20" s="624"/>
      <c r="CJ20" s="624"/>
      <c r="CK20" s="624"/>
      <c r="CL20" s="625"/>
      <c r="CM20" s="611" t="s">
        <v>219</v>
      </c>
      <c r="CN20" s="612"/>
      <c r="CO20" s="612"/>
      <c r="CP20" s="612"/>
      <c r="CQ20" s="612"/>
      <c r="CR20" s="612"/>
      <c r="CS20" s="612"/>
      <c r="CT20" s="613"/>
      <c r="CU20" s="616" t="s">
        <v>219</v>
      </c>
      <c r="CV20" s="617"/>
      <c r="CW20" s="617"/>
      <c r="CX20" s="622"/>
      <c r="CY20" s="620" t="s">
        <v>219</v>
      </c>
      <c r="CZ20" s="612"/>
      <c r="DA20" s="612"/>
      <c r="DB20" s="612"/>
      <c r="DC20" s="612"/>
      <c r="DD20" s="612"/>
      <c r="DE20" s="612"/>
      <c r="DF20" s="612"/>
      <c r="DG20" s="612"/>
      <c r="DH20" s="612"/>
      <c r="DI20" s="612"/>
      <c r="DJ20" s="612"/>
      <c r="DK20" s="613"/>
      <c r="DL20" s="620" t="s">
        <v>219</v>
      </c>
      <c r="DM20" s="612"/>
      <c r="DN20" s="612"/>
      <c r="DO20" s="612"/>
      <c r="DP20" s="612"/>
      <c r="DQ20" s="612"/>
      <c r="DR20" s="612"/>
      <c r="DS20" s="612"/>
      <c r="DT20" s="612"/>
      <c r="DU20" s="612"/>
      <c r="DV20" s="612"/>
      <c r="DW20" s="612"/>
      <c r="DX20" s="621"/>
    </row>
    <row r="21" spans="2:128" ht="11.25" customHeight="1" x14ac:dyDescent="0.2">
      <c r="B21" s="608" t="s">
        <v>258</v>
      </c>
      <c r="C21" s="609"/>
      <c r="D21" s="609"/>
      <c r="E21" s="609"/>
      <c r="F21" s="609"/>
      <c r="G21" s="609"/>
      <c r="H21" s="609"/>
      <c r="I21" s="609"/>
      <c r="J21" s="609"/>
      <c r="K21" s="609"/>
      <c r="L21" s="609"/>
      <c r="M21" s="609"/>
      <c r="N21" s="609"/>
      <c r="O21" s="609"/>
      <c r="P21" s="609"/>
      <c r="Q21" s="610"/>
      <c r="R21" s="611">
        <v>1078554</v>
      </c>
      <c r="S21" s="612"/>
      <c r="T21" s="612"/>
      <c r="U21" s="612"/>
      <c r="V21" s="612"/>
      <c r="W21" s="612"/>
      <c r="X21" s="612"/>
      <c r="Y21" s="613"/>
      <c r="Z21" s="616">
        <v>0</v>
      </c>
      <c r="AA21" s="617"/>
      <c r="AB21" s="617"/>
      <c r="AC21" s="622"/>
      <c r="AD21" s="620" t="s">
        <v>219</v>
      </c>
      <c r="AE21" s="612"/>
      <c r="AF21" s="612"/>
      <c r="AG21" s="612"/>
      <c r="AH21" s="612"/>
      <c r="AI21" s="612"/>
      <c r="AJ21" s="612"/>
      <c r="AK21" s="613"/>
      <c r="AL21" s="616" t="s">
        <v>219</v>
      </c>
      <c r="AM21" s="617"/>
      <c r="AN21" s="617"/>
      <c r="AO21" s="618"/>
      <c r="AP21" s="623" t="s">
        <v>259</v>
      </c>
      <c r="AQ21" s="624"/>
      <c r="AR21" s="624"/>
      <c r="AS21" s="624"/>
      <c r="AT21" s="624"/>
      <c r="AU21" s="624"/>
      <c r="AV21" s="624"/>
      <c r="AW21" s="624"/>
      <c r="AX21" s="624"/>
      <c r="AY21" s="624"/>
      <c r="AZ21" s="624"/>
      <c r="BA21" s="624"/>
      <c r="BB21" s="624"/>
      <c r="BC21" s="625"/>
      <c r="BD21" s="611">
        <v>1253948</v>
      </c>
      <c r="BE21" s="612"/>
      <c r="BF21" s="612"/>
      <c r="BG21" s="612"/>
      <c r="BH21" s="612"/>
      <c r="BI21" s="612"/>
      <c r="BJ21" s="612"/>
      <c r="BK21" s="613"/>
      <c r="BL21" s="614">
        <v>0.1</v>
      </c>
      <c r="BM21" s="614"/>
      <c r="BN21" s="614"/>
      <c r="BO21" s="614"/>
      <c r="BP21" s="615" t="s">
        <v>218</v>
      </c>
      <c r="BQ21" s="615"/>
      <c r="BR21" s="615"/>
      <c r="BS21" s="615"/>
      <c r="BT21" s="615"/>
      <c r="BU21" s="615"/>
      <c r="BV21" s="615"/>
      <c r="BW21" s="619"/>
      <c r="BY21" s="623" t="s">
        <v>260</v>
      </c>
      <c r="BZ21" s="624"/>
      <c r="CA21" s="624"/>
      <c r="CB21" s="624"/>
      <c r="CC21" s="624"/>
      <c r="CD21" s="624"/>
      <c r="CE21" s="624"/>
      <c r="CF21" s="624"/>
      <c r="CG21" s="624"/>
      <c r="CH21" s="624"/>
      <c r="CI21" s="624"/>
      <c r="CJ21" s="624"/>
      <c r="CK21" s="624"/>
      <c r="CL21" s="625"/>
      <c r="CM21" s="611">
        <v>1778838</v>
      </c>
      <c r="CN21" s="612"/>
      <c r="CO21" s="612"/>
      <c r="CP21" s="612"/>
      <c r="CQ21" s="612"/>
      <c r="CR21" s="612"/>
      <c r="CS21" s="612"/>
      <c r="CT21" s="613"/>
      <c r="CU21" s="616">
        <v>0</v>
      </c>
      <c r="CV21" s="617"/>
      <c r="CW21" s="617"/>
      <c r="CX21" s="622"/>
      <c r="CY21" s="620" t="s">
        <v>219</v>
      </c>
      <c r="CZ21" s="612"/>
      <c r="DA21" s="612"/>
      <c r="DB21" s="612"/>
      <c r="DC21" s="612"/>
      <c r="DD21" s="612"/>
      <c r="DE21" s="612"/>
      <c r="DF21" s="612"/>
      <c r="DG21" s="612"/>
      <c r="DH21" s="612"/>
      <c r="DI21" s="612"/>
      <c r="DJ21" s="612"/>
      <c r="DK21" s="613"/>
      <c r="DL21" s="620">
        <v>1778838</v>
      </c>
      <c r="DM21" s="612"/>
      <c r="DN21" s="612"/>
      <c r="DO21" s="612"/>
      <c r="DP21" s="612"/>
      <c r="DQ21" s="612"/>
      <c r="DR21" s="612"/>
      <c r="DS21" s="612"/>
      <c r="DT21" s="612"/>
      <c r="DU21" s="612"/>
      <c r="DV21" s="612"/>
      <c r="DW21" s="612"/>
      <c r="DX21" s="621"/>
    </row>
    <row r="22" spans="2:128" ht="11.25" customHeight="1" x14ac:dyDescent="0.2">
      <c r="B22" s="608" t="s">
        <v>261</v>
      </c>
      <c r="C22" s="609"/>
      <c r="D22" s="609"/>
      <c r="E22" s="609"/>
      <c r="F22" s="609"/>
      <c r="G22" s="609"/>
      <c r="H22" s="609"/>
      <c r="I22" s="609"/>
      <c r="J22" s="609"/>
      <c r="K22" s="609"/>
      <c r="L22" s="609"/>
      <c r="M22" s="609"/>
      <c r="N22" s="609"/>
      <c r="O22" s="609"/>
      <c r="P22" s="609"/>
      <c r="Q22" s="610"/>
      <c r="R22" s="611">
        <v>85307</v>
      </c>
      <c r="S22" s="612"/>
      <c r="T22" s="612"/>
      <c r="U22" s="612"/>
      <c r="V22" s="612"/>
      <c r="W22" s="612"/>
      <c r="X22" s="612"/>
      <c r="Y22" s="613"/>
      <c r="Z22" s="616">
        <v>0</v>
      </c>
      <c r="AA22" s="617"/>
      <c r="AB22" s="617"/>
      <c r="AC22" s="622"/>
      <c r="AD22" s="620" t="s">
        <v>218</v>
      </c>
      <c r="AE22" s="612"/>
      <c r="AF22" s="612"/>
      <c r="AG22" s="612"/>
      <c r="AH22" s="612"/>
      <c r="AI22" s="612"/>
      <c r="AJ22" s="612"/>
      <c r="AK22" s="613"/>
      <c r="AL22" s="616" t="s">
        <v>219</v>
      </c>
      <c r="AM22" s="617"/>
      <c r="AN22" s="617"/>
      <c r="AO22" s="618"/>
      <c r="AP22" s="623" t="s">
        <v>262</v>
      </c>
      <c r="AQ22" s="626"/>
      <c r="AR22" s="626"/>
      <c r="AS22" s="626"/>
      <c r="AT22" s="626"/>
      <c r="AU22" s="626"/>
      <c r="AV22" s="626"/>
      <c r="AW22" s="626"/>
      <c r="AX22" s="626"/>
      <c r="AY22" s="626"/>
      <c r="AZ22" s="626"/>
      <c r="BA22" s="626"/>
      <c r="BB22" s="626"/>
      <c r="BC22" s="627"/>
      <c r="BD22" s="611">
        <v>44342477</v>
      </c>
      <c r="BE22" s="612"/>
      <c r="BF22" s="612"/>
      <c r="BG22" s="612"/>
      <c r="BH22" s="612"/>
      <c r="BI22" s="612"/>
      <c r="BJ22" s="612"/>
      <c r="BK22" s="613"/>
      <c r="BL22" s="614">
        <v>3.5</v>
      </c>
      <c r="BM22" s="614"/>
      <c r="BN22" s="614"/>
      <c r="BO22" s="614"/>
      <c r="BP22" s="615" t="s">
        <v>218</v>
      </c>
      <c r="BQ22" s="615"/>
      <c r="BR22" s="615"/>
      <c r="BS22" s="615"/>
      <c r="BT22" s="615"/>
      <c r="BU22" s="615"/>
      <c r="BV22" s="615"/>
      <c r="BW22" s="619"/>
      <c r="BY22" s="623" t="s">
        <v>263</v>
      </c>
      <c r="BZ22" s="624"/>
      <c r="CA22" s="624"/>
      <c r="CB22" s="624"/>
      <c r="CC22" s="624"/>
      <c r="CD22" s="624"/>
      <c r="CE22" s="624"/>
      <c r="CF22" s="624"/>
      <c r="CG22" s="624"/>
      <c r="CH22" s="624"/>
      <c r="CI22" s="624"/>
      <c r="CJ22" s="624"/>
      <c r="CK22" s="624"/>
      <c r="CL22" s="625"/>
      <c r="CM22" s="611">
        <v>7543684</v>
      </c>
      <c r="CN22" s="612"/>
      <c r="CO22" s="612"/>
      <c r="CP22" s="612"/>
      <c r="CQ22" s="612"/>
      <c r="CR22" s="612"/>
      <c r="CS22" s="612"/>
      <c r="CT22" s="613"/>
      <c r="CU22" s="616">
        <v>0.2</v>
      </c>
      <c r="CV22" s="617"/>
      <c r="CW22" s="617"/>
      <c r="CX22" s="622"/>
      <c r="CY22" s="620" t="s">
        <v>219</v>
      </c>
      <c r="CZ22" s="612"/>
      <c r="DA22" s="612"/>
      <c r="DB22" s="612"/>
      <c r="DC22" s="612"/>
      <c r="DD22" s="612"/>
      <c r="DE22" s="612"/>
      <c r="DF22" s="612"/>
      <c r="DG22" s="612"/>
      <c r="DH22" s="612"/>
      <c r="DI22" s="612"/>
      <c r="DJ22" s="612"/>
      <c r="DK22" s="613"/>
      <c r="DL22" s="620">
        <v>7543684</v>
      </c>
      <c r="DM22" s="612"/>
      <c r="DN22" s="612"/>
      <c r="DO22" s="612"/>
      <c r="DP22" s="612"/>
      <c r="DQ22" s="612"/>
      <c r="DR22" s="612"/>
      <c r="DS22" s="612"/>
      <c r="DT22" s="612"/>
      <c r="DU22" s="612"/>
      <c r="DV22" s="612"/>
      <c r="DW22" s="612"/>
      <c r="DX22" s="621"/>
    </row>
    <row r="23" spans="2:128" ht="11.25" customHeight="1" x14ac:dyDescent="0.2">
      <c r="B23" s="608" t="s">
        <v>264</v>
      </c>
      <c r="C23" s="609"/>
      <c r="D23" s="609"/>
      <c r="E23" s="609"/>
      <c r="F23" s="609"/>
      <c r="G23" s="609"/>
      <c r="H23" s="609"/>
      <c r="I23" s="609"/>
      <c r="J23" s="609"/>
      <c r="K23" s="609"/>
      <c r="L23" s="609"/>
      <c r="M23" s="609"/>
      <c r="N23" s="609"/>
      <c r="O23" s="609"/>
      <c r="P23" s="609"/>
      <c r="Q23" s="610"/>
      <c r="R23" s="611">
        <v>1668933484</v>
      </c>
      <c r="S23" s="612"/>
      <c r="T23" s="612"/>
      <c r="U23" s="612"/>
      <c r="V23" s="612"/>
      <c r="W23" s="612"/>
      <c r="X23" s="612"/>
      <c r="Y23" s="613"/>
      <c r="Z23" s="616">
        <v>44</v>
      </c>
      <c r="AA23" s="617"/>
      <c r="AB23" s="617"/>
      <c r="AC23" s="622"/>
      <c r="AD23" s="620">
        <v>1381852328</v>
      </c>
      <c r="AE23" s="612"/>
      <c r="AF23" s="612"/>
      <c r="AG23" s="612"/>
      <c r="AH23" s="612"/>
      <c r="AI23" s="612"/>
      <c r="AJ23" s="612"/>
      <c r="AK23" s="613"/>
      <c r="AL23" s="616">
        <v>98.9</v>
      </c>
      <c r="AM23" s="617"/>
      <c r="AN23" s="617"/>
      <c r="AO23" s="618"/>
      <c r="AP23" s="623" t="s">
        <v>265</v>
      </c>
      <c r="AQ23" s="626"/>
      <c r="AR23" s="626"/>
      <c r="AS23" s="626"/>
      <c r="AT23" s="626"/>
      <c r="AU23" s="626"/>
      <c r="AV23" s="626"/>
      <c r="AW23" s="626"/>
      <c r="AX23" s="626"/>
      <c r="AY23" s="626"/>
      <c r="AZ23" s="626"/>
      <c r="BA23" s="626"/>
      <c r="BB23" s="626"/>
      <c r="BC23" s="627"/>
      <c r="BD23" s="611">
        <v>83871282</v>
      </c>
      <c r="BE23" s="612"/>
      <c r="BF23" s="612"/>
      <c r="BG23" s="612"/>
      <c r="BH23" s="612"/>
      <c r="BI23" s="612"/>
      <c r="BJ23" s="612"/>
      <c r="BK23" s="613"/>
      <c r="BL23" s="614">
        <v>6.6</v>
      </c>
      <c r="BM23" s="614"/>
      <c r="BN23" s="614"/>
      <c r="BO23" s="614"/>
      <c r="BP23" s="615" t="s">
        <v>218</v>
      </c>
      <c r="BQ23" s="615"/>
      <c r="BR23" s="615"/>
      <c r="BS23" s="615"/>
      <c r="BT23" s="615"/>
      <c r="BU23" s="615"/>
      <c r="BV23" s="615"/>
      <c r="BW23" s="619"/>
      <c r="BY23" s="623" t="s">
        <v>266</v>
      </c>
      <c r="BZ23" s="624"/>
      <c r="CA23" s="624"/>
      <c r="CB23" s="624"/>
      <c r="CC23" s="624"/>
      <c r="CD23" s="624"/>
      <c r="CE23" s="624"/>
      <c r="CF23" s="624"/>
      <c r="CG23" s="624"/>
      <c r="CH23" s="624"/>
      <c r="CI23" s="624"/>
      <c r="CJ23" s="624"/>
      <c r="CK23" s="624"/>
      <c r="CL23" s="625"/>
      <c r="CM23" s="611">
        <v>8556164</v>
      </c>
      <c r="CN23" s="612"/>
      <c r="CO23" s="612"/>
      <c r="CP23" s="612"/>
      <c r="CQ23" s="612"/>
      <c r="CR23" s="612"/>
      <c r="CS23" s="612"/>
      <c r="CT23" s="613"/>
      <c r="CU23" s="616">
        <v>0.2</v>
      </c>
      <c r="CV23" s="617"/>
      <c r="CW23" s="617"/>
      <c r="CX23" s="622"/>
      <c r="CY23" s="620" t="s">
        <v>219</v>
      </c>
      <c r="CZ23" s="612"/>
      <c r="DA23" s="612"/>
      <c r="DB23" s="612"/>
      <c r="DC23" s="612"/>
      <c r="DD23" s="612"/>
      <c r="DE23" s="612"/>
      <c r="DF23" s="612"/>
      <c r="DG23" s="612"/>
      <c r="DH23" s="612"/>
      <c r="DI23" s="612"/>
      <c r="DJ23" s="612"/>
      <c r="DK23" s="613"/>
      <c r="DL23" s="620">
        <v>8556164</v>
      </c>
      <c r="DM23" s="612"/>
      <c r="DN23" s="612"/>
      <c r="DO23" s="612"/>
      <c r="DP23" s="612"/>
      <c r="DQ23" s="612"/>
      <c r="DR23" s="612"/>
      <c r="DS23" s="612"/>
      <c r="DT23" s="612"/>
      <c r="DU23" s="612"/>
      <c r="DV23" s="612"/>
      <c r="DW23" s="612"/>
      <c r="DX23" s="621"/>
    </row>
    <row r="24" spans="2:128" ht="11.25" customHeight="1" x14ac:dyDescent="0.2">
      <c r="B24" s="608" t="s">
        <v>267</v>
      </c>
      <c r="C24" s="609"/>
      <c r="D24" s="609"/>
      <c r="E24" s="609"/>
      <c r="F24" s="609"/>
      <c r="G24" s="609"/>
      <c r="H24" s="609"/>
      <c r="I24" s="609"/>
      <c r="J24" s="609"/>
      <c r="K24" s="609"/>
      <c r="L24" s="609"/>
      <c r="M24" s="609"/>
      <c r="N24" s="609"/>
      <c r="O24" s="609"/>
      <c r="P24" s="609"/>
      <c r="Q24" s="610"/>
      <c r="R24" s="611">
        <v>1846724</v>
      </c>
      <c r="S24" s="612"/>
      <c r="T24" s="612"/>
      <c r="U24" s="612"/>
      <c r="V24" s="612"/>
      <c r="W24" s="612"/>
      <c r="X24" s="612"/>
      <c r="Y24" s="613"/>
      <c r="Z24" s="616">
        <v>0</v>
      </c>
      <c r="AA24" s="617"/>
      <c r="AB24" s="617"/>
      <c r="AC24" s="622"/>
      <c r="AD24" s="620">
        <v>1846724</v>
      </c>
      <c r="AE24" s="612"/>
      <c r="AF24" s="612"/>
      <c r="AG24" s="612"/>
      <c r="AH24" s="612"/>
      <c r="AI24" s="612"/>
      <c r="AJ24" s="612"/>
      <c r="AK24" s="613"/>
      <c r="AL24" s="616">
        <v>0.1</v>
      </c>
      <c r="AM24" s="617"/>
      <c r="AN24" s="617"/>
      <c r="AO24" s="618"/>
      <c r="AP24" s="623" t="s">
        <v>268</v>
      </c>
      <c r="AQ24" s="626"/>
      <c r="AR24" s="626"/>
      <c r="AS24" s="626"/>
      <c r="AT24" s="626"/>
      <c r="AU24" s="626"/>
      <c r="AV24" s="626"/>
      <c r="AW24" s="626"/>
      <c r="AX24" s="626"/>
      <c r="AY24" s="626"/>
      <c r="AZ24" s="626"/>
      <c r="BA24" s="626"/>
      <c r="BB24" s="626"/>
      <c r="BC24" s="627"/>
      <c r="BD24" s="611">
        <v>40</v>
      </c>
      <c r="BE24" s="612"/>
      <c r="BF24" s="612"/>
      <c r="BG24" s="612"/>
      <c r="BH24" s="612"/>
      <c r="BI24" s="612"/>
      <c r="BJ24" s="612"/>
      <c r="BK24" s="613"/>
      <c r="BL24" s="614">
        <v>0</v>
      </c>
      <c r="BM24" s="614"/>
      <c r="BN24" s="614"/>
      <c r="BO24" s="614"/>
      <c r="BP24" s="615" t="s">
        <v>218</v>
      </c>
      <c r="BQ24" s="615"/>
      <c r="BR24" s="615"/>
      <c r="BS24" s="615"/>
      <c r="BT24" s="615"/>
      <c r="BU24" s="615"/>
      <c r="BV24" s="615"/>
      <c r="BW24" s="619"/>
      <c r="BY24" s="623" t="s">
        <v>269</v>
      </c>
      <c r="BZ24" s="624"/>
      <c r="CA24" s="624"/>
      <c r="CB24" s="624"/>
      <c r="CC24" s="624"/>
      <c r="CD24" s="624"/>
      <c r="CE24" s="624"/>
      <c r="CF24" s="624"/>
      <c r="CG24" s="624"/>
      <c r="CH24" s="624"/>
      <c r="CI24" s="624"/>
      <c r="CJ24" s="624"/>
      <c r="CK24" s="624"/>
      <c r="CL24" s="625"/>
      <c r="CM24" s="611">
        <v>606457</v>
      </c>
      <c r="CN24" s="612"/>
      <c r="CO24" s="612"/>
      <c r="CP24" s="612"/>
      <c r="CQ24" s="612"/>
      <c r="CR24" s="612"/>
      <c r="CS24" s="612"/>
      <c r="CT24" s="613"/>
      <c r="CU24" s="616">
        <v>0</v>
      </c>
      <c r="CV24" s="617"/>
      <c r="CW24" s="617"/>
      <c r="CX24" s="622"/>
      <c r="CY24" s="620" t="s">
        <v>219</v>
      </c>
      <c r="CZ24" s="612"/>
      <c r="DA24" s="612"/>
      <c r="DB24" s="612"/>
      <c r="DC24" s="612"/>
      <c r="DD24" s="612"/>
      <c r="DE24" s="612"/>
      <c r="DF24" s="612"/>
      <c r="DG24" s="612"/>
      <c r="DH24" s="612"/>
      <c r="DI24" s="612"/>
      <c r="DJ24" s="612"/>
      <c r="DK24" s="613"/>
      <c r="DL24" s="620">
        <v>606457</v>
      </c>
      <c r="DM24" s="612"/>
      <c r="DN24" s="612"/>
      <c r="DO24" s="612"/>
      <c r="DP24" s="612"/>
      <c r="DQ24" s="612"/>
      <c r="DR24" s="612"/>
      <c r="DS24" s="612"/>
      <c r="DT24" s="612"/>
      <c r="DU24" s="612"/>
      <c r="DV24" s="612"/>
      <c r="DW24" s="612"/>
      <c r="DX24" s="621"/>
    </row>
    <row r="25" spans="2:128" ht="11.25" customHeight="1" x14ac:dyDescent="0.2">
      <c r="B25" s="608" t="s">
        <v>270</v>
      </c>
      <c r="C25" s="609"/>
      <c r="D25" s="609"/>
      <c r="E25" s="609"/>
      <c r="F25" s="609"/>
      <c r="G25" s="609"/>
      <c r="H25" s="609"/>
      <c r="I25" s="609"/>
      <c r="J25" s="609"/>
      <c r="K25" s="609"/>
      <c r="L25" s="609"/>
      <c r="M25" s="609"/>
      <c r="N25" s="609"/>
      <c r="O25" s="609"/>
      <c r="P25" s="609"/>
      <c r="Q25" s="610"/>
      <c r="R25" s="611">
        <v>5316504</v>
      </c>
      <c r="S25" s="612"/>
      <c r="T25" s="612"/>
      <c r="U25" s="612"/>
      <c r="V25" s="612"/>
      <c r="W25" s="612"/>
      <c r="X25" s="612"/>
      <c r="Y25" s="613"/>
      <c r="Z25" s="616">
        <v>0.1</v>
      </c>
      <c r="AA25" s="617"/>
      <c r="AB25" s="617"/>
      <c r="AC25" s="622"/>
      <c r="AD25" s="620" t="s">
        <v>218</v>
      </c>
      <c r="AE25" s="612"/>
      <c r="AF25" s="612"/>
      <c r="AG25" s="612"/>
      <c r="AH25" s="612"/>
      <c r="AI25" s="612"/>
      <c r="AJ25" s="612"/>
      <c r="AK25" s="613"/>
      <c r="AL25" s="616" t="s">
        <v>219</v>
      </c>
      <c r="AM25" s="617"/>
      <c r="AN25" s="617"/>
      <c r="AO25" s="618"/>
      <c r="AP25" s="623" t="s">
        <v>271</v>
      </c>
      <c r="AQ25" s="626"/>
      <c r="AR25" s="626"/>
      <c r="AS25" s="626"/>
      <c r="AT25" s="626"/>
      <c r="AU25" s="626"/>
      <c r="AV25" s="626"/>
      <c r="AW25" s="626"/>
      <c r="AX25" s="626"/>
      <c r="AY25" s="626"/>
      <c r="AZ25" s="626"/>
      <c r="BA25" s="626"/>
      <c r="BB25" s="626"/>
      <c r="BC25" s="627"/>
      <c r="BD25" s="611">
        <v>125078</v>
      </c>
      <c r="BE25" s="612"/>
      <c r="BF25" s="612"/>
      <c r="BG25" s="612"/>
      <c r="BH25" s="612"/>
      <c r="BI25" s="612"/>
      <c r="BJ25" s="612"/>
      <c r="BK25" s="613"/>
      <c r="BL25" s="614">
        <v>0</v>
      </c>
      <c r="BM25" s="614"/>
      <c r="BN25" s="614"/>
      <c r="BO25" s="614"/>
      <c r="BP25" s="615" t="s">
        <v>219</v>
      </c>
      <c r="BQ25" s="615"/>
      <c r="BR25" s="615"/>
      <c r="BS25" s="615"/>
      <c r="BT25" s="615"/>
      <c r="BU25" s="615"/>
      <c r="BV25" s="615"/>
      <c r="BW25" s="619"/>
      <c r="BY25" s="623" t="s">
        <v>272</v>
      </c>
      <c r="BZ25" s="624"/>
      <c r="CA25" s="624"/>
      <c r="CB25" s="624"/>
      <c r="CC25" s="624"/>
      <c r="CD25" s="624"/>
      <c r="CE25" s="624"/>
      <c r="CF25" s="624"/>
      <c r="CG25" s="624"/>
      <c r="CH25" s="624"/>
      <c r="CI25" s="624"/>
      <c r="CJ25" s="624"/>
      <c r="CK25" s="624"/>
      <c r="CL25" s="625"/>
      <c r="CM25" s="611">
        <v>190278382</v>
      </c>
      <c r="CN25" s="612"/>
      <c r="CO25" s="612"/>
      <c r="CP25" s="612"/>
      <c r="CQ25" s="612"/>
      <c r="CR25" s="612"/>
      <c r="CS25" s="612"/>
      <c r="CT25" s="613"/>
      <c r="CU25" s="616">
        <v>5.0999999999999996</v>
      </c>
      <c r="CV25" s="617"/>
      <c r="CW25" s="617"/>
      <c r="CX25" s="622"/>
      <c r="CY25" s="620" t="s">
        <v>219</v>
      </c>
      <c r="CZ25" s="612"/>
      <c r="DA25" s="612"/>
      <c r="DB25" s="612"/>
      <c r="DC25" s="612"/>
      <c r="DD25" s="612"/>
      <c r="DE25" s="612"/>
      <c r="DF25" s="612"/>
      <c r="DG25" s="612"/>
      <c r="DH25" s="612"/>
      <c r="DI25" s="612"/>
      <c r="DJ25" s="612"/>
      <c r="DK25" s="613"/>
      <c r="DL25" s="620">
        <v>190278382</v>
      </c>
      <c r="DM25" s="612"/>
      <c r="DN25" s="612"/>
      <c r="DO25" s="612"/>
      <c r="DP25" s="612"/>
      <c r="DQ25" s="612"/>
      <c r="DR25" s="612"/>
      <c r="DS25" s="612"/>
      <c r="DT25" s="612"/>
      <c r="DU25" s="612"/>
      <c r="DV25" s="612"/>
      <c r="DW25" s="612"/>
      <c r="DX25" s="621"/>
    </row>
    <row r="26" spans="2:128" ht="11.25" customHeight="1" x14ac:dyDescent="0.2">
      <c r="B26" s="608" t="s">
        <v>273</v>
      </c>
      <c r="C26" s="609"/>
      <c r="D26" s="609"/>
      <c r="E26" s="609"/>
      <c r="F26" s="609"/>
      <c r="G26" s="609"/>
      <c r="H26" s="609"/>
      <c r="I26" s="609"/>
      <c r="J26" s="609"/>
      <c r="K26" s="609"/>
      <c r="L26" s="609"/>
      <c r="M26" s="609"/>
      <c r="N26" s="609"/>
      <c r="O26" s="609"/>
      <c r="P26" s="609"/>
      <c r="Q26" s="610"/>
      <c r="R26" s="611">
        <v>52103908</v>
      </c>
      <c r="S26" s="612"/>
      <c r="T26" s="612"/>
      <c r="U26" s="612"/>
      <c r="V26" s="612"/>
      <c r="W26" s="612"/>
      <c r="X26" s="612"/>
      <c r="Y26" s="613"/>
      <c r="Z26" s="616">
        <v>1.4</v>
      </c>
      <c r="AA26" s="617"/>
      <c r="AB26" s="617"/>
      <c r="AC26" s="622"/>
      <c r="AD26" s="620">
        <v>3998239</v>
      </c>
      <c r="AE26" s="612"/>
      <c r="AF26" s="612"/>
      <c r="AG26" s="612"/>
      <c r="AH26" s="612"/>
      <c r="AI26" s="612"/>
      <c r="AJ26" s="612"/>
      <c r="AK26" s="613"/>
      <c r="AL26" s="616">
        <v>0.3</v>
      </c>
      <c r="AM26" s="617"/>
      <c r="AN26" s="617"/>
      <c r="AO26" s="618"/>
      <c r="AP26" s="623" t="s">
        <v>274</v>
      </c>
      <c r="AQ26" s="626"/>
      <c r="AR26" s="626"/>
      <c r="AS26" s="626"/>
      <c r="AT26" s="626"/>
      <c r="AU26" s="626"/>
      <c r="AV26" s="626"/>
      <c r="AW26" s="626"/>
      <c r="AX26" s="626"/>
      <c r="AY26" s="626"/>
      <c r="AZ26" s="626"/>
      <c r="BA26" s="626"/>
      <c r="BB26" s="626"/>
      <c r="BC26" s="627"/>
      <c r="BD26" s="611" t="s">
        <v>218</v>
      </c>
      <c r="BE26" s="612"/>
      <c r="BF26" s="612"/>
      <c r="BG26" s="612"/>
      <c r="BH26" s="612"/>
      <c r="BI26" s="612"/>
      <c r="BJ26" s="612"/>
      <c r="BK26" s="613"/>
      <c r="BL26" s="614" t="s">
        <v>219</v>
      </c>
      <c r="BM26" s="614"/>
      <c r="BN26" s="614"/>
      <c r="BO26" s="614"/>
      <c r="BP26" s="615" t="s">
        <v>219</v>
      </c>
      <c r="BQ26" s="615"/>
      <c r="BR26" s="615"/>
      <c r="BS26" s="615"/>
      <c r="BT26" s="615"/>
      <c r="BU26" s="615"/>
      <c r="BV26" s="615"/>
      <c r="BW26" s="619"/>
      <c r="BY26" s="623" t="s">
        <v>275</v>
      </c>
      <c r="BZ26" s="624"/>
      <c r="CA26" s="624"/>
      <c r="CB26" s="624"/>
      <c r="CC26" s="624"/>
      <c r="CD26" s="624"/>
      <c r="CE26" s="624"/>
      <c r="CF26" s="624"/>
      <c r="CG26" s="624"/>
      <c r="CH26" s="624"/>
      <c r="CI26" s="624"/>
      <c r="CJ26" s="624"/>
      <c r="CK26" s="624"/>
      <c r="CL26" s="625"/>
      <c r="CM26" s="611">
        <v>868857</v>
      </c>
      <c r="CN26" s="612"/>
      <c r="CO26" s="612"/>
      <c r="CP26" s="612"/>
      <c r="CQ26" s="612"/>
      <c r="CR26" s="612"/>
      <c r="CS26" s="612"/>
      <c r="CT26" s="613"/>
      <c r="CU26" s="616">
        <v>0</v>
      </c>
      <c r="CV26" s="617"/>
      <c r="CW26" s="617"/>
      <c r="CX26" s="622"/>
      <c r="CY26" s="620" t="s">
        <v>218</v>
      </c>
      <c r="CZ26" s="612"/>
      <c r="DA26" s="612"/>
      <c r="DB26" s="612"/>
      <c r="DC26" s="612"/>
      <c r="DD26" s="612"/>
      <c r="DE26" s="612"/>
      <c r="DF26" s="612"/>
      <c r="DG26" s="612"/>
      <c r="DH26" s="612"/>
      <c r="DI26" s="612"/>
      <c r="DJ26" s="612"/>
      <c r="DK26" s="613"/>
      <c r="DL26" s="620">
        <v>868857</v>
      </c>
      <c r="DM26" s="612"/>
      <c r="DN26" s="612"/>
      <c r="DO26" s="612"/>
      <c r="DP26" s="612"/>
      <c r="DQ26" s="612"/>
      <c r="DR26" s="612"/>
      <c r="DS26" s="612"/>
      <c r="DT26" s="612"/>
      <c r="DU26" s="612"/>
      <c r="DV26" s="612"/>
      <c r="DW26" s="612"/>
      <c r="DX26" s="621"/>
    </row>
    <row r="27" spans="2:128" ht="11.25" customHeight="1" x14ac:dyDescent="0.2">
      <c r="B27" s="608" t="s">
        <v>276</v>
      </c>
      <c r="C27" s="609"/>
      <c r="D27" s="609"/>
      <c r="E27" s="609"/>
      <c r="F27" s="609"/>
      <c r="G27" s="609"/>
      <c r="H27" s="609"/>
      <c r="I27" s="609"/>
      <c r="J27" s="609"/>
      <c r="K27" s="609"/>
      <c r="L27" s="609"/>
      <c r="M27" s="609"/>
      <c r="N27" s="609"/>
      <c r="O27" s="609"/>
      <c r="P27" s="609"/>
      <c r="Q27" s="610"/>
      <c r="R27" s="611">
        <v>10426960</v>
      </c>
      <c r="S27" s="612"/>
      <c r="T27" s="612"/>
      <c r="U27" s="612"/>
      <c r="V27" s="612"/>
      <c r="W27" s="612"/>
      <c r="X27" s="612"/>
      <c r="Y27" s="613"/>
      <c r="Z27" s="616">
        <v>0.3</v>
      </c>
      <c r="AA27" s="617"/>
      <c r="AB27" s="617"/>
      <c r="AC27" s="622"/>
      <c r="AD27" s="620">
        <v>140</v>
      </c>
      <c r="AE27" s="612"/>
      <c r="AF27" s="612"/>
      <c r="AG27" s="612"/>
      <c r="AH27" s="612"/>
      <c r="AI27" s="612"/>
      <c r="AJ27" s="612"/>
      <c r="AK27" s="613"/>
      <c r="AL27" s="616">
        <v>0</v>
      </c>
      <c r="AM27" s="617"/>
      <c r="AN27" s="617"/>
      <c r="AO27" s="618"/>
      <c r="AP27" s="623" t="s">
        <v>277</v>
      </c>
      <c r="AQ27" s="626"/>
      <c r="AR27" s="626"/>
      <c r="AS27" s="626"/>
      <c r="AT27" s="626"/>
      <c r="AU27" s="626"/>
      <c r="AV27" s="626"/>
      <c r="AW27" s="626"/>
      <c r="AX27" s="626"/>
      <c r="AY27" s="626"/>
      <c r="AZ27" s="626"/>
      <c r="BA27" s="626"/>
      <c r="BB27" s="626"/>
      <c r="BC27" s="627"/>
      <c r="BD27" s="611">
        <v>280630</v>
      </c>
      <c r="BE27" s="612"/>
      <c r="BF27" s="612"/>
      <c r="BG27" s="612"/>
      <c r="BH27" s="612"/>
      <c r="BI27" s="612"/>
      <c r="BJ27" s="612"/>
      <c r="BK27" s="613"/>
      <c r="BL27" s="614">
        <v>0</v>
      </c>
      <c r="BM27" s="614"/>
      <c r="BN27" s="614"/>
      <c r="BO27" s="614"/>
      <c r="BP27" s="615" t="s">
        <v>218</v>
      </c>
      <c r="BQ27" s="615"/>
      <c r="BR27" s="615"/>
      <c r="BS27" s="615"/>
      <c r="BT27" s="615"/>
      <c r="BU27" s="615"/>
      <c r="BV27" s="615"/>
      <c r="BW27" s="619"/>
      <c r="BY27" s="623" t="s">
        <v>278</v>
      </c>
      <c r="BZ27" s="624"/>
      <c r="CA27" s="624"/>
      <c r="CB27" s="624"/>
      <c r="CC27" s="624"/>
      <c r="CD27" s="624"/>
      <c r="CE27" s="624"/>
      <c r="CF27" s="624"/>
      <c r="CG27" s="624"/>
      <c r="CH27" s="624"/>
      <c r="CI27" s="624"/>
      <c r="CJ27" s="624"/>
      <c r="CK27" s="624"/>
      <c r="CL27" s="625"/>
      <c r="CM27" s="611" t="s">
        <v>218</v>
      </c>
      <c r="CN27" s="612"/>
      <c r="CO27" s="612"/>
      <c r="CP27" s="612"/>
      <c r="CQ27" s="612"/>
      <c r="CR27" s="612"/>
      <c r="CS27" s="612"/>
      <c r="CT27" s="613"/>
      <c r="CU27" s="616" t="s">
        <v>219</v>
      </c>
      <c r="CV27" s="617"/>
      <c r="CW27" s="617"/>
      <c r="CX27" s="622"/>
      <c r="CY27" s="620" t="s">
        <v>218</v>
      </c>
      <c r="CZ27" s="612"/>
      <c r="DA27" s="612"/>
      <c r="DB27" s="612"/>
      <c r="DC27" s="612"/>
      <c r="DD27" s="612"/>
      <c r="DE27" s="612"/>
      <c r="DF27" s="612"/>
      <c r="DG27" s="612"/>
      <c r="DH27" s="612"/>
      <c r="DI27" s="612"/>
      <c r="DJ27" s="612"/>
      <c r="DK27" s="613"/>
      <c r="DL27" s="620" t="s">
        <v>218</v>
      </c>
      <c r="DM27" s="612"/>
      <c r="DN27" s="612"/>
      <c r="DO27" s="612"/>
      <c r="DP27" s="612"/>
      <c r="DQ27" s="612"/>
      <c r="DR27" s="612"/>
      <c r="DS27" s="612"/>
      <c r="DT27" s="612"/>
      <c r="DU27" s="612"/>
      <c r="DV27" s="612"/>
      <c r="DW27" s="612"/>
      <c r="DX27" s="621"/>
    </row>
    <row r="28" spans="2:128" ht="11.25" customHeight="1" x14ac:dyDescent="0.2">
      <c r="B28" s="608" t="s">
        <v>279</v>
      </c>
      <c r="C28" s="609"/>
      <c r="D28" s="609"/>
      <c r="E28" s="609"/>
      <c r="F28" s="609"/>
      <c r="G28" s="609"/>
      <c r="H28" s="609"/>
      <c r="I28" s="609"/>
      <c r="J28" s="609"/>
      <c r="K28" s="609"/>
      <c r="L28" s="609"/>
      <c r="M28" s="609"/>
      <c r="N28" s="609"/>
      <c r="O28" s="609"/>
      <c r="P28" s="609"/>
      <c r="Q28" s="610"/>
      <c r="R28" s="611">
        <v>712689028</v>
      </c>
      <c r="S28" s="612"/>
      <c r="T28" s="612"/>
      <c r="U28" s="612"/>
      <c r="V28" s="612"/>
      <c r="W28" s="612"/>
      <c r="X28" s="612"/>
      <c r="Y28" s="613"/>
      <c r="Z28" s="616">
        <v>18.8</v>
      </c>
      <c r="AA28" s="617"/>
      <c r="AB28" s="617"/>
      <c r="AC28" s="622"/>
      <c r="AD28" s="620" t="s">
        <v>219</v>
      </c>
      <c r="AE28" s="612"/>
      <c r="AF28" s="612"/>
      <c r="AG28" s="612"/>
      <c r="AH28" s="612"/>
      <c r="AI28" s="612"/>
      <c r="AJ28" s="612"/>
      <c r="AK28" s="613"/>
      <c r="AL28" s="616" t="s">
        <v>218</v>
      </c>
      <c r="AM28" s="617"/>
      <c r="AN28" s="617"/>
      <c r="AO28" s="618"/>
      <c r="AP28" s="623" t="s">
        <v>280</v>
      </c>
      <c r="AQ28" s="626"/>
      <c r="AR28" s="626"/>
      <c r="AS28" s="626"/>
      <c r="AT28" s="626"/>
      <c r="AU28" s="626"/>
      <c r="AV28" s="626"/>
      <c r="AW28" s="626"/>
      <c r="AX28" s="626"/>
      <c r="AY28" s="626"/>
      <c r="AZ28" s="626"/>
      <c r="BA28" s="626"/>
      <c r="BB28" s="626"/>
      <c r="BC28" s="627"/>
      <c r="BD28" s="611">
        <v>7869</v>
      </c>
      <c r="BE28" s="612"/>
      <c r="BF28" s="612"/>
      <c r="BG28" s="612"/>
      <c r="BH28" s="612"/>
      <c r="BI28" s="612"/>
      <c r="BJ28" s="612"/>
      <c r="BK28" s="613"/>
      <c r="BL28" s="614">
        <v>0</v>
      </c>
      <c r="BM28" s="614"/>
      <c r="BN28" s="614"/>
      <c r="BO28" s="614"/>
      <c r="BP28" s="615" t="s">
        <v>219</v>
      </c>
      <c r="BQ28" s="615"/>
      <c r="BR28" s="615"/>
      <c r="BS28" s="615"/>
      <c r="BT28" s="615"/>
      <c r="BU28" s="615"/>
      <c r="BV28" s="615"/>
      <c r="BW28" s="619"/>
      <c r="BY28" s="623" t="s">
        <v>281</v>
      </c>
      <c r="BZ28" s="624"/>
      <c r="CA28" s="624"/>
      <c r="CB28" s="624"/>
      <c r="CC28" s="624"/>
      <c r="CD28" s="624"/>
      <c r="CE28" s="624"/>
      <c r="CF28" s="624"/>
      <c r="CG28" s="624"/>
      <c r="CH28" s="624"/>
      <c r="CI28" s="624"/>
      <c r="CJ28" s="624"/>
      <c r="CK28" s="624"/>
      <c r="CL28" s="625"/>
      <c r="CM28" s="611">
        <v>410</v>
      </c>
      <c r="CN28" s="612"/>
      <c r="CO28" s="612"/>
      <c r="CP28" s="612"/>
      <c r="CQ28" s="612"/>
      <c r="CR28" s="612"/>
      <c r="CS28" s="612"/>
      <c r="CT28" s="613"/>
      <c r="CU28" s="616">
        <v>0</v>
      </c>
      <c r="CV28" s="617"/>
      <c r="CW28" s="617"/>
      <c r="CX28" s="622"/>
      <c r="CY28" s="620" t="s">
        <v>218</v>
      </c>
      <c r="CZ28" s="612"/>
      <c r="DA28" s="612"/>
      <c r="DB28" s="612"/>
      <c r="DC28" s="612"/>
      <c r="DD28" s="612"/>
      <c r="DE28" s="612"/>
      <c r="DF28" s="612"/>
      <c r="DG28" s="612"/>
      <c r="DH28" s="612"/>
      <c r="DI28" s="612"/>
      <c r="DJ28" s="612"/>
      <c r="DK28" s="613"/>
      <c r="DL28" s="620">
        <v>410</v>
      </c>
      <c r="DM28" s="612"/>
      <c r="DN28" s="612"/>
      <c r="DO28" s="612"/>
      <c r="DP28" s="612"/>
      <c r="DQ28" s="612"/>
      <c r="DR28" s="612"/>
      <c r="DS28" s="612"/>
      <c r="DT28" s="612"/>
      <c r="DU28" s="612"/>
      <c r="DV28" s="612"/>
      <c r="DW28" s="612"/>
      <c r="DX28" s="621"/>
    </row>
    <row r="29" spans="2:128" ht="11.25" customHeight="1" x14ac:dyDescent="0.2">
      <c r="B29" s="608" t="s">
        <v>282</v>
      </c>
      <c r="C29" s="609"/>
      <c r="D29" s="609"/>
      <c r="E29" s="609"/>
      <c r="F29" s="609"/>
      <c r="G29" s="609"/>
      <c r="H29" s="609"/>
      <c r="I29" s="609"/>
      <c r="J29" s="609"/>
      <c r="K29" s="609"/>
      <c r="L29" s="609"/>
      <c r="M29" s="609"/>
      <c r="N29" s="609"/>
      <c r="O29" s="609"/>
      <c r="P29" s="609"/>
      <c r="Q29" s="610"/>
      <c r="R29" s="611" t="s">
        <v>219</v>
      </c>
      <c r="S29" s="612"/>
      <c r="T29" s="612"/>
      <c r="U29" s="612"/>
      <c r="V29" s="612"/>
      <c r="W29" s="612"/>
      <c r="X29" s="612"/>
      <c r="Y29" s="613"/>
      <c r="Z29" s="616" t="s">
        <v>219</v>
      </c>
      <c r="AA29" s="617"/>
      <c r="AB29" s="617"/>
      <c r="AC29" s="622"/>
      <c r="AD29" s="620" t="s">
        <v>218</v>
      </c>
      <c r="AE29" s="612"/>
      <c r="AF29" s="612"/>
      <c r="AG29" s="612"/>
      <c r="AH29" s="612"/>
      <c r="AI29" s="612"/>
      <c r="AJ29" s="612"/>
      <c r="AK29" s="613"/>
      <c r="AL29" s="616" t="s">
        <v>219</v>
      </c>
      <c r="AM29" s="617"/>
      <c r="AN29" s="617"/>
      <c r="AO29" s="618"/>
      <c r="AP29" s="623" t="s">
        <v>283</v>
      </c>
      <c r="AQ29" s="626"/>
      <c r="AR29" s="626"/>
      <c r="AS29" s="626"/>
      <c r="AT29" s="626"/>
      <c r="AU29" s="626"/>
      <c r="AV29" s="626"/>
      <c r="AW29" s="626"/>
      <c r="AX29" s="626"/>
      <c r="AY29" s="626"/>
      <c r="AZ29" s="626"/>
      <c r="BA29" s="626"/>
      <c r="BB29" s="626"/>
      <c r="BC29" s="627"/>
      <c r="BD29" s="611">
        <v>7869</v>
      </c>
      <c r="BE29" s="612"/>
      <c r="BF29" s="612"/>
      <c r="BG29" s="612"/>
      <c r="BH29" s="612"/>
      <c r="BI29" s="612"/>
      <c r="BJ29" s="612"/>
      <c r="BK29" s="613"/>
      <c r="BL29" s="614">
        <v>0</v>
      </c>
      <c r="BM29" s="614"/>
      <c r="BN29" s="614"/>
      <c r="BO29" s="614"/>
      <c r="BP29" s="615" t="s">
        <v>218</v>
      </c>
      <c r="BQ29" s="615"/>
      <c r="BR29" s="615"/>
      <c r="BS29" s="615"/>
      <c r="BT29" s="615"/>
      <c r="BU29" s="615"/>
      <c r="BV29" s="615"/>
      <c r="BW29" s="619"/>
      <c r="BY29" s="623" t="s">
        <v>284</v>
      </c>
      <c r="BZ29" s="628"/>
      <c r="CA29" s="628"/>
      <c r="CB29" s="628"/>
      <c r="CC29" s="628"/>
      <c r="CD29" s="628"/>
      <c r="CE29" s="628"/>
      <c r="CF29" s="628"/>
      <c r="CG29" s="628"/>
      <c r="CH29" s="628"/>
      <c r="CI29" s="628"/>
      <c r="CJ29" s="628"/>
      <c r="CK29" s="628"/>
      <c r="CL29" s="625"/>
      <c r="CM29" s="611">
        <v>16879061</v>
      </c>
      <c r="CN29" s="612"/>
      <c r="CO29" s="612"/>
      <c r="CP29" s="612"/>
      <c r="CQ29" s="612"/>
      <c r="CR29" s="612"/>
      <c r="CS29" s="612"/>
      <c r="CT29" s="613"/>
      <c r="CU29" s="616">
        <v>0.5</v>
      </c>
      <c r="CV29" s="617"/>
      <c r="CW29" s="617"/>
      <c r="CX29" s="622"/>
      <c r="CY29" s="620" t="s">
        <v>219</v>
      </c>
      <c r="CZ29" s="612"/>
      <c r="DA29" s="612"/>
      <c r="DB29" s="612"/>
      <c r="DC29" s="612"/>
      <c r="DD29" s="612"/>
      <c r="DE29" s="612"/>
      <c r="DF29" s="612"/>
      <c r="DG29" s="612"/>
      <c r="DH29" s="612"/>
      <c r="DI29" s="612"/>
      <c r="DJ29" s="612"/>
      <c r="DK29" s="613"/>
      <c r="DL29" s="620">
        <v>16879061</v>
      </c>
      <c r="DM29" s="612"/>
      <c r="DN29" s="612"/>
      <c r="DO29" s="612"/>
      <c r="DP29" s="612"/>
      <c r="DQ29" s="612"/>
      <c r="DR29" s="612"/>
      <c r="DS29" s="612"/>
      <c r="DT29" s="612"/>
      <c r="DU29" s="612"/>
      <c r="DV29" s="612"/>
      <c r="DW29" s="612"/>
      <c r="DX29" s="621"/>
    </row>
    <row r="30" spans="2:128" ht="11.25" customHeight="1" x14ac:dyDescent="0.2">
      <c r="B30" s="608" t="s">
        <v>285</v>
      </c>
      <c r="C30" s="609"/>
      <c r="D30" s="609"/>
      <c r="E30" s="609"/>
      <c r="F30" s="609"/>
      <c r="G30" s="609"/>
      <c r="H30" s="609"/>
      <c r="I30" s="609"/>
      <c r="J30" s="609"/>
      <c r="K30" s="609"/>
      <c r="L30" s="609"/>
      <c r="M30" s="609"/>
      <c r="N30" s="609"/>
      <c r="O30" s="609"/>
      <c r="P30" s="609"/>
      <c r="Q30" s="610"/>
      <c r="R30" s="611">
        <v>10179643</v>
      </c>
      <c r="S30" s="612"/>
      <c r="T30" s="612"/>
      <c r="U30" s="612"/>
      <c r="V30" s="612"/>
      <c r="W30" s="612"/>
      <c r="X30" s="612"/>
      <c r="Y30" s="613"/>
      <c r="Z30" s="616">
        <v>0.3</v>
      </c>
      <c r="AA30" s="617"/>
      <c r="AB30" s="617"/>
      <c r="AC30" s="622"/>
      <c r="AD30" s="620">
        <v>650649</v>
      </c>
      <c r="AE30" s="612"/>
      <c r="AF30" s="612"/>
      <c r="AG30" s="612"/>
      <c r="AH30" s="612"/>
      <c r="AI30" s="612"/>
      <c r="AJ30" s="612"/>
      <c r="AK30" s="613"/>
      <c r="AL30" s="616">
        <v>0</v>
      </c>
      <c r="AM30" s="617"/>
      <c r="AN30" s="617"/>
      <c r="AO30" s="618"/>
      <c r="AP30" s="623" t="s">
        <v>286</v>
      </c>
      <c r="AQ30" s="626"/>
      <c r="AR30" s="626"/>
      <c r="AS30" s="626"/>
      <c r="AT30" s="626"/>
      <c r="AU30" s="626"/>
      <c r="AV30" s="626"/>
      <c r="AW30" s="626"/>
      <c r="AX30" s="626"/>
      <c r="AY30" s="626"/>
      <c r="AZ30" s="626"/>
      <c r="BA30" s="626"/>
      <c r="BB30" s="626"/>
      <c r="BC30" s="627"/>
      <c r="BD30" s="611">
        <v>272761</v>
      </c>
      <c r="BE30" s="612"/>
      <c r="BF30" s="612"/>
      <c r="BG30" s="612"/>
      <c r="BH30" s="612"/>
      <c r="BI30" s="612"/>
      <c r="BJ30" s="612"/>
      <c r="BK30" s="613"/>
      <c r="BL30" s="614">
        <v>0</v>
      </c>
      <c r="BM30" s="614"/>
      <c r="BN30" s="614"/>
      <c r="BO30" s="614"/>
      <c r="BP30" s="615" t="s">
        <v>218</v>
      </c>
      <c r="BQ30" s="615"/>
      <c r="BR30" s="615"/>
      <c r="BS30" s="615"/>
      <c r="BT30" s="615"/>
      <c r="BU30" s="615"/>
      <c r="BV30" s="615"/>
      <c r="BW30" s="619"/>
      <c r="BY30" s="623" t="s">
        <v>287</v>
      </c>
      <c r="BZ30" s="628"/>
      <c r="CA30" s="628"/>
      <c r="CB30" s="628"/>
      <c r="CC30" s="628"/>
      <c r="CD30" s="628"/>
      <c r="CE30" s="628"/>
      <c r="CF30" s="628"/>
      <c r="CG30" s="628"/>
      <c r="CH30" s="628"/>
      <c r="CI30" s="628"/>
      <c r="CJ30" s="628"/>
      <c r="CK30" s="628"/>
      <c r="CL30" s="625"/>
      <c r="CM30" s="611">
        <v>3279789</v>
      </c>
      <c r="CN30" s="612"/>
      <c r="CO30" s="612"/>
      <c r="CP30" s="612"/>
      <c r="CQ30" s="612"/>
      <c r="CR30" s="612"/>
      <c r="CS30" s="612"/>
      <c r="CT30" s="613"/>
      <c r="CU30" s="616">
        <v>0.1</v>
      </c>
      <c r="CV30" s="617"/>
      <c r="CW30" s="617"/>
      <c r="CX30" s="622"/>
      <c r="CY30" s="620" t="s">
        <v>219</v>
      </c>
      <c r="CZ30" s="612"/>
      <c r="DA30" s="612"/>
      <c r="DB30" s="612"/>
      <c r="DC30" s="612"/>
      <c r="DD30" s="612"/>
      <c r="DE30" s="612"/>
      <c r="DF30" s="612"/>
      <c r="DG30" s="612"/>
      <c r="DH30" s="612"/>
      <c r="DI30" s="612"/>
      <c r="DJ30" s="612"/>
      <c r="DK30" s="613"/>
      <c r="DL30" s="620">
        <v>3279789</v>
      </c>
      <c r="DM30" s="612"/>
      <c r="DN30" s="612"/>
      <c r="DO30" s="612"/>
      <c r="DP30" s="612"/>
      <c r="DQ30" s="612"/>
      <c r="DR30" s="612"/>
      <c r="DS30" s="612"/>
      <c r="DT30" s="612"/>
      <c r="DU30" s="612"/>
      <c r="DV30" s="612"/>
      <c r="DW30" s="612"/>
      <c r="DX30" s="621"/>
    </row>
    <row r="31" spans="2:128" ht="11.25" customHeight="1" x14ac:dyDescent="0.2">
      <c r="B31" s="608" t="s">
        <v>288</v>
      </c>
      <c r="C31" s="609"/>
      <c r="D31" s="609"/>
      <c r="E31" s="609"/>
      <c r="F31" s="609"/>
      <c r="G31" s="609"/>
      <c r="H31" s="609"/>
      <c r="I31" s="609"/>
      <c r="J31" s="609"/>
      <c r="K31" s="609"/>
      <c r="L31" s="609"/>
      <c r="M31" s="609"/>
      <c r="N31" s="609"/>
      <c r="O31" s="609"/>
      <c r="P31" s="609"/>
      <c r="Q31" s="610"/>
      <c r="R31" s="611">
        <v>4790736</v>
      </c>
      <c r="S31" s="612"/>
      <c r="T31" s="612"/>
      <c r="U31" s="612"/>
      <c r="V31" s="612"/>
      <c r="W31" s="612"/>
      <c r="X31" s="612"/>
      <c r="Y31" s="613"/>
      <c r="Z31" s="616">
        <v>0.1</v>
      </c>
      <c r="AA31" s="617"/>
      <c r="AB31" s="617"/>
      <c r="AC31" s="622"/>
      <c r="AD31" s="620" t="s">
        <v>219</v>
      </c>
      <c r="AE31" s="612"/>
      <c r="AF31" s="612"/>
      <c r="AG31" s="612"/>
      <c r="AH31" s="612"/>
      <c r="AI31" s="612"/>
      <c r="AJ31" s="612"/>
      <c r="AK31" s="613"/>
      <c r="AL31" s="616" t="s">
        <v>219</v>
      </c>
      <c r="AM31" s="617"/>
      <c r="AN31" s="617"/>
      <c r="AO31" s="618"/>
      <c r="AP31" s="623" t="s">
        <v>289</v>
      </c>
      <c r="AQ31" s="626"/>
      <c r="AR31" s="626"/>
      <c r="AS31" s="626"/>
      <c r="AT31" s="626"/>
      <c r="AU31" s="626"/>
      <c r="AV31" s="626"/>
      <c r="AW31" s="626"/>
      <c r="AX31" s="626"/>
      <c r="AY31" s="626"/>
      <c r="AZ31" s="626"/>
      <c r="BA31" s="626"/>
      <c r="BB31" s="626"/>
      <c r="BC31" s="627"/>
      <c r="BD31" s="611">
        <v>13778</v>
      </c>
      <c r="BE31" s="612"/>
      <c r="BF31" s="612"/>
      <c r="BG31" s="612"/>
      <c r="BH31" s="612"/>
      <c r="BI31" s="612"/>
      <c r="BJ31" s="612"/>
      <c r="BK31" s="613"/>
      <c r="BL31" s="614">
        <v>0</v>
      </c>
      <c r="BM31" s="614"/>
      <c r="BN31" s="614"/>
      <c r="BO31" s="614"/>
      <c r="BP31" s="615" t="s">
        <v>218</v>
      </c>
      <c r="BQ31" s="615"/>
      <c r="BR31" s="615"/>
      <c r="BS31" s="615"/>
      <c r="BT31" s="615"/>
      <c r="BU31" s="615"/>
      <c r="BV31" s="615"/>
      <c r="BW31" s="619"/>
      <c r="BY31" s="623" t="s">
        <v>290</v>
      </c>
      <c r="BZ31" s="628"/>
      <c r="CA31" s="628"/>
      <c r="CB31" s="628"/>
      <c r="CC31" s="628"/>
      <c r="CD31" s="628"/>
      <c r="CE31" s="628"/>
      <c r="CF31" s="628"/>
      <c r="CG31" s="628"/>
      <c r="CH31" s="628"/>
      <c r="CI31" s="628"/>
      <c r="CJ31" s="628"/>
      <c r="CK31" s="628"/>
      <c r="CL31" s="625"/>
      <c r="CM31" s="611">
        <v>15934439</v>
      </c>
      <c r="CN31" s="612"/>
      <c r="CO31" s="612"/>
      <c r="CP31" s="612"/>
      <c r="CQ31" s="612"/>
      <c r="CR31" s="612"/>
      <c r="CS31" s="612"/>
      <c r="CT31" s="613"/>
      <c r="CU31" s="616">
        <v>0.4</v>
      </c>
      <c r="CV31" s="617"/>
      <c r="CW31" s="617"/>
      <c r="CX31" s="622"/>
      <c r="CY31" s="620" t="s">
        <v>219</v>
      </c>
      <c r="CZ31" s="612"/>
      <c r="DA31" s="612"/>
      <c r="DB31" s="612"/>
      <c r="DC31" s="612"/>
      <c r="DD31" s="612"/>
      <c r="DE31" s="612"/>
      <c r="DF31" s="612"/>
      <c r="DG31" s="612"/>
      <c r="DH31" s="612"/>
      <c r="DI31" s="612"/>
      <c r="DJ31" s="612"/>
      <c r="DK31" s="613"/>
      <c r="DL31" s="620">
        <v>15934439</v>
      </c>
      <c r="DM31" s="612"/>
      <c r="DN31" s="612"/>
      <c r="DO31" s="612"/>
      <c r="DP31" s="612"/>
      <c r="DQ31" s="612"/>
      <c r="DR31" s="612"/>
      <c r="DS31" s="612"/>
      <c r="DT31" s="612"/>
      <c r="DU31" s="612"/>
      <c r="DV31" s="612"/>
      <c r="DW31" s="612"/>
      <c r="DX31" s="621"/>
    </row>
    <row r="32" spans="2:128" ht="11.25" customHeight="1" x14ac:dyDescent="0.2">
      <c r="B32" s="608" t="s">
        <v>291</v>
      </c>
      <c r="C32" s="609"/>
      <c r="D32" s="609"/>
      <c r="E32" s="609"/>
      <c r="F32" s="609"/>
      <c r="G32" s="609"/>
      <c r="H32" s="609"/>
      <c r="I32" s="609"/>
      <c r="J32" s="609"/>
      <c r="K32" s="609"/>
      <c r="L32" s="609"/>
      <c r="M32" s="609"/>
      <c r="N32" s="609"/>
      <c r="O32" s="609"/>
      <c r="P32" s="609"/>
      <c r="Q32" s="610"/>
      <c r="R32" s="611">
        <v>35116830</v>
      </c>
      <c r="S32" s="612"/>
      <c r="T32" s="612"/>
      <c r="U32" s="612"/>
      <c r="V32" s="612"/>
      <c r="W32" s="612"/>
      <c r="X32" s="612"/>
      <c r="Y32" s="613"/>
      <c r="Z32" s="616">
        <v>0.9</v>
      </c>
      <c r="AA32" s="617"/>
      <c r="AB32" s="617"/>
      <c r="AC32" s="622"/>
      <c r="AD32" s="620" t="s">
        <v>219</v>
      </c>
      <c r="AE32" s="612"/>
      <c r="AF32" s="612"/>
      <c r="AG32" s="612"/>
      <c r="AH32" s="612"/>
      <c r="AI32" s="612"/>
      <c r="AJ32" s="612"/>
      <c r="AK32" s="613"/>
      <c r="AL32" s="616" t="s">
        <v>219</v>
      </c>
      <c r="AM32" s="617"/>
      <c r="AN32" s="617"/>
      <c r="AO32" s="618"/>
      <c r="AP32" s="608" t="s">
        <v>160</v>
      </c>
      <c r="AQ32" s="609"/>
      <c r="AR32" s="609"/>
      <c r="AS32" s="609"/>
      <c r="AT32" s="609"/>
      <c r="AU32" s="609"/>
      <c r="AV32" s="609"/>
      <c r="AW32" s="609"/>
      <c r="AX32" s="609"/>
      <c r="AY32" s="609"/>
      <c r="AZ32" s="609"/>
      <c r="BA32" s="609"/>
      <c r="BB32" s="609"/>
      <c r="BC32" s="610"/>
      <c r="BD32" s="611">
        <v>1274820059</v>
      </c>
      <c r="BE32" s="612"/>
      <c r="BF32" s="612"/>
      <c r="BG32" s="612"/>
      <c r="BH32" s="612"/>
      <c r="BI32" s="612"/>
      <c r="BJ32" s="612"/>
      <c r="BK32" s="613"/>
      <c r="BL32" s="614">
        <v>100</v>
      </c>
      <c r="BM32" s="614"/>
      <c r="BN32" s="614"/>
      <c r="BO32" s="614"/>
      <c r="BP32" s="615">
        <v>39918453</v>
      </c>
      <c r="BQ32" s="615"/>
      <c r="BR32" s="615"/>
      <c r="BS32" s="615"/>
      <c r="BT32" s="615"/>
      <c r="BU32" s="615"/>
      <c r="BV32" s="615"/>
      <c r="BW32" s="619"/>
      <c r="BY32" s="608" t="s">
        <v>292</v>
      </c>
      <c r="BZ32" s="609"/>
      <c r="CA32" s="609"/>
      <c r="CB32" s="609"/>
      <c r="CC32" s="609"/>
      <c r="CD32" s="609"/>
      <c r="CE32" s="609"/>
      <c r="CF32" s="609"/>
      <c r="CG32" s="609"/>
      <c r="CH32" s="609"/>
      <c r="CI32" s="609"/>
      <c r="CJ32" s="609"/>
      <c r="CK32" s="609"/>
      <c r="CL32" s="610"/>
      <c r="CM32" s="611" t="s">
        <v>218</v>
      </c>
      <c r="CN32" s="612"/>
      <c r="CO32" s="612"/>
      <c r="CP32" s="612"/>
      <c r="CQ32" s="612"/>
      <c r="CR32" s="612"/>
      <c r="CS32" s="612"/>
      <c r="CT32" s="613"/>
      <c r="CU32" s="616" t="s">
        <v>219</v>
      </c>
      <c r="CV32" s="617"/>
      <c r="CW32" s="617"/>
      <c r="CX32" s="622"/>
      <c r="CY32" s="620" t="s">
        <v>219</v>
      </c>
      <c r="CZ32" s="612"/>
      <c r="DA32" s="612"/>
      <c r="DB32" s="612"/>
      <c r="DC32" s="612"/>
      <c r="DD32" s="612"/>
      <c r="DE32" s="612"/>
      <c r="DF32" s="612"/>
      <c r="DG32" s="612"/>
      <c r="DH32" s="612"/>
      <c r="DI32" s="612"/>
      <c r="DJ32" s="612"/>
      <c r="DK32" s="613"/>
      <c r="DL32" s="620" t="s">
        <v>218</v>
      </c>
      <c r="DM32" s="612"/>
      <c r="DN32" s="612"/>
      <c r="DO32" s="612"/>
      <c r="DP32" s="612"/>
      <c r="DQ32" s="612"/>
      <c r="DR32" s="612"/>
      <c r="DS32" s="612"/>
      <c r="DT32" s="612"/>
      <c r="DU32" s="612"/>
      <c r="DV32" s="612"/>
      <c r="DW32" s="612"/>
      <c r="DX32" s="621"/>
    </row>
    <row r="33" spans="2:128" ht="11.25" customHeight="1" x14ac:dyDescent="0.2">
      <c r="B33" s="608" t="s">
        <v>293</v>
      </c>
      <c r="C33" s="609"/>
      <c r="D33" s="609"/>
      <c r="E33" s="609"/>
      <c r="F33" s="609"/>
      <c r="G33" s="609"/>
      <c r="H33" s="609"/>
      <c r="I33" s="609"/>
      <c r="J33" s="609"/>
      <c r="K33" s="609"/>
      <c r="L33" s="609"/>
      <c r="M33" s="609"/>
      <c r="N33" s="609"/>
      <c r="O33" s="609"/>
      <c r="P33" s="609"/>
      <c r="Q33" s="610"/>
      <c r="R33" s="611">
        <v>27020197</v>
      </c>
      <c r="S33" s="612"/>
      <c r="T33" s="612"/>
      <c r="U33" s="612"/>
      <c r="V33" s="612"/>
      <c r="W33" s="612"/>
      <c r="X33" s="612"/>
      <c r="Y33" s="613"/>
      <c r="Z33" s="616">
        <v>0.7</v>
      </c>
      <c r="AA33" s="617"/>
      <c r="AB33" s="617"/>
      <c r="AC33" s="622"/>
      <c r="AD33" s="620" t="s">
        <v>219</v>
      </c>
      <c r="AE33" s="612"/>
      <c r="AF33" s="612"/>
      <c r="AG33" s="612"/>
      <c r="AH33" s="612"/>
      <c r="AI33" s="612"/>
      <c r="AJ33" s="612"/>
      <c r="AK33" s="613"/>
      <c r="AL33" s="616" t="s">
        <v>218</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294</v>
      </c>
      <c r="BZ33" s="630"/>
      <c r="CA33" s="630"/>
      <c r="CB33" s="630"/>
      <c r="CC33" s="630"/>
      <c r="CD33" s="630"/>
      <c r="CE33" s="630"/>
      <c r="CF33" s="630"/>
      <c r="CG33" s="630"/>
      <c r="CH33" s="630"/>
      <c r="CI33" s="630"/>
      <c r="CJ33" s="630"/>
      <c r="CK33" s="630"/>
      <c r="CL33" s="631"/>
      <c r="CM33" s="611">
        <v>3733514735</v>
      </c>
      <c r="CN33" s="612"/>
      <c r="CO33" s="612"/>
      <c r="CP33" s="612"/>
      <c r="CQ33" s="612"/>
      <c r="CR33" s="612"/>
      <c r="CS33" s="612"/>
      <c r="CT33" s="613"/>
      <c r="CU33" s="632">
        <v>100</v>
      </c>
      <c r="CV33" s="633"/>
      <c r="CW33" s="633"/>
      <c r="CX33" s="634"/>
      <c r="CY33" s="620">
        <v>174484889</v>
      </c>
      <c r="CZ33" s="612"/>
      <c r="DA33" s="612"/>
      <c r="DB33" s="612"/>
      <c r="DC33" s="612"/>
      <c r="DD33" s="612"/>
      <c r="DE33" s="612"/>
      <c r="DF33" s="612"/>
      <c r="DG33" s="612"/>
      <c r="DH33" s="612"/>
      <c r="DI33" s="612"/>
      <c r="DJ33" s="612"/>
      <c r="DK33" s="613"/>
      <c r="DL33" s="620">
        <v>2012495060</v>
      </c>
      <c r="DM33" s="612"/>
      <c r="DN33" s="612"/>
      <c r="DO33" s="612"/>
      <c r="DP33" s="612"/>
      <c r="DQ33" s="612"/>
      <c r="DR33" s="612"/>
      <c r="DS33" s="612"/>
      <c r="DT33" s="612"/>
      <c r="DU33" s="612"/>
      <c r="DV33" s="612"/>
      <c r="DW33" s="612"/>
      <c r="DX33" s="621"/>
    </row>
    <row r="34" spans="2:128" ht="11.25" customHeight="1" x14ac:dyDescent="0.2">
      <c r="B34" s="608" t="s">
        <v>295</v>
      </c>
      <c r="C34" s="609"/>
      <c r="D34" s="609"/>
      <c r="E34" s="609"/>
      <c r="F34" s="609"/>
      <c r="G34" s="609"/>
      <c r="H34" s="609"/>
      <c r="I34" s="609"/>
      <c r="J34" s="609"/>
      <c r="K34" s="609"/>
      <c r="L34" s="609"/>
      <c r="M34" s="609"/>
      <c r="N34" s="609"/>
      <c r="O34" s="609"/>
      <c r="P34" s="609"/>
      <c r="Q34" s="610"/>
      <c r="R34" s="611">
        <v>938802142</v>
      </c>
      <c r="S34" s="612"/>
      <c r="T34" s="612"/>
      <c r="U34" s="612"/>
      <c r="V34" s="612"/>
      <c r="W34" s="612"/>
      <c r="X34" s="612"/>
      <c r="Y34" s="613"/>
      <c r="Z34" s="616">
        <v>24.8</v>
      </c>
      <c r="AA34" s="617"/>
      <c r="AB34" s="617"/>
      <c r="AC34" s="622"/>
      <c r="AD34" s="620">
        <v>8958796</v>
      </c>
      <c r="AE34" s="612"/>
      <c r="AF34" s="612"/>
      <c r="AG34" s="612"/>
      <c r="AH34" s="612"/>
      <c r="AI34" s="612"/>
      <c r="AJ34" s="612"/>
      <c r="AK34" s="613"/>
      <c r="AL34" s="616">
        <v>0.6</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296</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297</v>
      </c>
      <c r="C35" s="609"/>
      <c r="D35" s="609"/>
      <c r="E35" s="609"/>
      <c r="F35" s="609"/>
      <c r="G35" s="609"/>
      <c r="H35" s="609"/>
      <c r="I35" s="609"/>
      <c r="J35" s="609"/>
      <c r="K35" s="609"/>
      <c r="L35" s="609"/>
      <c r="M35" s="609"/>
      <c r="N35" s="609"/>
      <c r="O35" s="609"/>
      <c r="P35" s="609"/>
      <c r="Q35" s="610"/>
      <c r="R35" s="611">
        <v>322137354</v>
      </c>
      <c r="S35" s="612"/>
      <c r="T35" s="612"/>
      <c r="U35" s="612"/>
      <c r="V35" s="612"/>
      <c r="W35" s="612"/>
      <c r="X35" s="612"/>
      <c r="Y35" s="613"/>
      <c r="Z35" s="616">
        <v>8.5</v>
      </c>
      <c r="AA35" s="617"/>
      <c r="AB35" s="617"/>
      <c r="AC35" s="622"/>
      <c r="AD35" s="620" t="s">
        <v>218</v>
      </c>
      <c r="AE35" s="612"/>
      <c r="AF35" s="612"/>
      <c r="AG35" s="612"/>
      <c r="AH35" s="612"/>
      <c r="AI35" s="612"/>
      <c r="AJ35" s="612"/>
      <c r="AK35" s="613"/>
      <c r="AL35" s="616" t="s">
        <v>218</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202</v>
      </c>
      <c r="BZ35" s="594"/>
      <c r="CA35" s="594"/>
      <c r="CB35" s="594"/>
      <c r="CC35" s="594"/>
      <c r="CD35" s="594"/>
      <c r="CE35" s="594"/>
      <c r="CF35" s="594"/>
      <c r="CG35" s="594"/>
      <c r="CH35" s="594"/>
      <c r="CI35" s="594"/>
      <c r="CJ35" s="594"/>
      <c r="CK35" s="594"/>
      <c r="CL35" s="595"/>
      <c r="CM35" s="593" t="s">
        <v>298</v>
      </c>
      <c r="CN35" s="594"/>
      <c r="CO35" s="594"/>
      <c r="CP35" s="594"/>
      <c r="CQ35" s="594"/>
      <c r="CR35" s="594"/>
      <c r="CS35" s="594"/>
      <c r="CT35" s="595"/>
      <c r="CU35" s="593" t="s">
        <v>299</v>
      </c>
      <c r="CV35" s="594"/>
      <c r="CW35" s="594"/>
      <c r="CX35" s="595"/>
      <c r="CY35" s="593" t="s">
        <v>300</v>
      </c>
      <c r="CZ35" s="594"/>
      <c r="DA35" s="594"/>
      <c r="DB35" s="594"/>
      <c r="DC35" s="594"/>
      <c r="DD35" s="594"/>
      <c r="DE35" s="594"/>
      <c r="DF35" s="595"/>
      <c r="DG35" s="635" t="s">
        <v>301</v>
      </c>
      <c r="DH35" s="636"/>
      <c r="DI35" s="636"/>
      <c r="DJ35" s="636"/>
      <c r="DK35" s="636"/>
      <c r="DL35" s="636"/>
      <c r="DM35" s="636"/>
      <c r="DN35" s="636"/>
      <c r="DO35" s="636"/>
      <c r="DP35" s="636"/>
      <c r="DQ35" s="637"/>
      <c r="DR35" s="593" t="s">
        <v>302</v>
      </c>
      <c r="DS35" s="594"/>
      <c r="DT35" s="594"/>
      <c r="DU35" s="594"/>
      <c r="DV35" s="594"/>
      <c r="DW35" s="594"/>
      <c r="DX35" s="595"/>
    </row>
    <row r="36" spans="2:128" ht="11.25" customHeight="1" x14ac:dyDescent="0.2">
      <c r="B36" s="608" t="s">
        <v>303</v>
      </c>
      <c r="C36" s="609"/>
      <c r="D36" s="609"/>
      <c r="E36" s="609"/>
      <c r="F36" s="609"/>
      <c r="G36" s="609"/>
      <c r="H36" s="609"/>
      <c r="I36" s="609"/>
      <c r="J36" s="609"/>
      <c r="K36" s="609"/>
      <c r="L36" s="609"/>
      <c r="M36" s="609"/>
      <c r="N36" s="609"/>
      <c r="O36" s="609"/>
      <c r="P36" s="609"/>
      <c r="Q36" s="610"/>
      <c r="R36" s="611">
        <v>82597754</v>
      </c>
      <c r="S36" s="612"/>
      <c r="T36" s="612"/>
      <c r="U36" s="612"/>
      <c r="V36" s="612"/>
      <c r="W36" s="612"/>
      <c r="X36" s="612"/>
      <c r="Y36" s="613"/>
      <c r="Z36" s="616">
        <v>2.2000000000000002</v>
      </c>
      <c r="AA36" s="617"/>
      <c r="AB36" s="617"/>
      <c r="AC36" s="622"/>
      <c r="AD36" s="620" t="s">
        <v>218</v>
      </c>
      <c r="AE36" s="612"/>
      <c r="AF36" s="612"/>
      <c r="AG36" s="612"/>
      <c r="AH36" s="612"/>
      <c r="AI36" s="612"/>
      <c r="AJ36" s="612"/>
      <c r="AK36" s="613"/>
      <c r="AL36" s="616" t="s">
        <v>218</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304</v>
      </c>
      <c r="BZ36" s="598"/>
      <c r="CA36" s="598"/>
      <c r="CB36" s="598"/>
      <c r="CC36" s="598"/>
      <c r="CD36" s="598"/>
      <c r="CE36" s="598"/>
      <c r="CF36" s="598"/>
      <c r="CG36" s="598"/>
      <c r="CH36" s="598"/>
      <c r="CI36" s="598"/>
      <c r="CJ36" s="598"/>
      <c r="CK36" s="598"/>
      <c r="CL36" s="599"/>
      <c r="CM36" s="600">
        <v>1111062271</v>
      </c>
      <c r="CN36" s="601"/>
      <c r="CO36" s="601"/>
      <c r="CP36" s="601"/>
      <c r="CQ36" s="601"/>
      <c r="CR36" s="601"/>
      <c r="CS36" s="601"/>
      <c r="CT36" s="602"/>
      <c r="CU36" s="605">
        <v>29.8</v>
      </c>
      <c r="CV36" s="606"/>
      <c r="CW36" s="606"/>
      <c r="CX36" s="639"/>
      <c r="CY36" s="638">
        <v>966950035</v>
      </c>
      <c r="CZ36" s="601"/>
      <c r="DA36" s="601"/>
      <c r="DB36" s="601"/>
      <c r="DC36" s="601"/>
      <c r="DD36" s="601"/>
      <c r="DE36" s="601"/>
      <c r="DF36" s="602"/>
      <c r="DG36" s="638">
        <v>962216668</v>
      </c>
      <c r="DH36" s="601"/>
      <c r="DI36" s="601"/>
      <c r="DJ36" s="601"/>
      <c r="DK36" s="601"/>
      <c r="DL36" s="601"/>
      <c r="DM36" s="601"/>
      <c r="DN36" s="601"/>
      <c r="DO36" s="601"/>
      <c r="DP36" s="601"/>
      <c r="DQ36" s="602"/>
      <c r="DR36" s="605">
        <v>59.2</v>
      </c>
      <c r="DS36" s="606"/>
      <c r="DT36" s="606"/>
      <c r="DU36" s="606"/>
      <c r="DV36" s="606"/>
      <c r="DW36" s="606"/>
      <c r="DX36" s="607"/>
    </row>
    <row r="37" spans="2:128" ht="11.25" customHeight="1" x14ac:dyDescent="0.2">
      <c r="B37" s="608" t="s">
        <v>305</v>
      </c>
      <c r="C37" s="609"/>
      <c r="D37" s="609"/>
      <c r="E37" s="609"/>
      <c r="F37" s="609"/>
      <c r="G37" s="609"/>
      <c r="H37" s="609"/>
      <c r="I37" s="609"/>
      <c r="J37" s="609"/>
      <c r="K37" s="609"/>
      <c r="L37" s="609"/>
      <c r="M37" s="609"/>
      <c r="N37" s="609"/>
      <c r="O37" s="609"/>
      <c r="P37" s="609"/>
      <c r="Q37" s="610"/>
      <c r="R37" s="611">
        <v>6000000</v>
      </c>
      <c r="S37" s="612"/>
      <c r="T37" s="612"/>
      <c r="U37" s="612"/>
      <c r="V37" s="612"/>
      <c r="W37" s="612"/>
      <c r="X37" s="612"/>
      <c r="Y37" s="613"/>
      <c r="Z37" s="616">
        <v>0.2</v>
      </c>
      <c r="AA37" s="617"/>
      <c r="AB37" s="617"/>
      <c r="AC37" s="622"/>
      <c r="AD37" s="620" t="s">
        <v>219</v>
      </c>
      <c r="AE37" s="612"/>
      <c r="AF37" s="612"/>
      <c r="AG37" s="612"/>
      <c r="AH37" s="612"/>
      <c r="AI37" s="612"/>
      <c r="AJ37" s="612"/>
      <c r="AK37" s="613"/>
      <c r="AL37" s="616" t="s">
        <v>218</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306</v>
      </c>
      <c r="BZ37" s="609"/>
      <c r="CA37" s="609"/>
      <c r="CB37" s="609"/>
      <c r="CC37" s="609"/>
      <c r="CD37" s="609"/>
      <c r="CE37" s="609"/>
      <c r="CF37" s="609"/>
      <c r="CG37" s="609"/>
      <c r="CH37" s="609"/>
      <c r="CI37" s="609"/>
      <c r="CJ37" s="609"/>
      <c r="CK37" s="609"/>
      <c r="CL37" s="610"/>
      <c r="CM37" s="611">
        <v>666167551</v>
      </c>
      <c r="CN37" s="640"/>
      <c r="CO37" s="640"/>
      <c r="CP37" s="640"/>
      <c r="CQ37" s="640"/>
      <c r="CR37" s="640"/>
      <c r="CS37" s="640"/>
      <c r="CT37" s="641"/>
      <c r="CU37" s="616">
        <v>17.8</v>
      </c>
      <c r="CV37" s="642"/>
      <c r="CW37" s="642"/>
      <c r="CX37" s="644"/>
      <c r="CY37" s="620">
        <v>578482937</v>
      </c>
      <c r="CZ37" s="640"/>
      <c r="DA37" s="640"/>
      <c r="DB37" s="640"/>
      <c r="DC37" s="640"/>
      <c r="DD37" s="640"/>
      <c r="DE37" s="640"/>
      <c r="DF37" s="641"/>
      <c r="DG37" s="620">
        <v>574384714</v>
      </c>
      <c r="DH37" s="640"/>
      <c r="DI37" s="640"/>
      <c r="DJ37" s="640"/>
      <c r="DK37" s="640"/>
      <c r="DL37" s="640"/>
      <c r="DM37" s="640"/>
      <c r="DN37" s="640"/>
      <c r="DO37" s="640"/>
      <c r="DP37" s="640"/>
      <c r="DQ37" s="641"/>
      <c r="DR37" s="616">
        <v>35.4</v>
      </c>
      <c r="DS37" s="642"/>
      <c r="DT37" s="642"/>
      <c r="DU37" s="642"/>
      <c r="DV37" s="642"/>
      <c r="DW37" s="642"/>
      <c r="DX37" s="643"/>
    </row>
    <row r="38" spans="2:128" ht="11.25" customHeight="1" x14ac:dyDescent="0.2">
      <c r="B38" s="608" t="s">
        <v>307</v>
      </c>
      <c r="C38" s="609"/>
      <c r="D38" s="609"/>
      <c r="E38" s="609"/>
      <c r="F38" s="609"/>
      <c r="G38" s="609"/>
      <c r="H38" s="609"/>
      <c r="I38" s="609"/>
      <c r="J38" s="609"/>
      <c r="K38" s="609"/>
      <c r="L38" s="609"/>
      <c r="M38" s="609"/>
      <c r="N38" s="609"/>
      <c r="O38" s="609"/>
      <c r="P38" s="609"/>
      <c r="Q38" s="610"/>
      <c r="R38" s="611">
        <v>138612000</v>
      </c>
      <c r="S38" s="612"/>
      <c r="T38" s="612"/>
      <c r="U38" s="612"/>
      <c r="V38" s="612"/>
      <c r="W38" s="612"/>
      <c r="X38" s="612"/>
      <c r="Y38" s="613"/>
      <c r="Z38" s="616">
        <v>3.7</v>
      </c>
      <c r="AA38" s="617"/>
      <c r="AB38" s="617"/>
      <c r="AC38" s="622"/>
      <c r="AD38" s="620" t="s">
        <v>219</v>
      </c>
      <c r="AE38" s="612"/>
      <c r="AF38" s="612"/>
      <c r="AG38" s="612"/>
      <c r="AH38" s="612"/>
      <c r="AI38" s="612"/>
      <c r="AJ38" s="612"/>
      <c r="AK38" s="613"/>
      <c r="AL38" s="616" t="s">
        <v>218</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308</v>
      </c>
      <c r="BZ38" s="609"/>
      <c r="CA38" s="609"/>
      <c r="CB38" s="609"/>
      <c r="CC38" s="609"/>
      <c r="CD38" s="609"/>
      <c r="CE38" s="609"/>
      <c r="CF38" s="609"/>
      <c r="CG38" s="609"/>
      <c r="CH38" s="609"/>
      <c r="CI38" s="609"/>
      <c r="CJ38" s="609"/>
      <c r="CK38" s="609"/>
      <c r="CL38" s="610"/>
      <c r="CM38" s="611">
        <v>504214702</v>
      </c>
      <c r="CN38" s="612"/>
      <c r="CO38" s="612"/>
      <c r="CP38" s="612"/>
      <c r="CQ38" s="612"/>
      <c r="CR38" s="612"/>
      <c r="CS38" s="612"/>
      <c r="CT38" s="613"/>
      <c r="CU38" s="616">
        <v>13.5</v>
      </c>
      <c r="CV38" s="642"/>
      <c r="CW38" s="642"/>
      <c r="CX38" s="644"/>
      <c r="CY38" s="620">
        <v>419328285</v>
      </c>
      <c r="CZ38" s="640"/>
      <c r="DA38" s="640"/>
      <c r="DB38" s="640"/>
      <c r="DC38" s="640"/>
      <c r="DD38" s="640"/>
      <c r="DE38" s="640"/>
      <c r="DF38" s="641"/>
      <c r="DG38" s="620">
        <v>419154299</v>
      </c>
      <c r="DH38" s="640"/>
      <c r="DI38" s="640"/>
      <c r="DJ38" s="640"/>
      <c r="DK38" s="640"/>
      <c r="DL38" s="640"/>
      <c r="DM38" s="640"/>
      <c r="DN38" s="640"/>
      <c r="DO38" s="640"/>
      <c r="DP38" s="640"/>
      <c r="DQ38" s="641"/>
      <c r="DR38" s="616">
        <v>25.8</v>
      </c>
      <c r="DS38" s="642"/>
      <c r="DT38" s="642"/>
      <c r="DU38" s="642"/>
      <c r="DV38" s="642"/>
      <c r="DW38" s="642"/>
      <c r="DX38" s="643"/>
    </row>
    <row r="39" spans="2:128" ht="11.25" customHeight="1" x14ac:dyDescent="0.2">
      <c r="B39" s="629" t="s">
        <v>309</v>
      </c>
      <c r="C39" s="630"/>
      <c r="D39" s="630"/>
      <c r="E39" s="630"/>
      <c r="F39" s="630"/>
      <c r="G39" s="630"/>
      <c r="H39" s="630"/>
      <c r="I39" s="630"/>
      <c r="J39" s="630"/>
      <c r="K39" s="630"/>
      <c r="L39" s="630"/>
      <c r="M39" s="630"/>
      <c r="N39" s="630"/>
      <c r="O39" s="630"/>
      <c r="P39" s="630"/>
      <c r="Q39" s="631"/>
      <c r="R39" s="611">
        <v>3789363510</v>
      </c>
      <c r="S39" s="612"/>
      <c r="T39" s="612"/>
      <c r="U39" s="612"/>
      <c r="V39" s="612"/>
      <c r="W39" s="612"/>
      <c r="X39" s="612"/>
      <c r="Y39" s="613"/>
      <c r="Z39" s="614">
        <v>100</v>
      </c>
      <c r="AA39" s="614"/>
      <c r="AB39" s="614"/>
      <c r="AC39" s="614"/>
      <c r="AD39" s="615">
        <v>1397306876</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310</v>
      </c>
      <c r="BZ39" s="609"/>
      <c r="CA39" s="609"/>
      <c r="CB39" s="609"/>
      <c r="CC39" s="609"/>
      <c r="CD39" s="609"/>
      <c r="CE39" s="609"/>
      <c r="CF39" s="609"/>
      <c r="CG39" s="609"/>
      <c r="CH39" s="609"/>
      <c r="CI39" s="609"/>
      <c r="CJ39" s="609"/>
      <c r="CK39" s="609"/>
      <c r="CL39" s="610"/>
      <c r="CM39" s="611">
        <v>57005506</v>
      </c>
      <c r="CN39" s="640"/>
      <c r="CO39" s="640"/>
      <c r="CP39" s="640"/>
      <c r="CQ39" s="640"/>
      <c r="CR39" s="640"/>
      <c r="CS39" s="640"/>
      <c r="CT39" s="641"/>
      <c r="CU39" s="616">
        <v>1.5</v>
      </c>
      <c r="CV39" s="642"/>
      <c r="CW39" s="642"/>
      <c r="CX39" s="644"/>
      <c r="CY39" s="620">
        <v>28735811</v>
      </c>
      <c r="CZ39" s="640"/>
      <c r="DA39" s="640"/>
      <c r="DB39" s="640"/>
      <c r="DC39" s="640"/>
      <c r="DD39" s="640"/>
      <c r="DE39" s="640"/>
      <c r="DF39" s="641"/>
      <c r="DG39" s="620">
        <v>28113990</v>
      </c>
      <c r="DH39" s="640"/>
      <c r="DI39" s="640"/>
      <c r="DJ39" s="640"/>
      <c r="DK39" s="640"/>
      <c r="DL39" s="640"/>
      <c r="DM39" s="640"/>
      <c r="DN39" s="640"/>
      <c r="DO39" s="640"/>
      <c r="DP39" s="640"/>
      <c r="DQ39" s="641"/>
      <c r="DR39" s="616">
        <v>1.7</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311</v>
      </c>
      <c r="BZ40" s="609"/>
      <c r="CA40" s="609"/>
      <c r="CB40" s="609"/>
      <c r="CC40" s="609"/>
      <c r="CD40" s="609"/>
      <c r="CE40" s="609"/>
      <c r="CF40" s="609"/>
      <c r="CG40" s="609"/>
      <c r="CH40" s="609"/>
      <c r="CI40" s="609"/>
      <c r="CJ40" s="609"/>
      <c r="CK40" s="609"/>
      <c r="CL40" s="610"/>
      <c r="CM40" s="611">
        <v>387889214</v>
      </c>
      <c r="CN40" s="612"/>
      <c r="CO40" s="612"/>
      <c r="CP40" s="612"/>
      <c r="CQ40" s="612"/>
      <c r="CR40" s="612"/>
      <c r="CS40" s="612"/>
      <c r="CT40" s="613"/>
      <c r="CU40" s="616">
        <v>10.4</v>
      </c>
      <c r="CV40" s="642"/>
      <c r="CW40" s="642"/>
      <c r="CX40" s="644"/>
      <c r="CY40" s="620">
        <v>359731287</v>
      </c>
      <c r="CZ40" s="640"/>
      <c r="DA40" s="640"/>
      <c r="DB40" s="640"/>
      <c r="DC40" s="640"/>
      <c r="DD40" s="640"/>
      <c r="DE40" s="640"/>
      <c r="DF40" s="641"/>
      <c r="DG40" s="620">
        <v>359717964</v>
      </c>
      <c r="DH40" s="640"/>
      <c r="DI40" s="640"/>
      <c r="DJ40" s="640"/>
      <c r="DK40" s="640"/>
      <c r="DL40" s="640"/>
      <c r="DM40" s="640"/>
      <c r="DN40" s="640"/>
      <c r="DO40" s="640"/>
      <c r="DP40" s="640"/>
      <c r="DQ40" s="641"/>
      <c r="DR40" s="616">
        <v>22.1</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312</v>
      </c>
      <c r="BZ41" s="646"/>
      <c r="CA41" s="608" t="s">
        <v>313</v>
      </c>
      <c r="CB41" s="609"/>
      <c r="CC41" s="609"/>
      <c r="CD41" s="609"/>
      <c r="CE41" s="609"/>
      <c r="CF41" s="609"/>
      <c r="CG41" s="609"/>
      <c r="CH41" s="609"/>
      <c r="CI41" s="609"/>
      <c r="CJ41" s="609"/>
      <c r="CK41" s="609"/>
      <c r="CL41" s="610"/>
      <c r="CM41" s="611">
        <v>387889214</v>
      </c>
      <c r="CN41" s="640"/>
      <c r="CO41" s="640"/>
      <c r="CP41" s="640"/>
      <c r="CQ41" s="640"/>
      <c r="CR41" s="640"/>
      <c r="CS41" s="640"/>
      <c r="CT41" s="641"/>
      <c r="CU41" s="616">
        <v>10.4</v>
      </c>
      <c r="CV41" s="642"/>
      <c r="CW41" s="642"/>
      <c r="CX41" s="644"/>
      <c r="CY41" s="620">
        <v>359731287</v>
      </c>
      <c r="CZ41" s="640"/>
      <c r="DA41" s="640"/>
      <c r="DB41" s="640"/>
      <c r="DC41" s="640"/>
      <c r="DD41" s="640"/>
      <c r="DE41" s="640"/>
      <c r="DF41" s="641"/>
      <c r="DG41" s="620">
        <v>359717964</v>
      </c>
      <c r="DH41" s="640"/>
      <c r="DI41" s="640"/>
      <c r="DJ41" s="640"/>
      <c r="DK41" s="640"/>
      <c r="DL41" s="640"/>
      <c r="DM41" s="640"/>
      <c r="DN41" s="640"/>
      <c r="DO41" s="640"/>
      <c r="DP41" s="640"/>
      <c r="DQ41" s="641"/>
      <c r="DR41" s="616">
        <v>22.1</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314</v>
      </c>
      <c r="AQ42" s="594"/>
      <c r="AR42" s="594"/>
      <c r="AS42" s="594"/>
      <c r="AT42" s="594"/>
      <c r="AU42" s="594"/>
      <c r="AV42" s="594"/>
      <c r="AW42" s="594"/>
      <c r="AX42" s="594"/>
      <c r="AY42" s="594"/>
      <c r="AZ42" s="594"/>
      <c r="BA42" s="594"/>
      <c r="BB42" s="594"/>
      <c r="BC42" s="595"/>
      <c r="BD42" s="593" t="s">
        <v>315</v>
      </c>
      <c r="BE42" s="594"/>
      <c r="BF42" s="594"/>
      <c r="BG42" s="594"/>
      <c r="BH42" s="594"/>
      <c r="BI42" s="594"/>
      <c r="BJ42" s="594"/>
      <c r="BK42" s="594"/>
      <c r="BL42" s="594"/>
      <c r="BM42" s="595"/>
      <c r="BN42" s="593" t="s">
        <v>316</v>
      </c>
      <c r="BO42" s="594"/>
      <c r="BP42" s="594"/>
      <c r="BQ42" s="594"/>
      <c r="BR42" s="594"/>
      <c r="BS42" s="594"/>
      <c r="BT42" s="594"/>
      <c r="BU42" s="594"/>
      <c r="BV42" s="594"/>
      <c r="BW42" s="595"/>
      <c r="BY42" s="647"/>
      <c r="BZ42" s="648"/>
      <c r="CA42" s="608" t="s">
        <v>317</v>
      </c>
      <c r="CB42" s="609"/>
      <c r="CC42" s="609"/>
      <c r="CD42" s="609"/>
      <c r="CE42" s="609"/>
      <c r="CF42" s="609"/>
      <c r="CG42" s="609"/>
      <c r="CH42" s="609"/>
      <c r="CI42" s="609"/>
      <c r="CJ42" s="609"/>
      <c r="CK42" s="609"/>
      <c r="CL42" s="610"/>
      <c r="CM42" s="611">
        <v>360623723</v>
      </c>
      <c r="CN42" s="612"/>
      <c r="CO42" s="612"/>
      <c r="CP42" s="612"/>
      <c r="CQ42" s="612"/>
      <c r="CR42" s="612"/>
      <c r="CS42" s="612"/>
      <c r="CT42" s="613"/>
      <c r="CU42" s="616">
        <v>9.6999999999999993</v>
      </c>
      <c r="CV42" s="642"/>
      <c r="CW42" s="642"/>
      <c r="CX42" s="644"/>
      <c r="CY42" s="620">
        <v>332647515</v>
      </c>
      <c r="CZ42" s="640"/>
      <c r="DA42" s="640"/>
      <c r="DB42" s="640"/>
      <c r="DC42" s="640"/>
      <c r="DD42" s="640"/>
      <c r="DE42" s="640"/>
      <c r="DF42" s="641"/>
      <c r="DG42" s="620">
        <v>332634192</v>
      </c>
      <c r="DH42" s="640"/>
      <c r="DI42" s="640"/>
      <c r="DJ42" s="640"/>
      <c r="DK42" s="640"/>
      <c r="DL42" s="640"/>
      <c r="DM42" s="640"/>
      <c r="DN42" s="640"/>
      <c r="DO42" s="640"/>
      <c r="DP42" s="640"/>
      <c r="DQ42" s="641"/>
      <c r="DR42" s="616">
        <v>20.5</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318</v>
      </c>
      <c r="AQ43" s="655"/>
      <c r="AR43" s="655"/>
      <c r="AS43" s="655"/>
      <c r="AT43" s="660" t="s">
        <v>319</v>
      </c>
      <c r="AU43" s="224"/>
      <c r="AV43" s="224"/>
      <c r="AW43" s="224"/>
      <c r="AX43" s="597" t="s">
        <v>160</v>
      </c>
      <c r="AY43" s="598"/>
      <c r="AZ43" s="598"/>
      <c r="BA43" s="598"/>
      <c r="BB43" s="598"/>
      <c r="BC43" s="599"/>
      <c r="BD43" s="663">
        <v>98.9</v>
      </c>
      <c r="BE43" s="664"/>
      <c r="BF43" s="664"/>
      <c r="BG43" s="664"/>
      <c r="BH43" s="664"/>
      <c r="BI43" s="664">
        <v>98.8</v>
      </c>
      <c r="BJ43" s="664"/>
      <c r="BK43" s="664"/>
      <c r="BL43" s="664"/>
      <c r="BM43" s="665"/>
      <c r="BN43" s="663">
        <v>99.6</v>
      </c>
      <c r="BO43" s="664"/>
      <c r="BP43" s="664"/>
      <c r="BQ43" s="664"/>
      <c r="BR43" s="664"/>
      <c r="BS43" s="664">
        <v>99.1</v>
      </c>
      <c r="BT43" s="664"/>
      <c r="BU43" s="664"/>
      <c r="BV43" s="664"/>
      <c r="BW43" s="665"/>
      <c r="BY43" s="647"/>
      <c r="BZ43" s="648"/>
      <c r="CA43" s="608" t="s">
        <v>320</v>
      </c>
      <c r="CB43" s="609"/>
      <c r="CC43" s="609"/>
      <c r="CD43" s="609"/>
      <c r="CE43" s="609"/>
      <c r="CF43" s="609"/>
      <c r="CG43" s="609"/>
      <c r="CH43" s="609"/>
      <c r="CI43" s="609"/>
      <c r="CJ43" s="609"/>
      <c r="CK43" s="609"/>
      <c r="CL43" s="610"/>
      <c r="CM43" s="611">
        <v>27265491</v>
      </c>
      <c r="CN43" s="640"/>
      <c r="CO43" s="640"/>
      <c r="CP43" s="640"/>
      <c r="CQ43" s="640"/>
      <c r="CR43" s="640"/>
      <c r="CS43" s="640"/>
      <c r="CT43" s="641"/>
      <c r="CU43" s="616">
        <v>0.7</v>
      </c>
      <c r="CV43" s="642"/>
      <c r="CW43" s="642"/>
      <c r="CX43" s="644"/>
      <c r="CY43" s="620">
        <v>27083772</v>
      </c>
      <c r="CZ43" s="640"/>
      <c r="DA43" s="640"/>
      <c r="DB43" s="640"/>
      <c r="DC43" s="640"/>
      <c r="DD43" s="640"/>
      <c r="DE43" s="640"/>
      <c r="DF43" s="641"/>
      <c r="DG43" s="620">
        <v>27083772</v>
      </c>
      <c r="DH43" s="640"/>
      <c r="DI43" s="640"/>
      <c r="DJ43" s="640"/>
      <c r="DK43" s="640"/>
      <c r="DL43" s="640"/>
      <c r="DM43" s="640"/>
      <c r="DN43" s="640"/>
      <c r="DO43" s="640"/>
      <c r="DP43" s="640"/>
      <c r="DQ43" s="641"/>
      <c r="DR43" s="616">
        <v>1.7</v>
      </c>
      <c r="DS43" s="642"/>
      <c r="DT43" s="642"/>
      <c r="DU43" s="642"/>
      <c r="DV43" s="642"/>
      <c r="DW43" s="642"/>
      <c r="DX43" s="643"/>
    </row>
    <row r="44" spans="2:128" ht="11.25" customHeight="1" x14ac:dyDescent="0.2">
      <c r="AP44" s="656"/>
      <c r="AQ44" s="657"/>
      <c r="AR44" s="657"/>
      <c r="AS44" s="657"/>
      <c r="AT44" s="661"/>
      <c r="AU44" s="213" t="s">
        <v>321</v>
      </c>
      <c r="AV44" s="213"/>
      <c r="AW44" s="213"/>
      <c r="AX44" s="608" t="s">
        <v>322</v>
      </c>
      <c r="AY44" s="609"/>
      <c r="AZ44" s="609"/>
      <c r="BA44" s="609"/>
      <c r="BB44" s="609"/>
      <c r="BC44" s="610"/>
      <c r="BD44" s="651">
        <v>98.8</v>
      </c>
      <c r="BE44" s="652"/>
      <c r="BF44" s="652"/>
      <c r="BG44" s="652"/>
      <c r="BH44" s="652"/>
      <c r="BI44" s="652">
        <v>97.5</v>
      </c>
      <c r="BJ44" s="652"/>
      <c r="BK44" s="652"/>
      <c r="BL44" s="652"/>
      <c r="BM44" s="653"/>
      <c r="BN44" s="651">
        <v>99.2</v>
      </c>
      <c r="BO44" s="652"/>
      <c r="BP44" s="652"/>
      <c r="BQ44" s="652"/>
      <c r="BR44" s="652"/>
      <c r="BS44" s="652">
        <v>97.8</v>
      </c>
      <c r="BT44" s="652"/>
      <c r="BU44" s="652"/>
      <c r="BV44" s="652"/>
      <c r="BW44" s="653"/>
      <c r="BY44" s="649"/>
      <c r="BZ44" s="650"/>
      <c r="CA44" s="608" t="s">
        <v>323</v>
      </c>
      <c r="CB44" s="609"/>
      <c r="CC44" s="609"/>
      <c r="CD44" s="609"/>
      <c r="CE44" s="609"/>
      <c r="CF44" s="609"/>
      <c r="CG44" s="609"/>
      <c r="CH44" s="609"/>
      <c r="CI44" s="609"/>
      <c r="CJ44" s="609"/>
      <c r="CK44" s="609"/>
      <c r="CL44" s="610"/>
      <c r="CM44" s="611" t="s">
        <v>219</v>
      </c>
      <c r="CN44" s="612"/>
      <c r="CO44" s="612"/>
      <c r="CP44" s="612"/>
      <c r="CQ44" s="612"/>
      <c r="CR44" s="612"/>
      <c r="CS44" s="612"/>
      <c r="CT44" s="613"/>
      <c r="CU44" s="616" t="s">
        <v>218</v>
      </c>
      <c r="CV44" s="642"/>
      <c r="CW44" s="642"/>
      <c r="CX44" s="644"/>
      <c r="CY44" s="620" t="s">
        <v>219</v>
      </c>
      <c r="CZ44" s="640"/>
      <c r="DA44" s="640"/>
      <c r="DB44" s="640"/>
      <c r="DC44" s="640"/>
      <c r="DD44" s="640"/>
      <c r="DE44" s="640"/>
      <c r="DF44" s="641"/>
      <c r="DG44" s="620" t="s">
        <v>218</v>
      </c>
      <c r="DH44" s="640"/>
      <c r="DI44" s="640"/>
      <c r="DJ44" s="640"/>
      <c r="DK44" s="640"/>
      <c r="DL44" s="640"/>
      <c r="DM44" s="640"/>
      <c r="DN44" s="640"/>
      <c r="DO44" s="640"/>
      <c r="DP44" s="640"/>
      <c r="DQ44" s="641"/>
      <c r="DR44" s="616" t="s">
        <v>219</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324</v>
      </c>
      <c r="AY45" s="630"/>
      <c r="AZ45" s="630"/>
      <c r="BA45" s="630"/>
      <c r="BB45" s="630"/>
      <c r="BC45" s="631"/>
      <c r="BD45" s="666">
        <v>99.1</v>
      </c>
      <c r="BE45" s="667"/>
      <c r="BF45" s="667"/>
      <c r="BG45" s="667"/>
      <c r="BH45" s="667"/>
      <c r="BI45" s="667">
        <v>98.8</v>
      </c>
      <c r="BJ45" s="667"/>
      <c r="BK45" s="667"/>
      <c r="BL45" s="667"/>
      <c r="BM45" s="668"/>
      <c r="BN45" s="666">
        <v>100.3</v>
      </c>
      <c r="BO45" s="667"/>
      <c r="BP45" s="667"/>
      <c r="BQ45" s="667"/>
      <c r="BR45" s="667"/>
      <c r="BS45" s="667">
        <v>100</v>
      </c>
      <c r="BT45" s="667"/>
      <c r="BU45" s="667"/>
      <c r="BV45" s="667"/>
      <c r="BW45" s="668"/>
      <c r="BY45" s="608" t="s">
        <v>325</v>
      </c>
      <c r="BZ45" s="609"/>
      <c r="CA45" s="609"/>
      <c r="CB45" s="609"/>
      <c r="CC45" s="609"/>
      <c r="CD45" s="609"/>
      <c r="CE45" s="609"/>
      <c r="CF45" s="609"/>
      <c r="CG45" s="609"/>
      <c r="CH45" s="609"/>
      <c r="CI45" s="609"/>
      <c r="CJ45" s="609"/>
      <c r="CK45" s="609"/>
      <c r="CL45" s="610"/>
      <c r="CM45" s="611">
        <v>2447137542</v>
      </c>
      <c r="CN45" s="640"/>
      <c r="CO45" s="640"/>
      <c r="CP45" s="640"/>
      <c r="CQ45" s="640"/>
      <c r="CR45" s="640"/>
      <c r="CS45" s="640"/>
      <c r="CT45" s="641"/>
      <c r="CU45" s="616">
        <v>65.5</v>
      </c>
      <c r="CV45" s="642"/>
      <c r="CW45" s="642"/>
      <c r="CX45" s="644"/>
      <c r="CY45" s="620">
        <v>1030161573</v>
      </c>
      <c r="CZ45" s="640"/>
      <c r="DA45" s="640"/>
      <c r="DB45" s="640"/>
      <c r="DC45" s="640"/>
      <c r="DD45" s="640"/>
      <c r="DE45" s="640"/>
      <c r="DF45" s="641"/>
      <c r="DG45" s="620">
        <v>675850818</v>
      </c>
      <c r="DH45" s="640"/>
      <c r="DI45" s="640"/>
      <c r="DJ45" s="640"/>
      <c r="DK45" s="640"/>
      <c r="DL45" s="640"/>
      <c r="DM45" s="640"/>
      <c r="DN45" s="640"/>
      <c r="DO45" s="640"/>
      <c r="DP45" s="640"/>
      <c r="DQ45" s="641"/>
      <c r="DR45" s="616">
        <v>41.6</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326</v>
      </c>
      <c r="AQ46" s="677"/>
      <c r="AR46" s="677"/>
      <c r="AS46" s="677"/>
      <c r="AT46" s="677"/>
      <c r="AU46" s="677"/>
      <c r="AV46" s="677"/>
      <c r="AW46" s="678"/>
      <c r="AX46" s="679" t="s">
        <v>327</v>
      </c>
      <c r="AY46" s="679"/>
      <c r="AZ46" s="679"/>
      <c r="BA46" s="679"/>
      <c r="BB46" s="679"/>
      <c r="BC46" s="679"/>
      <c r="BD46" s="680">
        <v>25756435</v>
      </c>
      <c r="BE46" s="681"/>
      <c r="BF46" s="681"/>
      <c r="BG46" s="681"/>
      <c r="BH46" s="681"/>
      <c r="BI46" s="681"/>
      <c r="BJ46" s="681"/>
      <c r="BK46" s="681"/>
      <c r="BL46" s="681"/>
      <c r="BM46" s="682"/>
      <c r="BN46" s="680">
        <v>122434</v>
      </c>
      <c r="BO46" s="681"/>
      <c r="BP46" s="681"/>
      <c r="BQ46" s="681"/>
      <c r="BR46" s="681"/>
      <c r="BS46" s="681"/>
      <c r="BT46" s="681"/>
      <c r="BU46" s="681"/>
      <c r="BV46" s="681"/>
      <c r="BW46" s="682"/>
      <c r="BY46" s="608" t="s">
        <v>328</v>
      </c>
      <c r="BZ46" s="609"/>
      <c r="CA46" s="609"/>
      <c r="CB46" s="609"/>
      <c r="CC46" s="609"/>
      <c r="CD46" s="609"/>
      <c r="CE46" s="609"/>
      <c r="CF46" s="609"/>
      <c r="CG46" s="609"/>
      <c r="CH46" s="609"/>
      <c r="CI46" s="609"/>
      <c r="CJ46" s="609"/>
      <c r="CK46" s="609"/>
      <c r="CL46" s="610"/>
      <c r="CM46" s="611">
        <v>85385769</v>
      </c>
      <c r="CN46" s="612"/>
      <c r="CO46" s="612"/>
      <c r="CP46" s="612"/>
      <c r="CQ46" s="612"/>
      <c r="CR46" s="612"/>
      <c r="CS46" s="612"/>
      <c r="CT46" s="613"/>
      <c r="CU46" s="616">
        <v>2.2999999999999998</v>
      </c>
      <c r="CV46" s="642"/>
      <c r="CW46" s="642"/>
      <c r="CX46" s="644"/>
      <c r="CY46" s="620">
        <v>52831152</v>
      </c>
      <c r="CZ46" s="640"/>
      <c r="DA46" s="640"/>
      <c r="DB46" s="640"/>
      <c r="DC46" s="640"/>
      <c r="DD46" s="640"/>
      <c r="DE46" s="640"/>
      <c r="DF46" s="641"/>
      <c r="DG46" s="620">
        <v>44021167</v>
      </c>
      <c r="DH46" s="640"/>
      <c r="DI46" s="640"/>
      <c r="DJ46" s="640"/>
      <c r="DK46" s="640"/>
      <c r="DL46" s="640"/>
      <c r="DM46" s="640"/>
      <c r="DN46" s="640"/>
      <c r="DO46" s="640"/>
      <c r="DP46" s="640"/>
      <c r="DQ46" s="641"/>
      <c r="DR46" s="616">
        <v>2.7</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329</v>
      </c>
      <c r="AQ47" s="670"/>
      <c r="AR47" s="670"/>
      <c r="AS47" s="670"/>
      <c r="AT47" s="670"/>
      <c r="AU47" s="670"/>
      <c r="AV47" s="670"/>
      <c r="AW47" s="671"/>
      <c r="AX47" s="672" t="s">
        <v>330</v>
      </c>
      <c r="AY47" s="672"/>
      <c r="AZ47" s="672"/>
      <c r="BA47" s="672"/>
      <c r="BB47" s="672"/>
      <c r="BC47" s="672"/>
      <c r="BD47" s="673">
        <v>25756435</v>
      </c>
      <c r="BE47" s="674"/>
      <c r="BF47" s="674"/>
      <c r="BG47" s="674"/>
      <c r="BH47" s="674"/>
      <c r="BI47" s="674"/>
      <c r="BJ47" s="674"/>
      <c r="BK47" s="674"/>
      <c r="BL47" s="674"/>
      <c r="BM47" s="675"/>
      <c r="BN47" s="673">
        <v>122434</v>
      </c>
      <c r="BO47" s="674"/>
      <c r="BP47" s="674"/>
      <c r="BQ47" s="674"/>
      <c r="BR47" s="674"/>
      <c r="BS47" s="674"/>
      <c r="BT47" s="674"/>
      <c r="BU47" s="674"/>
      <c r="BV47" s="674"/>
      <c r="BW47" s="675"/>
      <c r="BY47" s="608" t="s">
        <v>331</v>
      </c>
      <c r="BZ47" s="609"/>
      <c r="CA47" s="609"/>
      <c r="CB47" s="609"/>
      <c r="CC47" s="609"/>
      <c r="CD47" s="609"/>
      <c r="CE47" s="609"/>
      <c r="CF47" s="609"/>
      <c r="CG47" s="609"/>
      <c r="CH47" s="609"/>
      <c r="CI47" s="609"/>
      <c r="CJ47" s="609"/>
      <c r="CK47" s="609"/>
      <c r="CL47" s="610"/>
      <c r="CM47" s="611">
        <v>24884194</v>
      </c>
      <c r="CN47" s="640"/>
      <c r="CO47" s="640"/>
      <c r="CP47" s="640"/>
      <c r="CQ47" s="640"/>
      <c r="CR47" s="640"/>
      <c r="CS47" s="640"/>
      <c r="CT47" s="641"/>
      <c r="CU47" s="616">
        <v>0.7</v>
      </c>
      <c r="CV47" s="642"/>
      <c r="CW47" s="642"/>
      <c r="CX47" s="644"/>
      <c r="CY47" s="620">
        <v>10863129</v>
      </c>
      <c r="CZ47" s="640"/>
      <c r="DA47" s="640"/>
      <c r="DB47" s="640"/>
      <c r="DC47" s="640"/>
      <c r="DD47" s="640"/>
      <c r="DE47" s="640"/>
      <c r="DF47" s="641"/>
      <c r="DG47" s="620">
        <v>8002782</v>
      </c>
      <c r="DH47" s="640"/>
      <c r="DI47" s="640"/>
      <c r="DJ47" s="640"/>
      <c r="DK47" s="640"/>
      <c r="DL47" s="640"/>
      <c r="DM47" s="640"/>
      <c r="DN47" s="640"/>
      <c r="DO47" s="640"/>
      <c r="DP47" s="640"/>
      <c r="DQ47" s="641"/>
      <c r="DR47" s="616">
        <v>0.5</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332</v>
      </c>
      <c r="BZ48" s="609"/>
      <c r="CA48" s="609"/>
      <c r="CB48" s="609"/>
      <c r="CC48" s="609"/>
      <c r="CD48" s="609"/>
      <c r="CE48" s="609"/>
      <c r="CF48" s="609"/>
      <c r="CG48" s="609"/>
      <c r="CH48" s="609"/>
      <c r="CI48" s="609"/>
      <c r="CJ48" s="609"/>
      <c r="CK48" s="609"/>
      <c r="CL48" s="610"/>
      <c r="CM48" s="611">
        <v>1378334141</v>
      </c>
      <c r="CN48" s="612"/>
      <c r="CO48" s="612"/>
      <c r="CP48" s="612"/>
      <c r="CQ48" s="612"/>
      <c r="CR48" s="612"/>
      <c r="CS48" s="612"/>
      <c r="CT48" s="613"/>
      <c r="CU48" s="616">
        <v>36.9</v>
      </c>
      <c r="CV48" s="642"/>
      <c r="CW48" s="642"/>
      <c r="CX48" s="644"/>
      <c r="CY48" s="620">
        <v>903449899</v>
      </c>
      <c r="CZ48" s="640"/>
      <c r="DA48" s="640"/>
      <c r="DB48" s="640"/>
      <c r="DC48" s="640"/>
      <c r="DD48" s="640"/>
      <c r="DE48" s="640"/>
      <c r="DF48" s="641"/>
      <c r="DG48" s="620">
        <v>570346961</v>
      </c>
      <c r="DH48" s="640"/>
      <c r="DI48" s="640"/>
      <c r="DJ48" s="640"/>
      <c r="DK48" s="640"/>
      <c r="DL48" s="640"/>
      <c r="DM48" s="640"/>
      <c r="DN48" s="640"/>
      <c r="DO48" s="640"/>
      <c r="DP48" s="640"/>
      <c r="DQ48" s="641"/>
      <c r="DR48" s="616">
        <v>35.1</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333</v>
      </c>
      <c r="BZ49" s="609"/>
      <c r="CA49" s="609"/>
      <c r="CB49" s="609"/>
      <c r="CC49" s="609"/>
      <c r="CD49" s="609"/>
      <c r="CE49" s="609"/>
      <c r="CF49" s="609"/>
      <c r="CG49" s="609"/>
      <c r="CH49" s="609"/>
      <c r="CI49" s="609"/>
      <c r="CJ49" s="609"/>
      <c r="CK49" s="609"/>
      <c r="CL49" s="610"/>
      <c r="CM49" s="611">
        <v>53871275</v>
      </c>
      <c r="CN49" s="640"/>
      <c r="CO49" s="640"/>
      <c r="CP49" s="640"/>
      <c r="CQ49" s="640"/>
      <c r="CR49" s="640"/>
      <c r="CS49" s="640"/>
      <c r="CT49" s="641"/>
      <c r="CU49" s="616">
        <v>1.4</v>
      </c>
      <c r="CV49" s="642"/>
      <c r="CW49" s="642"/>
      <c r="CX49" s="644"/>
      <c r="CY49" s="620">
        <v>53871275</v>
      </c>
      <c r="CZ49" s="640"/>
      <c r="DA49" s="640"/>
      <c r="DB49" s="640"/>
      <c r="DC49" s="640"/>
      <c r="DD49" s="640"/>
      <c r="DE49" s="640"/>
      <c r="DF49" s="641"/>
      <c r="DG49" s="620">
        <v>53443754</v>
      </c>
      <c r="DH49" s="640"/>
      <c r="DI49" s="640"/>
      <c r="DJ49" s="640"/>
      <c r="DK49" s="640"/>
      <c r="DL49" s="640"/>
      <c r="DM49" s="640"/>
      <c r="DN49" s="640"/>
      <c r="DO49" s="640"/>
      <c r="DP49" s="640"/>
      <c r="DQ49" s="641"/>
      <c r="DR49" s="616">
        <v>3.3</v>
      </c>
      <c r="DS49" s="642"/>
      <c r="DT49" s="642"/>
      <c r="DU49" s="642"/>
      <c r="DV49" s="642"/>
      <c r="DW49" s="642"/>
      <c r="DX49" s="643"/>
    </row>
    <row r="50" spans="2:128" ht="11.25" customHeight="1" x14ac:dyDescent="0.2">
      <c r="B50" s="213" t="s">
        <v>334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335</v>
      </c>
      <c r="BZ50" s="609"/>
      <c r="CA50" s="609"/>
      <c r="CB50" s="609"/>
      <c r="CC50" s="609"/>
      <c r="CD50" s="609"/>
      <c r="CE50" s="609"/>
      <c r="CF50" s="609"/>
      <c r="CG50" s="609"/>
      <c r="CH50" s="609"/>
      <c r="CI50" s="609"/>
      <c r="CJ50" s="609"/>
      <c r="CK50" s="609"/>
      <c r="CL50" s="610"/>
      <c r="CM50" s="611">
        <v>21601387</v>
      </c>
      <c r="CN50" s="612"/>
      <c r="CO50" s="612"/>
      <c r="CP50" s="612"/>
      <c r="CQ50" s="612"/>
      <c r="CR50" s="612"/>
      <c r="CS50" s="612"/>
      <c r="CT50" s="613"/>
      <c r="CU50" s="616">
        <v>0.6</v>
      </c>
      <c r="CV50" s="642"/>
      <c r="CW50" s="642"/>
      <c r="CX50" s="644"/>
      <c r="CY50" s="620">
        <v>3706307</v>
      </c>
      <c r="CZ50" s="640"/>
      <c r="DA50" s="640"/>
      <c r="DB50" s="640"/>
      <c r="DC50" s="640"/>
      <c r="DD50" s="640"/>
      <c r="DE50" s="640"/>
      <c r="DF50" s="641"/>
      <c r="DG50" s="620" t="s">
        <v>218</v>
      </c>
      <c r="DH50" s="640"/>
      <c r="DI50" s="640"/>
      <c r="DJ50" s="640"/>
      <c r="DK50" s="640"/>
      <c r="DL50" s="640"/>
      <c r="DM50" s="640"/>
      <c r="DN50" s="640"/>
      <c r="DO50" s="640"/>
      <c r="DP50" s="640"/>
      <c r="DQ50" s="641"/>
      <c r="DR50" s="616" t="s">
        <v>218</v>
      </c>
      <c r="DS50" s="642"/>
      <c r="DT50" s="642"/>
      <c r="DU50" s="642"/>
      <c r="DV50" s="642"/>
      <c r="DW50" s="642"/>
      <c r="DX50" s="643"/>
    </row>
    <row r="51" spans="2:128" ht="11.25" customHeight="1" x14ac:dyDescent="0.2">
      <c r="B51" s="227" t="s">
        <v>336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337</v>
      </c>
      <c r="BZ51" s="609"/>
      <c r="CA51" s="609"/>
      <c r="CB51" s="609"/>
      <c r="CC51" s="609"/>
      <c r="CD51" s="609"/>
      <c r="CE51" s="609"/>
      <c r="CF51" s="609"/>
      <c r="CG51" s="609"/>
      <c r="CH51" s="609"/>
      <c r="CI51" s="609"/>
      <c r="CJ51" s="609"/>
      <c r="CK51" s="609"/>
      <c r="CL51" s="610"/>
      <c r="CM51" s="611">
        <v>6161071</v>
      </c>
      <c r="CN51" s="640"/>
      <c r="CO51" s="640"/>
      <c r="CP51" s="640"/>
      <c r="CQ51" s="640"/>
      <c r="CR51" s="640"/>
      <c r="CS51" s="640"/>
      <c r="CT51" s="641"/>
      <c r="CU51" s="616">
        <v>0.2</v>
      </c>
      <c r="CV51" s="642"/>
      <c r="CW51" s="642"/>
      <c r="CX51" s="644"/>
      <c r="CY51" s="620">
        <v>5391078</v>
      </c>
      <c r="CZ51" s="640"/>
      <c r="DA51" s="640"/>
      <c r="DB51" s="640"/>
      <c r="DC51" s="640"/>
      <c r="DD51" s="640"/>
      <c r="DE51" s="640"/>
      <c r="DF51" s="641"/>
      <c r="DG51" s="620" t="s">
        <v>218</v>
      </c>
      <c r="DH51" s="640"/>
      <c r="DI51" s="640"/>
      <c r="DJ51" s="640"/>
      <c r="DK51" s="640"/>
      <c r="DL51" s="640"/>
      <c r="DM51" s="640"/>
      <c r="DN51" s="640"/>
      <c r="DO51" s="640"/>
      <c r="DP51" s="640"/>
      <c r="DQ51" s="641"/>
      <c r="DR51" s="616" t="s">
        <v>218</v>
      </c>
      <c r="DS51" s="642"/>
      <c r="DT51" s="642"/>
      <c r="DU51" s="642"/>
      <c r="DV51" s="642"/>
      <c r="DW51" s="642"/>
      <c r="DX51" s="643"/>
    </row>
    <row r="52" spans="2:128" ht="11.25" customHeight="1" x14ac:dyDescent="0.2">
      <c r="B52" s="228" t="s">
        <v>338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339</v>
      </c>
      <c r="BZ52" s="609"/>
      <c r="CA52" s="609"/>
      <c r="CB52" s="609"/>
      <c r="CC52" s="609"/>
      <c r="CD52" s="609"/>
      <c r="CE52" s="609"/>
      <c r="CF52" s="609"/>
      <c r="CG52" s="609"/>
      <c r="CH52" s="609"/>
      <c r="CI52" s="609"/>
      <c r="CJ52" s="609"/>
      <c r="CK52" s="609"/>
      <c r="CL52" s="610"/>
      <c r="CM52" s="611">
        <v>876899705</v>
      </c>
      <c r="CN52" s="612"/>
      <c r="CO52" s="612"/>
      <c r="CP52" s="612"/>
      <c r="CQ52" s="612"/>
      <c r="CR52" s="612"/>
      <c r="CS52" s="612"/>
      <c r="CT52" s="613"/>
      <c r="CU52" s="616">
        <v>23.5</v>
      </c>
      <c r="CV52" s="642"/>
      <c r="CW52" s="642"/>
      <c r="CX52" s="644"/>
      <c r="CY52" s="620">
        <v>48733</v>
      </c>
      <c r="CZ52" s="640"/>
      <c r="DA52" s="640"/>
      <c r="DB52" s="640"/>
      <c r="DC52" s="640"/>
      <c r="DD52" s="640"/>
      <c r="DE52" s="640"/>
      <c r="DF52" s="641"/>
      <c r="DG52" s="620">
        <v>36154</v>
      </c>
      <c r="DH52" s="640"/>
      <c r="DI52" s="640"/>
      <c r="DJ52" s="640"/>
      <c r="DK52" s="640"/>
      <c r="DL52" s="640"/>
      <c r="DM52" s="640"/>
      <c r="DN52" s="640"/>
      <c r="DO52" s="640"/>
      <c r="DP52" s="640"/>
      <c r="DQ52" s="641"/>
      <c r="DR52" s="616">
        <v>0</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340</v>
      </c>
      <c r="BZ53" s="609"/>
      <c r="CA53" s="609"/>
      <c r="CB53" s="609"/>
      <c r="CC53" s="609"/>
      <c r="CD53" s="609"/>
      <c r="CE53" s="609"/>
      <c r="CF53" s="609"/>
      <c r="CG53" s="609"/>
      <c r="CH53" s="609"/>
      <c r="CI53" s="609"/>
      <c r="CJ53" s="609"/>
      <c r="CK53" s="609"/>
      <c r="CL53" s="610"/>
      <c r="CM53" s="611" t="s">
        <v>218</v>
      </c>
      <c r="CN53" s="640"/>
      <c r="CO53" s="640"/>
      <c r="CP53" s="640"/>
      <c r="CQ53" s="640"/>
      <c r="CR53" s="640"/>
      <c r="CS53" s="640"/>
      <c r="CT53" s="641"/>
      <c r="CU53" s="616" t="s">
        <v>218</v>
      </c>
      <c r="CV53" s="642"/>
      <c r="CW53" s="642"/>
      <c r="CX53" s="644"/>
      <c r="CY53" s="620" t="s">
        <v>219</v>
      </c>
      <c r="CZ53" s="640"/>
      <c r="DA53" s="640"/>
      <c r="DB53" s="640"/>
      <c r="DC53" s="640"/>
      <c r="DD53" s="640"/>
      <c r="DE53" s="640"/>
      <c r="DF53" s="641"/>
      <c r="DG53" s="620" t="s">
        <v>218</v>
      </c>
      <c r="DH53" s="640"/>
      <c r="DI53" s="640"/>
      <c r="DJ53" s="640"/>
      <c r="DK53" s="640"/>
      <c r="DL53" s="640"/>
      <c r="DM53" s="640"/>
      <c r="DN53" s="640"/>
      <c r="DO53" s="640"/>
      <c r="DP53" s="640"/>
      <c r="DQ53" s="641"/>
      <c r="DR53" s="616" t="s">
        <v>218</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341</v>
      </c>
      <c r="BZ54" s="609"/>
      <c r="CA54" s="609"/>
      <c r="CB54" s="609"/>
      <c r="CC54" s="609"/>
      <c r="CD54" s="609"/>
      <c r="CE54" s="609"/>
      <c r="CF54" s="609"/>
      <c r="CG54" s="609"/>
      <c r="CH54" s="609"/>
      <c r="CI54" s="609"/>
      <c r="CJ54" s="609"/>
      <c r="CK54" s="609"/>
      <c r="CL54" s="610"/>
      <c r="CM54" s="611">
        <v>175314922</v>
      </c>
      <c r="CN54" s="612"/>
      <c r="CO54" s="612"/>
      <c r="CP54" s="612"/>
      <c r="CQ54" s="612"/>
      <c r="CR54" s="612"/>
      <c r="CS54" s="612"/>
      <c r="CT54" s="613"/>
      <c r="CU54" s="616">
        <v>4.7</v>
      </c>
      <c r="CV54" s="642"/>
      <c r="CW54" s="642"/>
      <c r="CX54" s="644"/>
      <c r="CY54" s="620">
        <v>15383452</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342</v>
      </c>
      <c r="BZ55" s="609"/>
      <c r="CA55" s="609"/>
      <c r="CB55" s="609"/>
      <c r="CC55" s="609"/>
      <c r="CD55" s="609"/>
      <c r="CE55" s="609"/>
      <c r="CF55" s="609"/>
      <c r="CG55" s="609"/>
      <c r="CH55" s="609"/>
      <c r="CI55" s="609"/>
      <c r="CJ55" s="609"/>
      <c r="CK55" s="609"/>
      <c r="CL55" s="610"/>
      <c r="CM55" s="611">
        <v>5716870</v>
      </c>
      <c r="CN55" s="612"/>
      <c r="CO55" s="612"/>
      <c r="CP55" s="612"/>
      <c r="CQ55" s="612"/>
      <c r="CR55" s="612"/>
      <c r="CS55" s="612"/>
      <c r="CT55" s="613"/>
      <c r="CU55" s="616">
        <v>0.2</v>
      </c>
      <c r="CV55" s="642"/>
      <c r="CW55" s="642"/>
      <c r="CX55" s="644"/>
      <c r="CY55" s="620">
        <v>4059870</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312</v>
      </c>
      <c r="BZ56" s="646"/>
      <c r="CA56" s="608" t="s">
        <v>343</v>
      </c>
      <c r="CB56" s="609"/>
      <c r="CC56" s="609"/>
      <c r="CD56" s="609"/>
      <c r="CE56" s="609"/>
      <c r="CF56" s="609"/>
      <c r="CG56" s="609"/>
      <c r="CH56" s="609"/>
      <c r="CI56" s="609"/>
      <c r="CJ56" s="609"/>
      <c r="CK56" s="609"/>
      <c r="CL56" s="610"/>
      <c r="CM56" s="611">
        <v>174484889</v>
      </c>
      <c r="CN56" s="612"/>
      <c r="CO56" s="612"/>
      <c r="CP56" s="612"/>
      <c r="CQ56" s="612"/>
      <c r="CR56" s="612"/>
      <c r="CS56" s="612"/>
      <c r="CT56" s="613"/>
      <c r="CU56" s="616">
        <v>4.7</v>
      </c>
      <c r="CV56" s="642"/>
      <c r="CW56" s="642"/>
      <c r="CX56" s="644"/>
      <c r="CY56" s="620">
        <v>15360406</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344</v>
      </c>
      <c r="CB57" s="609"/>
      <c r="CC57" s="609"/>
      <c r="CD57" s="609"/>
      <c r="CE57" s="609"/>
      <c r="CF57" s="609"/>
      <c r="CG57" s="609"/>
      <c r="CH57" s="609"/>
      <c r="CI57" s="609"/>
      <c r="CJ57" s="609"/>
      <c r="CK57" s="609"/>
      <c r="CL57" s="610"/>
      <c r="CM57" s="611">
        <v>112516014</v>
      </c>
      <c r="CN57" s="612"/>
      <c r="CO57" s="612"/>
      <c r="CP57" s="612"/>
      <c r="CQ57" s="612"/>
      <c r="CR57" s="612"/>
      <c r="CS57" s="612"/>
      <c r="CT57" s="613"/>
      <c r="CU57" s="616">
        <v>3</v>
      </c>
      <c r="CV57" s="642"/>
      <c r="CW57" s="642"/>
      <c r="CX57" s="644"/>
      <c r="CY57" s="620">
        <v>1978774</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345</v>
      </c>
      <c r="CB58" s="609"/>
      <c r="CC58" s="609"/>
      <c r="CD58" s="609"/>
      <c r="CE58" s="609"/>
      <c r="CF58" s="609"/>
      <c r="CG58" s="609"/>
      <c r="CH58" s="609"/>
      <c r="CI58" s="609"/>
      <c r="CJ58" s="609"/>
      <c r="CK58" s="609"/>
      <c r="CL58" s="610"/>
      <c r="CM58" s="611">
        <v>51334201</v>
      </c>
      <c r="CN58" s="612"/>
      <c r="CO58" s="612"/>
      <c r="CP58" s="612"/>
      <c r="CQ58" s="612"/>
      <c r="CR58" s="612"/>
      <c r="CS58" s="612"/>
      <c r="CT58" s="613"/>
      <c r="CU58" s="616">
        <v>1.4</v>
      </c>
      <c r="CV58" s="642"/>
      <c r="CW58" s="642"/>
      <c r="CX58" s="644"/>
      <c r="CY58" s="620">
        <v>13371408</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346</v>
      </c>
      <c r="CB59" s="609"/>
      <c r="CC59" s="609"/>
      <c r="CD59" s="609"/>
      <c r="CE59" s="609"/>
      <c r="CF59" s="609"/>
      <c r="CG59" s="609"/>
      <c r="CH59" s="609"/>
      <c r="CI59" s="609"/>
      <c r="CJ59" s="609"/>
      <c r="CK59" s="609"/>
      <c r="CL59" s="610"/>
      <c r="CM59" s="611">
        <v>830033</v>
      </c>
      <c r="CN59" s="612"/>
      <c r="CO59" s="612"/>
      <c r="CP59" s="612"/>
      <c r="CQ59" s="612"/>
      <c r="CR59" s="612"/>
      <c r="CS59" s="612"/>
      <c r="CT59" s="613"/>
      <c r="CU59" s="616">
        <v>0</v>
      </c>
      <c r="CV59" s="642"/>
      <c r="CW59" s="642"/>
      <c r="CX59" s="644"/>
      <c r="CY59" s="620">
        <v>23046</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347</v>
      </c>
      <c r="CB60" s="609"/>
      <c r="CC60" s="609"/>
      <c r="CD60" s="609"/>
      <c r="CE60" s="609"/>
      <c r="CF60" s="609"/>
      <c r="CG60" s="609"/>
      <c r="CH60" s="609"/>
      <c r="CI60" s="609"/>
      <c r="CJ60" s="609"/>
      <c r="CK60" s="609"/>
      <c r="CL60" s="610"/>
      <c r="CM60" s="611" t="s">
        <v>218</v>
      </c>
      <c r="CN60" s="612"/>
      <c r="CO60" s="612"/>
      <c r="CP60" s="612"/>
      <c r="CQ60" s="612"/>
      <c r="CR60" s="612"/>
      <c r="CS60" s="612"/>
      <c r="CT60" s="613"/>
      <c r="CU60" s="616" t="s">
        <v>219</v>
      </c>
      <c r="CV60" s="642"/>
      <c r="CW60" s="642"/>
      <c r="CX60" s="644"/>
      <c r="CY60" s="620" t="s">
        <v>218</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348</v>
      </c>
      <c r="BZ61" s="630"/>
      <c r="CA61" s="630"/>
      <c r="CB61" s="630"/>
      <c r="CC61" s="630"/>
      <c r="CD61" s="630"/>
      <c r="CE61" s="630"/>
      <c r="CF61" s="630"/>
      <c r="CG61" s="630"/>
      <c r="CH61" s="630"/>
      <c r="CI61" s="630"/>
      <c r="CJ61" s="630"/>
      <c r="CK61" s="630"/>
      <c r="CL61" s="631"/>
      <c r="CM61" s="689">
        <v>3733514735</v>
      </c>
      <c r="CN61" s="690"/>
      <c r="CO61" s="690"/>
      <c r="CP61" s="690"/>
      <c r="CQ61" s="690"/>
      <c r="CR61" s="690"/>
      <c r="CS61" s="690"/>
      <c r="CT61" s="691"/>
      <c r="CU61" s="632">
        <v>100</v>
      </c>
      <c r="CV61" s="692"/>
      <c r="CW61" s="692"/>
      <c r="CX61" s="693"/>
      <c r="CY61" s="694">
        <v>2012495060</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WOrVdxMNSw6AjTx+r91hCJPhkyOO9OazeNQgSTWzFhdT0L28GYU4/hdKvGhbB7foG/jSjhX+bPlOErTYDRnB3A==" saltValue="MWoA6npfJhkC3PAJKpeZd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0"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350</v>
      </c>
      <c r="DK2" s="733"/>
      <c r="DL2" s="733"/>
      <c r="DM2" s="733"/>
      <c r="DN2" s="733"/>
      <c r="DO2" s="734"/>
      <c r="DP2" s="238"/>
      <c r="DQ2" s="732" t="s">
        <v>351</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352</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353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354</v>
      </c>
      <c r="B5" s="727"/>
      <c r="C5" s="727"/>
      <c r="D5" s="727"/>
      <c r="E5" s="727"/>
      <c r="F5" s="727"/>
      <c r="G5" s="727"/>
      <c r="H5" s="727"/>
      <c r="I5" s="727"/>
      <c r="J5" s="727"/>
      <c r="K5" s="727"/>
      <c r="L5" s="727"/>
      <c r="M5" s="727"/>
      <c r="N5" s="727"/>
      <c r="O5" s="727"/>
      <c r="P5" s="728"/>
      <c r="Q5" s="703" t="s">
        <v>355</v>
      </c>
      <c r="R5" s="704"/>
      <c r="S5" s="704"/>
      <c r="T5" s="704"/>
      <c r="U5" s="705"/>
      <c r="V5" s="703" t="s">
        <v>356</v>
      </c>
      <c r="W5" s="704"/>
      <c r="X5" s="704"/>
      <c r="Y5" s="704"/>
      <c r="Z5" s="705"/>
      <c r="AA5" s="703" t="s">
        <v>357</v>
      </c>
      <c r="AB5" s="704"/>
      <c r="AC5" s="704"/>
      <c r="AD5" s="704"/>
      <c r="AE5" s="704"/>
      <c r="AF5" s="736" t="s">
        <v>358</v>
      </c>
      <c r="AG5" s="704"/>
      <c r="AH5" s="704"/>
      <c r="AI5" s="704"/>
      <c r="AJ5" s="715"/>
      <c r="AK5" s="704" t="s">
        <v>359</v>
      </c>
      <c r="AL5" s="704"/>
      <c r="AM5" s="704"/>
      <c r="AN5" s="704"/>
      <c r="AO5" s="705"/>
      <c r="AP5" s="703" t="s">
        <v>360</v>
      </c>
      <c r="AQ5" s="704"/>
      <c r="AR5" s="704"/>
      <c r="AS5" s="704"/>
      <c r="AT5" s="705"/>
      <c r="AU5" s="703" t="s">
        <v>361</v>
      </c>
      <c r="AV5" s="704"/>
      <c r="AW5" s="704"/>
      <c r="AX5" s="704"/>
      <c r="AY5" s="715"/>
      <c r="AZ5" s="245"/>
      <c r="BA5" s="245"/>
      <c r="BB5" s="245"/>
      <c r="BC5" s="245"/>
      <c r="BD5" s="245"/>
      <c r="BE5" s="246"/>
      <c r="BF5" s="246"/>
      <c r="BG5" s="246"/>
      <c r="BH5" s="246"/>
      <c r="BI5" s="246"/>
      <c r="BJ5" s="246"/>
      <c r="BK5" s="246"/>
      <c r="BL5" s="246"/>
      <c r="BM5" s="246"/>
      <c r="BN5" s="246"/>
      <c r="BO5" s="246"/>
      <c r="BP5" s="246"/>
      <c r="BQ5" s="726" t="s">
        <v>362</v>
      </c>
      <c r="BR5" s="727"/>
      <c r="BS5" s="727"/>
      <c r="BT5" s="727"/>
      <c r="BU5" s="727"/>
      <c r="BV5" s="727"/>
      <c r="BW5" s="727"/>
      <c r="BX5" s="727"/>
      <c r="BY5" s="727"/>
      <c r="BZ5" s="727"/>
      <c r="CA5" s="727"/>
      <c r="CB5" s="727"/>
      <c r="CC5" s="727"/>
      <c r="CD5" s="727"/>
      <c r="CE5" s="727"/>
      <c r="CF5" s="727"/>
      <c r="CG5" s="728"/>
      <c r="CH5" s="703" t="s">
        <v>363</v>
      </c>
      <c r="CI5" s="704"/>
      <c r="CJ5" s="704"/>
      <c r="CK5" s="704"/>
      <c r="CL5" s="705"/>
      <c r="CM5" s="703" t="s">
        <v>364</v>
      </c>
      <c r="CN5" s="704"/>
      <c r="CO5" s="704"/>
      <c r="CP5" s="704"/>
      <c r="CQ5" s="705"/>
      <c r="CR5" s="703" t="s">
        <v>365</v>
      </c>
      <c r="CS5" s="704"/>
      <c r="CT5" s="704"/>
      <c r="CU5" s="704"/>
      <c r="CV5" s="705"/>
      <c r="CW5" s="703" t="s">
        <v>366</v>
      </c>
      <c r="CX5" s="704"/>
      <c r="CY5" s="704"/>
      <c r="CZ5" s="704"/>
      <c r="DA5" s="705"/>
      <c r="DB5" s="703" t="s">
        <v>367</v>
      </c>
      <c r="DC5" s="704"/>
      <c r="DD5" s="704"/>
      <c r="DE5" s="704"/>
      <c r="DF5" s="705"/>
      <c r="DG5" s="709" t="s">
        <v>368</v>
      </c>
      <c r="DH5" s="710"/>
      <c r="DI5" s="710"/>
      <c r="DJ5" s="710"/>
      <c r="DK5" s="711"/>
      <c r="DL5" s="709" t="s">
        <v>369</v>
      </c>
      <c r="DM5" s="710"/>
      <c r="DN5" s="710"/>
      <c r="DO5" s="710"/>
      <c r="DP5" s="711"/>
      <c r="DQ5" s="703" t="s">
        <v>370</v>
      </c>
      <c r="DR5" s="704"/>
      <c r="DS5" s="704"/>
      <c r="DT5" s="704"/>
      <c r="DU5" s="705"/>
      <c r="DV5" s="703" t="s">
        <v>361</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371</v>
      </c>
      <c r="C7" s="718"/>
      <c r="D7" s="718"/>
      <c r="E7" s="718"/>
      <c r="F7" s="718"/>
      <c r="G7" s="718"/>
      <c r="H7" s="718"/>
      <c r="I7" s="718"/>
      <c r="J7" s="718"/>
      <c r="K7" s="718"/>
      <c r="L7" s="718"/>
      <c r="M7" s="718"/>
      <c r="N7" s="718"/>
      <c r="O7" s="718"/>
      <c r="P7" s="719"/>
      <c r="Q7" s="720">
        <v>3683545</v>
      </c>
      <c r="R7" s="721"/>
      <c r="S7" s="721"/>
      <c r="T7" s="721"/>
      <c r="U7" s="721"/>
      <c r="V7" s="721">
        <v>3637764</v>
      </c>
      <c r="W7" s="721"/>
      <c r="X7" s="721"/>
      <c r="Y7" s="721"/>
      <c r="Z7" s="721"/>
      <c r="AA7" s="721">
        <v>45781</v>
      </c>
      <c r="AB7" s="721"/>
      <c r="AC7" s="721"/>
      <c r="AD7" s="721"/>
      <c r="AE7" s="722"/>
      <c r="AF7" s="723">
        <v>33077</v>
      </c>
      <c r="AG7" s="724"/>
      <c r="AH7" s="724"/>
      <c r="AI7" s="724"/>
      <c r="AJ7" s="725"/>
      <c r="AK7" s="760">
        <v>14140</v>
      </c>
      <c r="AL7" s="761"/>
      <c r="AM7" s="761"/>
      <c r="AN7" s="761"/>
      <c r="AO7" s="761"/>
      <c r="AP7" s="761">
        <v>5404232</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c r="BS7" s="764" t="s">
        <v>574</v>
      </c>
      <c r="BT7" s="765"/>
      <c r="BU7" s="765"/>
      <c r="BV7" s="765"/>
      <c r="BW7" s="765"/>
      <c r="BX7" s="765"/>
      <c r="BY7" s="765"/>
      <c r="BZ7" s="765"/>
      <c r="CA7" s="765"/>
      <c r="CB7" s="765"/>
      <c r="CC7" s="765"/>
      <c r="CD7" s="765"/>
      <c r="CE7" s="765"/>
      <c r="CF7" s="765"/>
      <c r="CG7" s="766"/>
      <c r="CH7" s="757">
        <v>-455</v>
      </c>
      <c r="CI7" s="758"/>
      <c r="CJ7" s="758"/>
      <c r="CK7" s="758"/>
      <c r="CL7" s="759"/>
      <c r="CM7" s="757">
        <v>32700</v>
      </c>
      <c r="CN7" s="758"/>
      <c r="CO7" s="758"/>
      <c r="CP7" s="758"/>
      <c r="CQ7" s="759"/>
      <c r="CR7" s="757">
        <v>13</v>
      </c>
      <c r="CS7" s="758"/>
      <c r="CT7" s="758"/>
      <c r="CU7" s="758"/>
      <c r="CV7" s="759"/>
      <c r="CW7" s="757">
        <v>440</v>
      </c>
      <c r="CX7" s="758"/>
      <c r="CY7" s="758"/>
      <c r="CZ7" s="758"/>
      <c r="DA7" s="759"/>
      <c r="DB7" s="757" t="s">
        <v>505</v>
      </c>
      <c r="DC7" s="758"/>
      <c r="DD7" s="758"/>
      <c r="DE7" s="758"/>
      <c r="DF7" s="759"/>
      <c r="DG7" s="757" t="s">
        <v>505</v>
      </c>
      <c r="DH7" s="758"/>
      <c r="DI7" s="758"/>
      <c r="DJ7" s="758"/>
      <c r="DK7" s="759"/>
      <c r="DL7" s="757" t="s">
        <v>505</v>
      </c>
      <c r="DM7" s="758"/>
      <c r="DN7" s="758"/>
      <c r="DO7" s="758"/>
      <c r="DP7" s="759"/>
      <c r="DQ7" s="757"/>
      <c r="DR7" s="758"/>
      <c r="DS7" s="758"/>
      <c r="DT7" s="758"/>
      <c r="DU7" s="759"/>
      <c r="DV7" s="738"/>
      <c r="DW7" s="739"/>
      <c r="DX7" s="739"/>
      <c r="DY7" s="739"/>
      <c r="DZ7" s="740"/>
      <c r="EA7" s="243"/>
    </row>
    <row r="8" spans="1:131" s="244" customFormat="1" ht="26.25" customHeight="1" x14ac:dyDescent="0.2">
      <c r="A8" s="250">
        <v>2</v>
      </c>
      <c r="B8" s="741" t="s">
        <v>372</v>
      </c>
      <c r="C8" s="742"/>
      <c r="D8" s="742"/>
      <c r="E8" s="742"/>
      <c r="F8" s="742"/>
      <c r="G8" s="742"/>
      <c r="H8" s="742"/>
      <c r="I8" s="742"/>
      <c r="J8" s="742"/>
      <c r="K8" s="742"/>
      <c r="L8" s="742"/>
      <c r="M8" s="742"/>
      <c r="N8" s="742"/>
      <c r="O8" s="742"/>
      <c r="P8" s="743"/>
      <c r="Q8" s="744">
        <v>2920</v>
      </c>
      <c r="R8" s="745"/>
      <c r="S8" s="745"/>
      <c r="T8" s="745"/>
      <c r="U8" s="745"/>
      <c r="V8" s="745">
        <v>2622</v>
      </c>
      <c r="W8" s="745"/>
      <c r="X8" s="745"/>
      <c r="Y8" s="745"/>
      <c r="Z8" s="745"/>
      <c r="AA8" s="745">
        <v>298</v>
      </c>
      <c r="AB8" s="745"/>
      <c r="AC8" s="745"/>
      <c r="AD8" s="745"/>
      <c r="AE8" s="746"/>
      <c r="AF8" s="747">
        <v>289</v>
      </c>
      <c r="AG8" s="748"/>
      <c r="AH8" s="748"/>
      <c r="AI8" s="748"/>
      <c r="AJ8" s="749"/>
      <c r="AK8" s="750">
        <v>444</v>
      </c>
      <c r="AL8" s="751"/>
      <c r="AM8" s="751"/>
      <c r="AN8" s="751"/>
      <c r="AO8" s="751"/>
      <c r="AP8" s="751" t="s">
        <v>505</v>
      </c>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575</v>
      </c>
      <c r="BT8" s="755"/>
      <c r="BU8" s="755"/>
      <c r="BV8" s="755"/>
      <c r="BW8" s="755"/>
      <c r="BX8" s="755"/>
      <c r="BY8" s="755"/>
      <c r="BZ8" s="755"/>
      <c r="CA8" s="755"/>
      <c r="CB8" s="755"/>
      <c r="CC8" s="755"/>
      <c r="CD8" s="755"/>
      <c r="CE8" s="755"/>
      <c r="CF8" s="755"/>
      <c r="CG8" s="756"/>
      <c r="CH8" s="767">
        <v>-8.3680000000000003</v>
      </c>
      <c r="CI8" s="768"/>
      <c r="CJ8" s="768"/>
      <c r="CK8" s="768"/>
      <c r="CL8" s="769"/>
      <c r="CM8" s="767">
        <v>20269.058000000001</v>
      </c>
      <c r="CN8" s="768"/>
      <c r="CO8" s="768"/>
      <c r="CP8" s="768"/>
      <c r="CQ8" s="769"/>
      <c r="CR8" s="767">
        <v>167</v>
      </c>
      <c r="CS8" s="768"/>
      <c r="CT8" s="768"/>
      <c r="CU8" s="768"/>
      <c r="CV8" s="769"/>
      <c r="CW8" s="767" t="s">
        <v>505</v>
      </c>
      <c r="CX8" s="768"/>
      <c r="CY8" s="768"/>
      <c r="CZ8" s="768"/>
      <c r="DA8" s="769"/>
      <c r="DB8" s="767" t="s">
        <v>505</v>
      </c>
      <c r="DC8" s="768"/>
      <c r="DD8" s="768"/>
      <c r="DE8" s="768"/>
      <c r="DF8" s="769"/>
      <c r="DG8" s="767" t="s">
        <v>505</v>
      </c>
      <c r="DH8" s="768"/>
      <c r="DI8" s="768"/>
      <c r="DJ8" s="768"/>
      <c r="DK8" s="769"/>
      <c r="DL8" s="767" t="s">
        <v>505</v>
      </c>
      <c r="DM8" s="768"/>
      <c r="DN8" s="768"/>
      <c r="DO8" s="768"/>
      <c r="DP8" s="769"/>
      <c r="DQ8" s="767"/>
      <c r="DR8" s="768"/>
      <c r="DS8" s="768"/>
      <c r="DT8" s="768"/>
      <c r="DU8" s="769"/>
      <c r="DV8" s="770"/>
      <c r="DW8" s="771"/>
      <c r="DX8" s="771"/>
      <c r="DY8" s="771"/>
      <c r="DZ8" s="772"/>
      <c r="EA8" s="243"/>
    </row>
    <row r="9" spans="1:131" s="244" customFormat="1" ht="26.25" customHeight="1" x14ac:dyDescent="0.2">
      <c r="A9" s="250">
        <v>3</v>
      </c>
      <c r="B9" s="741" t="s">
        <v>373</v>
      </c>
      <c r="C9" s="742"/>
      <c r="D9" s="742"/>
      <c r="E9" s="742"/>
      <c r="F9" s="742"/>
      <c r="G9" s="742"/>
      <c r="H9" s="742"/>
      <c r="I9" s="742"/>
      <c r="J9" s="742"/>
      <c r="K9" s="742"/>
      <c r="L9" s="742"/>
      <c r="M9" s="742"/>
      <c r="N9" s="742"/>
      <c r="O9" s="742"/>
      <c r="P9" s="743"/>
      <c r="Q9" s="744">
        <v>42</v>
      </c>
      <c r="R9" s="745"/>
      <c r="S9" s="745"/>
      <c r="T9" s="745"/>
      <c r="U9" s="745"/>
      <c r="V9" s="745">
        <v>8</v>
      </c>
      <c r="W9" s="745"/>
      <c r="X9" s="745"/>
      <c r="Y9" s="745"/>
      <c r="Z9" s="745"/>
      <c r="AA9" s="745">
        <v>33</v>
      </c>
      <c r="AB9" s="745"/>
      <c r="AC9" s="745"/>
      <c r="AD9" s="745"/>
      <c r="AE9" s="746"/>
      <c r="AF9" s="747" t="s">
        <v>505</v>
      </c>
      <c r="AG9" s="748"/>
      <c r="AH9" s="748"/>
      <c r="AI9" s="748"/>
      <c r="AJ9" s="749"/>
      <c r="AK9" s="750" t="s">
        <v>505</v>
      </c>
      <c r="AL9" s="751"/>
      <c r="AM9" s="751"/>
      <c r="AN9" s="751"/>
      <c r="AO9" s="751"/>
      <c r="AP9" s="751">
        <v>31</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576</v>
      </c>
      <c r="BT9" s="755"/>
      <c r="BU9" s="755"/>
      <c r="BV9" s="755"/>
      <c r="BW9" s="755"/>
      <c r="BX9" s="755"/>
      <c r="BY9" s="755"/>
      <c r="BZ9" s="755"/>
      <c r="CA9" s="755"/>
      <c r="CB9" s="755"/>
      <c r="CC9" s="755"/>
      <c r="CD9" s="755"/>
      <c r="CE9" s="755"/>
      <c r="CF9" s="755"/>
      <c r="CG9" s="756"/>
      <c r="CH9" s="767">
        <v>-4.3099999999999996</v>
      </c>
      <c r="CI9" s="768"/>
      <c r="CJ9" s="768"/>
      <c r="CK9" s="768"/>
      <c r="CL9" s="769"/>
      <c r="CM9" s="767">
        <v>875.83900000000006</v>
      </c>
      <c r="CN9" s="768"/>
      <c r="CO9" s="768"/>
      <c r="CP9" s="768"/>
      <c r="CQ9" s="769"/>
      <c r="CR9" s="767">
        <v>10</v>
      </c>
      <c r="CS9" s="768"/>
      <c r="CT9" s="768"/>
      <c r="CU9" s="768"/>
      <c r="CV9" s="769"/>
      <c r="CW9" s="767">
        <v>90</v>
      </c>
      <c r="CX9" s="768"/>
      <c r="CY9" s="768"/>
      <c r="CZ9" s="768"/>
      <c r="DA9" s="769"/>
      <c r="DB9" s="767" t="s">
        <v>505</v>
      </c>
      <c r="DC9" s="768"/>
      <c r="DD9" s="768"/>
      <c r="DE9" s="768"/>
      <c r="DF9" s="769"/>
      <c r="DG9" s="767" t="s">
        <v>505</v>
      </c>
      <c r="DH9" s="768"/>
      <c r="DI9" s="768"/>
      <c r="DJ9" s="768"/>
      <c r="DK9" s="769"/>
      <c r="DL9" s="767" t="s">
        <v>505</v>
      </c>
      <c r="DM9" s="768"/>
      <c r="DN9" s="768"/>
      <c r="DO9" s="768"/>
      <c r="DP9" s="769"/>
      <c r="DQ9" s="767"/>
      <c r="DR9" s="768"/>
      <c r="DS9" s="768"/>
      <c r="DT9" s="768"/>
      <c r="DU9" s="769"/>
      <c r="DV9" s="770"/>
      <c r="DW9" s="771"/>
      <c r="DX9" s="771"/>
      <c r="DY9" s="771"/>
      <c r="DZ9" s="772"/>
      <c r="EA9" s="243"/>
    </row>
    <row r="10" spans="1:131" s="244" customFormat="1" ht="26.25" customHeight="1" x14ac:dyDescent="0.2">
      <c r="A10" s="250">
        <v>4</v>
      </c>
      <c r="B10" s="741" t="s">
        <v>375</v>
      </c>
      <c r="C10" s="742"/>
      <c r="D10" s="742"/>
      <c r="E10" s="742"/>
      <c r="F10" s="742"/>
      <c r="G10" s="742"/>
      <c r="H10" s="742"/>
      <c r="I10" s="742"/>
      <c r="J10" s="742"/>
      <c r="K10" s="742"/>
      <c r="L10" s="742"/>
      <c r="M10" s="742"/>
      <c r="N10" s="742"/>
      <c r="O10" s="742"/>
      <c r="P10" s="743"/>
      <c r="Q10" s="744">
        <v>102493</v>
      </c>
      <c r="R10" s="745"/>
      <c r="S10" s="745"/>
      <c r="T10" s="745"/>
      <c r="U10" s="745"/>
      <c r="V10" s="745">
        <v>96658</v>
      </c>
      <c r="W10" s="745"/>
      <c r="X10" s="745"/>
      <c r="Y10" s="745"/>
      <c r="Z10" s="745"/>
      <c r="AA10" s="745">
        <v>5835</v>
      </c>
      <c r="AB10" s="745"/>
      <c r="AC10" s="745"/>
      <c r="AD10" s="745"/>
      <c r="AE10" s="746"/>
      <c r="AF10" s="747">
        <v>952</v>
      </c>
      <c r="AG10" s="748"/>
      <c r="AH10" s="748"/>
      <c r="AI10" s="748"/>
      <c r="AJ10" s="749"/>
      <c r="AK10" s="750">
        <v>14437</v>
      </c>
      <c r="AL10" s="751"/>
      <c r="AM10" s="751"/>
      <c r="AN10" s="751"/>
      <c r="AO10" s="751"/>
      <c r="AP10" s="751">
        <v>336425</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577</v>
      </c>
      <c r="BT10" s="755"/>
      <c r="BU10" s="755"/>
      <c r="BV10" s="755"/>
      <c r="BW10" s="755"/>
      <c r="BX10" s="755"/>
      <c r="BY10" s="755"/>
      <c r="BZ10" s="755"/>
      <c r="CA10" s="755"/>
      <c r="CB10" s="755"/>
      <c r="CC10" s="755"/>
      <c r="CD10" s="755"/>
      <c r="CE10" s="755"/>
      <c r="CF10" s="755"/>
      <c r="CG10" s="756"/>
      <c r="CH10" s="767">
        <v>-6.4109999999999996</v>
      </c>
      <c r="CI10" s="768"/>
      <c r="CJ10" s="768"/>
      <c r="CK10" s="768"/>
      <c r="CL10" s="769"/>
      <c r="CM10" s="767">
        <v>6871.9570000000003</v>
      </c>
      <c r="CN10" s="768"/>
      <c r="CO10" s="768"/>
      <c r="CP10" s="768"/>
      <c r="CQ10" s="769"/>
      <c r="CR10" s="767">
        <v>3000</v>
      </c>
      <c r="CS10" s="768"/>
      <c r="CT10" s="768"/>
      <c r="CU10" s="768"/>
      <c r="CV10" s="769"/>
      <c r="CW10" s="767">
        <v>0</v>
      </c>
      <c r="CX10" s="768"/>
      <c r="CY10" s="768"/>
      <c r="CZ10" s="768"/>
      <c r="DA10" s="769"/>
      <c r="DB10" s="767" t="s">
        <v>505</v>
      </c>
      <c r="DC10" s="768"/>
      <c r="DD10" s="768"/>
      <c r="DE10" s="768"/>
      <c r="DF10" s="769"/>
      <c r="DG10" s="767" t="s">
        <v>505</v>
      </c>
      <c r="DH10" s="768"/>
      <c r="DI10" s="768"/>
      <c r="DJ10" s="768"/>
      <c r="DK10" s="769"/>
      <c r="DL10" s="767" t="s">
        <v>505</v>
      </c>
      <c r="DM10" s="768"/>
      <c r="DN10" s="768"/>
      <c r="DO10" s="768"/>
      <c r="DP10" s="769"/>
      <c r="DQ10" s="767"/>
      <c r="DR10" s="768"/>
      <c r="DS10" s="768"/>
      <c r="DT10" s="768"/>
      <c r="DU10" s="769"/>
      <c r="DV10" s="770"/>
      <c r="DW10" s="771"/>
      <c r="DX10" s="771"/>
      <c r="DY10" s="771"/>
      <c r="DZ10" s="772"/>
      <c r="EA10" s="243"/>
    </row>
    <row r="11" spans="1:131" s="244" customFormat="1" ht="26.25" customHeight="1" x14ac:dyDescent="0.2">
      <c r="A11" s="250">
        <v>5</v>
      </c>
      <c r="B11" s="741" t="s">
        <v>376</v>
      </c>
      <c r="C11" s="742"/>
      <c r="D11" s="742"/>
      <c r="E11" s="742"/>
      <c r="F11" s="742"/>
      <c r="G11" s="742"/>
      <c r="H11" s="742"/>
      <c r="I11" s="742"/>
      <c r="J11" s="742"/>
      <c r="K11" s="742"/>
      <c r="L11" s="742"/>
      <c r="M11" s="742"/>
      <c r="N11" s="742"/>
      <c r="O11" s="742"/>
      <c r="P11" s="743"/>
      <c r="Q11" s="744">
        <v>11987</v>
      </c>
      <c r="R11" s="745"/>
      <c r="S11" s="745"/>
      <c r="T11" s="745"/>
      <c r="U11" s="745"/>
      <c r="V11" s="745">
        <v>11987</v>
      </c>
      <c r="W11" s="745"/>
      <c r="X11" s="745"/>
      <c r="Y11" s="745"/>
      <c r="Z11" s="745"/>
      <c r="AA11" s="745">
        <v>0</v>
      </c>
      <c r="AB11" s="745"/>
      <c r="AC11" s="745"/>
      <c r="AD11" s="745"/>
      <c r="AE11" s="746"/>
      <c r="AF11" s="747">
        <v>0</v>
      </c>
      <c r="AG11" s="748"/>
      <c r="AH11" s="748"/>
      <c r="AI11" s="748"/>
      <c r="AJ11" s="749"/>
      <c r="AK11" s="750">
        <v>4235</v>
      </c>
      <c r="AL11" s="751"/>
      <c r="AM11" s="751"/>
      <c r="AN11" s="751"/>
      <c r="AO11" s="751"/>
      <c r="AP11" s="751">
        <v>67945</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578</v>
      </c>
      <c r="BT11" s="755"/>
      <c r="BU11" s="755"/>
      <c r="BV11" s="755"/>
      <c r="BW11" s="755"/>
      <c r="BX11" s="755"/>
      <c r="BY11" s="755"/>
      <c r="BZ11" s="755"/>
      <c r="CA11" s="755"/>
      <c r="CB11" s="755"/>
      <c r="CC11" s="755"/>
      <c r="CD11" s="755"/>
      <c r="CE11" s="755"/>
      <c r="CF11" s="755"/>
      <c r="CG11" s="756"/>
      <c r="CH11" s="767">
        <v>-38.29</v>
      </c>
      <c r="CI11" s="768"/>
      <c r="CJ11" s="768"/>
      <c r="CK11" s="768"/>
      <c r="CL11" s="769"/>
      <c r="CM11" s="767">
        <v>4146</v>
      </c>
      <c r="CN11" s="768"/>
      <c r="CO11" s="768"/>
      <c r="CP11" s="768"/>
      <c r="CQ11" s="769"/>
      <c r="CR11" s="767">
        <v>20</v>
      </c>
      <c r="CS11" s="768"/>
      <c r="CT11" s="768"/>
      <c r="CU11" s="768"/>
      <c r="CV11" s="769"/>
      <c r="CW11" s="767">
        <v>0</v>
      </c>
      <c r="CX11" s="768"/>
      <c r="CY11" s="768"/>
      <c r="CZ11" s="768"/>
      <c r="DA11" s="769"/>
      <c r="DB11" s="767">
        <v>1604</v>
      </c>
      <c r="DC11" s="768"/>
      <c r="DD11" s="768"/>
      <c r="DE11" s="768"/>
      <c r="DF11" s="769"/>
      <c r="DG11" s="767" t="s">
        <v>505</v>
      </c>
      <c r="DH11" s="768"/>
      <c r="DI11" s="768"/>
      <c r="DJ11" s="768"/>
      <c r="DK11" s="769"/>
      <c r="DL11" s="767" t="s">
        <v>505</v>
      </c>
      <c r="DM11" s="768"/>
      <c r="DN11" s="768"/>
      <c r="DO11" s="768"/>
      <c r="DP11" s="769"/>
      <c r="DQ11" s="767"/>
      <c r="DR11" s="768"/>
      <c r="DS11" s="768"/>
      <c r="DT11" s="768"/>
      <c r="DU11" s="769"/>
      <c r="DV11" s="770"/>
      <c r="DW11" s="771"/>
      <c r="DX11" s="771"/>
      <c r="DY11" s="771"/>
      <c r="DZ11" s="772"/>
      <c r="EA11" s="243"/>
    </row>
    <row r="12" spans="1:131" s="244" customFormat="1" ht="26.25" customHeight="1" x14ac:dyDescent="0.2">
      <c r="A12" s="250">
        <v>6</v>
      </c>
      <c r="B12" s="741" t="s">
        <v>377</v>
      </c>
      <c r="C12" s="742"/>
      <c r="D12" s="742"/>
      <c r="E12" s="742"/>
      <c r="F12" s="742"/>
      <c r="G12" s="742"/>
      <c r="H12" s="742"/>
      <c r="I12" s="742"/>
      <c r="J12" s="742"/>
      <c r="K12" s="742"/>
      <c r="L12" s="742"/>
      <c r="M12" s="742"/>
      <c r="N12" s="742"/>
      <c r="O12" s="742"/>
      <c r="P12" s="743"/>
      <c r="Q12" s="744">
        <v>1147</v>
      </c>
      <c r="R12" s="745"/>
      <c r="S12" s="745"/>
      <c r="T12" s="745"/>
      <c r="U12" s="745"/>
      <c r="V12" s="745">
        <v>1070</v>
      </c>
      <c r="W12" s="745"/>
      <c r="X12" s="745"/>
      <c r="Y12" s="745"/>
      <c r="Z12" s="745"/>
      <c r="AA12" s="745">
        <v>78</v>
      </c>
      <c r="AB12" s="745"/>
      <c r="AC12" s="745"/>
      <c r="AD12" s="745"/>
      <c r="AE12" s="746"/>
      <c r="AF12" s="747">
        <v>78</v>
      </c>
      <c r="AG12" s="748"/>
      <c r="AH12" s="748"/>
      <c r="AI12" s="748"/>
      <c r="AJ12" s="749"/>
      <c r="AK12" s="750" t="s">
        <v>505</v>
      </c>
      <c r="AL12" s="751"/>
      <c r="AM12" s="751"/>
      <c r="AN12" s="751"/>
      <c r="AO12" s="751"/>
      <c r="AP12" s="751" t="s">
        <v>505</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t="s">
        <v>579</v>
      </c>
      <c r="BT12" s="755"/>
      <c r="BU12" s="755"/>
      <c r="BV12" s="755"/>
      <c r="BW12" s="755"/>
      <c r="BX12" s="755"/>
      <c r="BY12" s="755"/>
      <c r="BZ12" s="755"/>
      <c r="CA12" s="755"/>
      <c r="CB12" s="755"/>
      <c r="CC12" s="755"/>
      <c r="CD12" s="755"/>
      <c r="CE12" s="755"/>
      <c r="CF12" s="755"/>
      <c r="CG12" s="756"/>
      <c r="CH12" s="767">
        <v>-359.41800000000001</v>
      </c>
      <c r="CI12" s="768"/>
      <c r="CJ12" s="768"/>
      <c r="CK12" s="768"/>
      <c r="CL12" s="769"/>
      <c r="CM12" s="767">
        <v>8177.1319999999996</v>
      </c>
      <c r="CN12" s="768"/>
      <c r="CO12" s="768"/>
      <c r="CP12" s="768"/>
      <c r="CQ12" s="769"/>
      <c r="CR12" s="767">
        <v>15</v>
      </c>
      <c r="CS12" s="768"/>
      <c r="CT12" s="768"/>
      <c r="CU12" s="768"/>
      <c r="CV12" s="769"/>
      <c r="CW12" s="767">
        <v>290</v>
      </c>
      <c r="CX12" s="768"/>
      <c r="CY12" s="768"/>
      <c r="CZ12" s="768"/>
      <c r="DA12" s="769"/>
      <c r="DB12" s="767">
        <v>5798</v>
      </c>
      <c r="DC12" s="768"/>
      <c r="DD12" s="768"/>
      <c r="DE12" s="768"/>
      <c r="DF12" s="769"/>
      <c r="DG12" s="767" t="s">
        <v>505</v>
      </c>
      <c r="DH12" s="768"/>
      <c r="DI12" s="768"/>
      <c r="DJ12" s="768"/>
      <c r="DK12" s="769"/>
      <c r="DL12" s="767" t="s">
        <v>505</v>
      </c>
      <c r="DM12" s="768"/>
      <c r="DN12" s="768"/>
      <c r="DO12" s="768"/>
      <c r="DP12" s="769"/>
      <c r="DQ12" s="767"/>
      <c r="DR12" s="768"/>
      <c r="DS12" s="768"/>
      <c r="DT12" s="768"/>
      <c r="DU12" s="769"/>
      <c r="DV12" s="770"/>
      <c r="DW12" s="771"/>
      <c r="DX12" s="771"/>
      <c r="DY12" s="771"/>
      <c r="DZ12" s="772"/>
      <c r="EA12" s="243"/>
    </row>
    <row r="13" spans="1:131" s="244" customFormat="1" ht="26.25" customHeight="1" x14ac:dyDescent="0.2">
      <c r="A13" s="250">
        <v>7</v>
      </c>
      <c r="B13" s="741" t="s">
        <v>378</v>
      </c>
      <c r="C13" s="742"/>
      <c r="D13" s="742"/>
      <c r="E13" s="742"/>
      <c r="F13" s="742"/>
      <c r="G13" s="742"/>
      <c r="H13" s="742"/>
      <c r="I13" s="742"/>
      <c r="J13" s="742"/>
      <c r="K13" s="742"/>
      <c r="L13" s="742"/>
      <c r="M13" s="742"/>
      <c r="N13" s="742"/>
      <c r="O13" s="742"/>
      <c r="P13" s="743"/>
      <c r="Q13" s="744">
        <v>2925</v>
      </c>
      <c r="R13" s="745"/>
      <c r="S13" s="745"/>
      <c r="T13" s="745"/>
      <c r="U13" s="745"/>
      <c r="V13" s="745">
        <v>2925</v>
      </c>
      <c r="W13" s="745"/>
      <c r="X13" s="745"/>
      <c r="Y13" s="745"/>
      <c r="Z13" s="745"/>
      <c r="AA13" s="745">
        <v>1</v>
      </c>
      <c r="AB13" s="745"/>
      <c r="AC13" s="745"/>
      <c r="AD13" s="745"/>
      <c r="AE13" s="746"/>
      <c r="AF13" s="747">
        <v>1</v>
      </c>
      <c r="AG13" s="748"/>
      <c r="AH13" s="748"/>
      <c r="AI13" s="748"/>
      <c r="AJ13" s="749"/>
      <c r="AK13" s="750">
        <v>2</v>
      </c>
      <c r="AL13" s="751"/>
      <c r="AM13" s="751"/>
      <c r="AN13" s="751"/>
      <c r="AO13" s="751"/>
      <c r="AP13" s="751">
        <v>21698</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580</v>
      </c>
      <c r="BT13" s="755"/>
      <c r="BU13" s="755"/>
      <c r="BV13" s="755"/>
      <c r="BW13" s="755"/>
      <c r="BX13" s="755"/>
      <c r="BY13" s="755"/>
      <c r="BZ13" s="755"/>
      <c r="CA13" s="755"/>
      <c r="CB13" s="755"/>
      <c r="CC13" s="755"/>
      <c r="CD13" s="755"/>
      <c r="CE13" s="755"/>
      <c r="CF13" s="755"/>
      <c r="CG13" s="756"/>
      <c r="CH13" s="767">
        <v>-5.6059999999999999</v>
      </c>
      <c r="CI13" s="768"/>
      <c r="CJ13" s="768"/>
      <c r="CK13" s="768"/>
      <c r="CL13" s="769"/>
      <c r="CM13" s="767">
        <v>4345.0950000000003</v>
      </c>
      <c r="CN13" s="768"/>
      <c r="CO13" s="768"/>
      <c r="CP13" s="768"/>
      <c r="CQ13" s="769"/>
      <c r="CR13" s="767">
        <v>1000</v>
      </c>
      <c r="CS13" s="768"/>
      <c r="CT13" s="768"/>
      <c r="CU13" s="768"/>
      <c r="CV13" s="769"/>
      <c r="CW13" s="767">
        <v>2</v>
      </c>
      <c r="CX13" s="768"/>
      <c r="CY13" s="768"/>
      <c r="CZ13" s="768"/>
      <c r="DA13" s="769"/>
      <c r="DB13" s="767" t="s">
        <v>505</v>
      </c>
      <c r="DC13" s="768"/>
      <c r="DD13" s="768"/>
      <c r="DE13" s="768"/>
      <c r="DF13" s="769"/>
      <c r="DG13" s="767" t="s">
        <v>505</v>
      </c>
      <c r="DH13" s="768"/>
      <c r="DI13" s="768"/>
      <c r="DJ13" s="768"/>
      <c r="DK13" s="769"/>
      <c r="DL13" s="767" t="s">
        <v>505</v>
      </c>
      <c r="DM13" s="768"/>
      <c r="DN13" s="768"/>
      <c r="DO13" s="768"/>
      <c r="DP13" s="769"/>
      <c r="DQ13" s="767"/>
      <c r="DR13" s="768"/>
      <c r="DS13" s="768"/>
      <c r="DT13" s="768"/>
      <c r="DU13" s="769"/>
      <c r="DV13" s="770"/>
      <c r="DW13" s="771"/>
      <c r="DX13" s="771"/>
      <c r="DY13" s="771"/>
      <c r="DZ13" s="772"/>
      <c r="EA13" s="243"/>
    </row>
    <row r="14" spans="1:131" s="244" customFormat="1" ht="26.25" customHeight="1" x14ac:dyDescent="0.2">
      <c r="A14" s="250">
        <v>8</v>
      </c>
      <c r="B14" s="741" t="s">
        <v>379</v>
      </c>
      <c r="C14" s="742"/>
      <c r="D14" s="742"/>
      <c r="E14" s="742"/>
      <c r="F14" s="742"/>
      <c r="G14" s="742"/>
      <c r="H14" s="742"/>
      <c r="I14" s="742"/>
      <c r="J14" s="742"/>
      <c r="K14" s="742"/>
      <c r="L14" s="742"/>
      <c r="M14" s="742"/>
      <c r="N14" s="742"/>
      <c r="O14" s="742"/>
      <c r="P14" s="743"/>
      <c r="Q14" s="744">
        <v>998530</v>
      </c>
      <c r="R14" s="745"/>
      <c r="S14" s="745"/>
      <c r="T14" s="745"/>
      <c r="U14" s="745"/>
      <c r="V14" s="745">
        <v>997949</v>
      </c>
      <c r="W14" s="745"/>
      <c r="X14" s="745"/>
      <c r="Y14" s="745"/>
      <c r="Z14" s="745"/>
      <c r="AA14" s="745">
        <v>581</v>
      </c>
      <c r="AB14" s="745"/>
      <c r="AC14" s="745"/>
      <c r="AD14" s="745"/>
      <c r="AE14" s="746"/>
      <c r="AF14" s="747">
        <v>581</v>
      </c>
      <c r="AG14" s="748"/>
      <c r="AH14" s="748"/>
      <c r="AI14" s="748"/>
      <c r="AJ14" s="749"/>
      <c r="AK14" s="750">
        <v>546275</v>
      </c>
      <c r="AL14" s="751"/>
      <c r="AM14" s="751"/>
      <c r="AN14" s="751"/>
      <c r="AO14" s="751"/>
      <c r="AP14" s="751" t="s">
        <v>505</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581</v>
      </c>
      <c r="BT14" s="755"/>
      <c r="BU14" s="755"/>
      <c r="BV14" s="755"/>
      <c r="BW14" s="755"/>
      <c r="BX14" s="755"/>
      <c r="BY14" s="755"/>
      <c r="BZ14" s="755"/>
      <c r="CA14" s="755"/>
      <c r="CB14" s="755"/>
      <c r="CC14" s="755"/>
      <c r="CD14" s="755"/>
      <c r="CE14" s="755"/>
      <c r="CF14" s="755"/>
      <c r="CG14" s="756"/>
      <c r="CH14" s="767">
        <v>0</v>
      </c>
      <c r="CI14" s="768"/>
      <c r="CJ14" s="768"/>
      <c r="CK14" s="768"/>
      <c r="CL14" s="769"/>
      <c r="CM14" s="767">
        <v>1652.7570000000001</v>
      </c>
      <c r="CN14" s="768"/>
      <c r="CO14" s="768"/>
      <c r="CP14" s="768"/>
      <c r="CQ14" s="769"/>
      <c r="CR14" s="767">
        <v>250</v>
      </c>
      <c r="CS14" s="768"/>
      <c r="CT14" s="768"/>
      <c r="CU14" s="768"/>
      <c r="CV14" s="769"/>
      <c r="CW14" s="767">
        <v>16</v>
      </c>
      <c r="CX14" s="768"/>
      <c r="CY14" s="768"/>
      <c r="CZ14" s="768"/>
      <c r="DA14" s="769"/>
      <c r="DB14" s="767" t="s">
        <v>505</v>
      </c>
      <c r="DC14" s="768"/>
      <c r="DD14" s="768"/>
      <c r="DE14" s="768"/>
      <c r="DF14" s="769"/>
      <c r="DG14" s="767" t="s">
        <v>505</v>
      </c>
      <c r="DH14" s="768"/>
      <c r="DI14" s="768"/>
      <c r="DJ14" s="768"/>
      <c r="DK14" s="769"/>
      <c r="DL14" s="767" t="s">
        <v>505</v>
      </c>
      <c r="DM14" s="768"/>
      <c r="DN14" s="768"/>
      <c r="DO14" s="768"/>
      <c r="DP14" s="769"/>
      <c r="DQ14" s="767"/>
      <c r="DR14" s="768"/>
      <c r="DS14" s="768"/>
      <c r="DT14" s="768"/>
      <c r="DU14" s="769"/>
      <c r="DV14" s="770"/>
      <c r="DW14" s="771"/>
      <c r="DX14" s="771"/>
      <c r="DY14" s="771"/>
      <c r="DZ14" s="772"/>
      <c r="EA14" s="243"/>
    </row>
    <row r="15" spans="1:131" s="244" customFormat="1" ht="26.25" customHeight="1" x14ac:dyDescent="0.2">
      <c r="A15" s="250">
        <v>9</v>
      </c>
      <c r="B15" s="741" t="s">
        <v>380</v>
      </c>
      <c r="C15" s="742"/>
      <c r="D15" s="742"/>
      <c r="E15" s="742"/>
      <c r="F15" s="742"/>
      <c r="G15" s="742"/>
      <c r="H15" s="742"/>
      <c r="I15" s="742"/>
      <c r="J15" s="742"/>
      <c r="K15" s="742"/>
      <c r="L15" s="742"/>
      <c r="M15" s="742"/>
      <c r="N15" s="742"/>
      <c r="O15" s="742"/>
      <c r="P15" s="743"/>
      <c r="Q15" s="744">
        <v>917307</v>
      </c>
      <c r="R15" s="745"/>
      <c r="S15" s="745"/>
      <c r="T15" s="745"/>
      <c r="U15" s="745"/>
      <c r="V15" s="745">
        <v>917307</v>
      </c>
      <c r="W15" s="745"/>
      <c r="X15" s="745"/>
      <c r="Y15" s="745"/>
      <c r="Z15" s="745"/>
      <c r="AA15" s="745">
        <v>0</v>
      </c>
      <c r="AB15" s="745"/>
      <c r="AC15" s="745"/>
      <c r="AD15" s="745"/>
      <c r="AE15" s="746"/>
      <c r="AF15" s="747" t="s">
        <v>505</v>
      </c>
      <c r="AG15" s="748"/>
      <c r="AH15" s="748"/>
      <c r="AI15" s="748"/>
      <c r="AJ15" s="749"/>
      <c r="AK15" s="750" t="s">
        <v>505</v>
      </c>
      <c r="AL15" s="751"/>
      <c r="AM15" s="751"/>
      <c r="AN15" s="751"/>
      <c r="AO15" s="751"/>
      <c r="AP15" s="751" t="s">
        <v>505</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582</v>
      </c>
      <c r="BT15" s="755"/>
      <c r="BU15" s="755"/>
      <c r="BV15" s="755"/>
      <c r="BW15" s="755"/>
      <c r="BX15" s="755"/>
      <c r="BY15" s="755"/>
      <c r="BZ15" s="755"/>
      <c r="CA15" s="755"/>
      <c r="CB15" s="755"/>
      <c r="CC15" s="755"/>
      <c r="CD15" s="755"/>
      <c r="CE15" s="755"/>
      <c r="CF15" s="755"/>
      <c r="CG15" s="756"/>
      <c r="CH15" s="767">
        <v>-9.1649999999999991</v>
      </c>
      <c r="CI15" s="768"/>
      <c r="CJ15" s="768"/>
      <c r="CK15" s="768"/>
      <c r="CL15" s="769"/>
      <c r="CM15" s="767">
        <v>455.91300000000001</v>
      </c>
      <c r="CN15" s="768"/>
      <c r="CO15" s="768"/>
      <c r="CP15" s="768"/>
      <c r="CQ15" s="769"/>
      <c r="CR15" s="767">
        <v>18</v>
      </c>
      <c r="CS15" s="768"/>
      <c r="CT15" s="768"/>
      <c r="CU15" s="768"/>
      <c r="CV15" s="769"/>
      <c r="CW15" s="767">
        <v>0</v>
      </c>
      <c r="CX15" s="768"/>
      <c r="CY15" s="768"/>
      <c r="CZ15" s="768"/>
      <c r="DA15" s="769"/>
      <c r="DB15" s="767" t="s">
        <v>505</v>
      </c>
      <c r="DC15" s="768"/>
      <c r="DD15" s="768"/>
      <c r="DE15" s="768"/>
      <c r="DF15" s="769"/>
      <c r="DG15" s="767" t="s">
        <v>505</v>
      </c>
      <c r="DH15" s="768"/>
      <c r="DI15" s="768"/>
      <c r="DJ15" s="768"/>
      <c r="DK15" s="769"/>
      <c r="DL15" s="767" t="s">
        <v>505</v>
      </c>
      <c r="DM15" s="768"/>
      <c r="DN15" s="768"/>
      <c r="DO15" s="768"/>
      <c r="DP15" s="769"/>
      <c r="DQ15" s="767"/>
      <c r="DR15" s="768"/>
      <c r="DS15" s="768"/>
      <c r="DT15" s="768"/>
      <c r="DU15" s="769"/>
      <c r="DV15" s="770"/>
      <c r="DW15" s="771"/>
      <c r="DX15" s="771"/>
      <c r="DY15" s="771"/>
      <c r="DZ15" s="772"/>
      <c r="EA15" s="243"/>
    </row>
    <row r="16" spans="1:131" s="244" customFormat="1" ht="26.25" customHeight="1" x14ac:dyDescent="0.2">
      <c r="A16" s="250">
        <v>10</v>
      </c>
      <c r="B16" s="741" t="s">
        <v>381</v>
      </c>
      <c r="C16" s="742"/>
      <c r="D16" s="742"/>
      <c r="E16" s="742"/>
      <c r="F16" s="742"/>
      <c r="G16" s="742"/>
      <c r="H16" s="742"/>
      <c r="I16" s="742"/>
      <c r="J16" s="742"/>
      <c r="K16" s="742"/>
      <c r="L16" s="742"/>
      <c r="M16" s="742"/>
      <c r="N16" s="742"/>
      <c r="O16" s="742"/>
      <c r="P16" s="743"/>
      <c r="Q16" s="744">
        <v>1406</v>
      </c>
      <c r="R16" s="745"/>
      <c r="S16" s="745"/>
      <c r="T16" s="745"/>
      <c r="U16" s="745"/>
      <c r="V16" s="745">
        <v>485</v>
      </c>
      <c r="W16" s="745"/>
      <c r="X16" s="745"/>
      <c r="Y16" s="745"/>
      <c r="Z16" s="745"/>
      <c r="AA16" s="745">
        <v>921</v>
      </c>
      <c r="AB16" s="745"/>
      <c r="AC16" s="745"/>
      <c r="AD16" s="745"/>
      <c r="AE16" s="746"/>
      <c r="AF16" s="747" t="s">
        <v>505</v>
      </c>
      <c r="AG16" s="748"/>
      <c r="AH16" s="748"/>
      <c r="AI16" s="748"/>
      <c r="AJ16" s="749"/>
      <c r="AK16" s="750">
        <v>34</v>
      </c>
      <c r="AL16" s="751"/>
      <c r="AM16" s="751"/>
      <c r="AN16" s="751"/>
      <c r="AO16" s="751"/>
      <c r="AP16" s="751">
        <v>3791</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583</v>
      </c>
      <c r="BT16" s="755"/>
      <c r="BU16" s="755"/>
      <c r="BV16" s="755"/>
      <c r="BW16" s="755"/>
      <c r="BX16" s="755"/>
      <c r="BY16" s="755"/>
      <c r="BZ16" s="755"/>
      <c r="CA16" s="755"/>
      <c r="CB16" s="755"/>
      <c r="CC16" s="755"/>
      <c r="CD16" s="755"/>
      <c r="CE16" s="755"/>
      <c r="CF16" s="755"/>
      <c r="CG16" s="756"/>
      <c r="CH16" s="767">
        <v>1</v>
      </c>
      <c r="CI16" s="768"/>
      <c r="CJ16" s="768"/>
      <c r="CK16" s="768"/>
      <c r="CL16" s="769"/>
      <c r="CM16" s="767">
        <v>24.024999999999999</v>
      </c>
      <c r="CN16" s="768"/>
      <c r="CO16" s="768"/>
      <c r="CP16" s="768"/>
      <c r="CQ16" s="769"/>
      <c r="CR16" s="767">
        <v>8</v>
      </c>
      <c r="CS16" s="768"/>
      <c r="CT16" s="768"/>
      <c r="CU16" s="768"/>
      <c r="CV16" s="769"/>
      <c r="CW16" s="767">
        <v>28</v>
      </c>
      <c r="CX16" s="768"/>
      <c r="CY16" s="768"/>
      <c r="CZ16" s="768"/>
      <c r="DA16" s="769"/>
      <c r="DB16" s="767" t="s">
        <v>505</v>
      </c>
      <c r="DC16" s="768"/>
      <c r="DD16" s="768"/>
      <c r="DE16" s="768"/>
      <c r="DF16" s="769"/>
      <c r="DG16" s="767" t="s">
        <v>505</v>
      </c>
      <c r="DH16" s="768"/>
      <c r="DI16" s="768"/>
      <c r="DJ16" s="768"/>
      <c r="DK16" s="769"/>
      <c r="DL16" s="767" t="s">
        <v>505</v>
      </c>
      <c r="DM16" s="768"/>
      <c r="DN16" s="768"/>
      <c r="DO16" s="768"/>
      <c r="DP16" s="769"/>
      <c r="DQ16" s="767"/>
      <c r="DR16" s="768"/>
      <c r="DS16" s="768"/>
      <c r="DT16" s="768"/>
      <c r="DU16" s="769"/>
      <c r="DV16" s="770"/>
      <c r="DW16" s="771"/>
      <c r="DX16" s="771"/>
      <c r="DY16" s="771"/>
      <c r="DZ16" s="772"/>
      <c r="EA16" s="243"/>
    </row>
    <row r="17" spans="1:131" s="244" customFormat="1" ht="26.25" customHeight="1" x14ac:dyDescent="0.2">
      <c r="A17" s="250">
        <v>11</v>
      </c>
      <c r="B17" s="741" t="s">
        <v>382</v>
      </c>
      <c r="C17" s="742"/>
      <c r="D17" s="742"/>
      <c r="E17" s="742"/>
      <c r="F17" s="742"/>
      <c r="G17" s="742"/>
      <c r="H17" s="742"/>
      <c r="I17" s="742"/>
      <c r="J17" s="742"/>
      <c r="K17" s="742"/>
      <c r="L17" s="742"/>
      <c r="M17" s="742"/>
      <c r="N17" s="742"/>
      <c r="O17" s="742"/>
      <c r="P17" s="743"/>
      <c r="Q17" s="744">
        <v>4907</v>
      </c>
      <c r="R17" s="745"/>
      <c r="S17" s="745"/>
      <c r="T17" s="745"/>
      <c r="U17" s="745"/>
      <c r="V17" s="745">
        <v>2807</v>
      </c>
      <c r="W17" s="745"/>
      <c r="X17" s="745"/>
      <c r="Y17" s="745"/>
      <c r="Z17" s="745"/>
      <c r="AA17" s="745">
        <v>2101</v>
      </c>
      <c r="AB17" s="745"/>
      <c r="AC17" s="745"/>
      <c r="AD17" s="745"/>
      <c r="AE17" s="746"/>
      <c r="AF17" s="747" t="s">
        <v>505</v>
      </c>
      <c r="AG17" s="748"/>
      <c r="AH17" s="748"/>
      <c r="AI17" s="748"/>
      <c r="AJ17" s="749"/>
      <c r="AK17" s="750">
        <v>37</v>
      </c>
      <c r="AL17" s="751"/>
      <c r="AM17" s="751"/>
      <c r="AN17" s="751"/>
      <c r="AO17" s="751"/>
      <c r="AP17" s="751">
        <v>6243</v>
      </c>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584</v>
      </c>
      <c r="BT17" s="755"/>
      <c r="BU17" s="755"/>
      <c r="BV17" s="755"/>
      <c r="BW17" s="755"/>
      <c r="BX17" s="755"/>
      <c r="BY17" s="755"/>
      <c r="BZ17" s="755"/>
      <c r="CA17" s="755"/>
      <c r="CB17" s="755"/>
      <c r="CC17" s="755"/>
      <c r="CD17" s="755"/>
      <c r="CE17" s="755"/>
      <c r="CF17" s="755"/>
      <c r="CG17" s="756"/>
      <c r="CH17" s="767">
        <v>-2.5499999999999998</v>
      </c>
      <c r="CI17" s="768"/>
      <c r="CJ17" s="768"/>
      <c r="CK17" s="768"/>
      <c r="CL17" s="769"/>
      <c r="CM17" s="767">
        <v>1984.797</v>
      </c>
      <c r="CN17" s="768"/>
      <c r="CO17" s="768"/>
      <c r="CP17" s="768"/>
      <c r="CQ17" s="769"/>
      <c r="CR17" s="767">
        <v>100</v>
      </c>
      <c r="CS17" s="768"/>
      <c r="CT17" s="768"/>
      <c r="CU17" s="768"/>
      <c r="CV17" s="769"/>
      <c r="CW17" s="767">
        <v>64</v>
      </c>
      <c r="CX17" s="768"/>
      <c r="CY17" s="768"/>
      <c r="CZ17" s="768"/>
      <c r="DA17" s="769"/>
      <c r="DB17" s="767" t="s">
        <v>505</v>
      </c>
      <c r="DC17" s="768"/>
      <c r="DD17" s="768"/>
      <c r="DE17" s="768"/>
      <c r="DF17" s="769"/>
      <c r="DG17" s="767" t="s">
        <v>505</v>
      </c>
      <c r="DH17" s="768"/>
      <c r="DI17" s="768"/>
      <c r="DJ17" s="768"/>
      <c r="DK17" s="769"/>
      <c r="DL17" s="767" t="s">
        <v>505</v>
      </c>
      <c r="DM17" s="768"/>
      <c r="DN17" s="768"/>
      <c r="DO17" s="768"/>
      <c r="DP17" s="769"/>
      <c r="DQ17" s="767"/>
      <c r="DR17" s="768"/>
      <c r="DS17" s="768"/>
      <c r="DT17" s="768"/>
      <c r="DU17" s="769"/>
      <c r="DV17" s="770"/>
      <c r="DW17" s="771"/>
      <c r="DX17" s="771"/>
      <c r="DY17" s="771"/>
      <c r="DZ17" s="772"/>
      <c r="EA17" s="243"/>
    </row>
    <row r="18" spans="1:131" s="244" customFormat="1" ht="26.25" customHeight="1" x14ac:dyDescent="0.2">
      <c r="A18" s="250">
        <v>12</v>
      </c>
      <c r="B18" s="741" t="s">
        <v>383</v>
      </c>
      <c r="C18" s="742"/>
      <c r="D18" s="742"/>
      <c r="E18" s="742"/>
      <c r="F18" s="742"/>
      <c r="G18" s="742"/>
      <c r="H18" s="742"/>
      <c r="I18" s="742"/>
      <c r="J18" s="742"/>
      <c r="K18" s="742"/>
      <c r="L18" s="742"/>
      <c r="M18" s="742"/>
      <c r="N18" s="742"/>
      <c r="O18" s="742"/>
      <c r="P18" s="743"/>
      <c r="Q18" s="744">
        <v>151</v>
      </c>
      <c r="R18" s="745"/>
      <c r="S18" s="745"/>
      <c r="T18" s="745"/>
      <c r="U18" s="745"/>
      <c r="V18" s="745">
        <v>13</v>
      </c>
      <c r="W18" s="745"/>
      <c r="X18" s="745"/>
      <c r="Y18" s="745"/>
      <c r="Z18" s="745"/>
      <c r="AA18" s="745">
        <v>138</v>
      </c>
      <c r="AB18" s="745"/>
      <c r="AC18" s="745"/>
      <c r="AD18" s="745"/>
      <c r="AE18" s="746"/>
      <c r="AF18" s="747" t="s">
        <v>505</v>
      </c>
      <c r="AG18" s="748"/>
      <c r="AH18" s="748"/>
      <c r="AI18" s="748"/>
      <c r="AJ18" s="749"/>
      <c r="AK18" s="750" t="s">
        <v>505</v>
      </c>
      <c r="AL18" s="751"/>
      <c r="AM18" s="751"/>
      <c r="AN18" s="751"/>
      <c r="AO18" s="751"/>
      <c r="AP18" s="751" t="s">
        <v>505</v>
      </c>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585</v>
      </c>
      <c r="BT18" s="755"/>
      <c r="BU18" s="755"/>
      <c r="BV18" s="755"/>
      <c r="BW18" s="755"/>
      <c r="BX18" s="755"/>
      <c r="BY18" s="755"/>
      <c r="BZ18" s="755"/>
      <c r="CA18" s="755"/>
      <c r="CB18" s="755"/>
      <c r="CC18" s="755"/>
      <c r="CD18" s="755"/>
      <c r="CE18" s="755"/>
      <c r="CF18" s="755"/>
      <c r="CG18" s="756"/>
      <c r="CH18" s="767">
        <v>-10</v>
      </c>
      <c r="CI18" s="768"/>
      <c r="CJ18" s="768"/>
      <c r="CK18" s="768"/>
      <c r="CL18" s="769"/>
      <c r="CM18" s="767">
        <v>122.047</v>
      </c>
      <c r="CN18" s="768"/>
      <c r="CO18" s="768"/>
      <c r="CP18" s="768"/>
      <c r="CQ18" s="769"/>
      <c r="CR18" s="767">
        <v>100</v>
      </c>
      <c r="CS18" s="768"/>
      <c r="CT18" s="768"/>
      <c r="CU18" s="768"/>
      <c r="CV18" s="769"/>
      <c r="CW18" s="767" t="s">
        <v>505</v>
      </c>
      <c r="CX18" s="768"/>
      <c r="CY18" s="768"/>
      <c r="CZ18" s="768"/>
      <c r="DA18" s="769"/>
      <c r="DB18" s="767" t="s">
        <v>505</v>
      </c>
      <c r="DC18" s="768"/>
      <c r="DD18" s="768"/>
      <c r="DE18" s="768"/>
      <c r="DF18" s="769"/>
      <c r="DG18" s="767" t="s">
        <v>505</v>
      </c>
      <c r="DH18" s="768"/>
      <c r="DI18" s="768"/>
      <c r="DJ18" s="768"/>
      <c r="DK18" s="769"/>
      <c r="DL18" s="767" t="s">
        <v>505</v>
      </c>
      <c r="DM18" s="768"/>
      <c r="DN18" s="768"/>
      <c r="DO18" s="768"/>
      <c r="DP18" s="769"/>
      <c r="DQ18" s="767"/>
      <c r="DR18" s="768"/>
      <c r="DS18" s="768"/>
      <c r="DT18" s="768"/>
      <c r="DU18" s="769"/>
      <c r="DV18" s="770"/>
      <c r="DW18" s="771"/>
      <c r="DX18" s="771"/>
      <c r="DY18" s="771"/>
      <c r="DZ18" s="772"/>
      <c r="EA18" s="243"/>
    </row>
    <row r="19" spans="1:131" s="244" customFormat="1" ht="26.25" customHeight="1" x14ac:dyDescent="0.2">
      <c r="A19" s="250">
        <v>13</v>
      </c>
      <c r="B19" s="741" t="s">
        <v>384</v>
      </c>
      <c r="C19" s="742"/>
      <c r="D19" s="742"/>
      <c r="E19" s="742"/>
      <c r="F19" s="742"/>
      <c r="G19" s="742"/>
      <c r="H19" s="742"/>
      <c r="I19" s="742"/>
      <c r="J19" s="742"/>
      <c r="K19" s="742"/>
      <c r="L19" s="742"/>
      <c r="M19" s="742"/>
      <c r="N19" s="742"/>
      <c r="O19" s="742"/>
      <c r="P19" s="743"/>
      <c r="Q19" s="744">
        <v>82</v>
      </c>
      <c r="R19" s="745"/>
      <c r="S19" s="745"/>
      <c r="T19" s="745"/>
      <c r="U19" s="745"/>
      <c r="V19" s="745">
        <v>0</v>
      </c>
      <c r="W19" s="745"/>
      <c r="X19" s="745"/>
      <c r="Y19" s="745"/>
      <c r="Z19" s="745"/>
      <c r="AA19" s="745">
        <v>82</v>
      </c>
      <c r="AB19" s="745"/>
      <c r="AC19" s="745"/>
      <c r="AD19" s="745"/>
      <c r="AE19" s="746"/>
      <c r="AF19" s="747" t="s">
        <v>505</v>
      </c>
      <c r="AG19" s="748"/>
      <c r="AH19" s="748"/>
      <c r="AI19" s="748"/>
      <c r="AJ19" s="749"/>
      <c r="AK19" s="750">
        <v>0</v>
      </c>
      <c r="AL19" s="751"/>
      <c r="AM19" s="751"/>
      <c r="AN19" s="751"/>
      <c r="AO19" s="751"/>
      <c r="AP19" s="751" t="s">
        <v>505</v>
      </c>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586</v>
      </c>
      <c r="BT19" s="755"/>
      <c r="BU19" s="755"/>
      <c r="BV19" s="755"/>
      <c r="BW19" s="755"/>
      <c r="BX19" s="755"/>
      <c r="BY19" s="755"/>
      <c r="BZ19" s="755"/>
      <c r="CA19" s="755"/>
      <c r="CB19" s="755"/>
      <c r="CC19" s="755"/>
      <c r="CD19" s="755"/>
      <c r="CE19" s="755"/>
      <c r="CF19" s="755"/>
      <c r="CG19" s="756"/>
      <c r="CH19" s="767">
        <v>-20.209</v>
      </c>
      <c r="CI19" s="768"/>
      <c r="CJ19" s="768"/>
      <c r="CK19" s="768"/>
      <c r="CL19" s="769"/>
      <c r="CM19" s="767">
        <v>145.87299999999999</v>
      </c>
      <c r="CN19" s="768"/>
      <c r="CO19" s="768"/>
      <c r="CP19" s="768"/>
      <c r="CQ19" s="769"/>
      <c r="CR19" s="767">
        <v>100</v>
      </c>
      <c r="CS19" s="768"/>
      <c r="CT19" s="768"/>
      <c r="CU19" s="768"/>
      <c r="CV19" s="769"/>
      <c r="CW19" s="767" t="s">
        <v>505</v>
      </c>
      <c r="CX19" s="768"/>
      <c r="CY19" s="768"/>
      <c r="CZ19" s="768"/>
      <c r="DA19" s="769"/>
      <c r="DB19" s="767" t="s">
        <v>505</v>
      </c>
      <c r="DC19" s="768"/>
      <c r="DD19" s="768"/>
      <c r="DE19" s="768"/>
      <c r="DF19" s="769"/>
      <c r="DG19" s="767" t="s">
        <v>505</v>
      </c>
      <c r="DH19" s="768"/>
      <c r="DI19" s="768"/>
      <c r="DJ19" s="768"/>
      <c r="DK19" s="769"/>
      <c r="DL19" s="767" t="s">
        <v>505</v>
      </c>
      <c r="DM19" s="768"/>
      <c r="DN19" s="768"/>
      <c r="DO19" s="768"/>
      <c r="DP19" s="769"/>
      <c r="DQ19" s="767"/>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587</v>
      </c>
      <c r="BT20" s="755"/>
      <c r="BU20" s="755"/>
      <c r="BV20" s="755"/>
      <c r="BW20" s="755"/>
      <c r="BX20" s="755"/>
      <c r="BY20" s="755"/>
      <c r="BZ20" s="755"/>
      <c r="CA20" s="755"/>
      <c r="CB20" s="755"/>
      <c r="CC20" s="755"/>
      <c r="CD20" s="755"/>
      <c r="CE20" s="755"/>
      <c r="CF20" s="755"/>
      <c r="CG20" s="756"/>
      <c r="CH20" s="767">
        <v>-4.3289999999999997</v>
      </c>
      <c r="CI20" s="768"/>
      <c r="CJ20" s="768"/>
      <c r="CK20" s="768"/>
      <c r="CL20" s="769"/>
      <c r="CM20" s="767">
        <v>76.540000000000006</v>
      </c>
      <c r="CN20" s="768"/>
      <c r="CO20" s="768"/>
      <c r="CP20" s="768"/>
      <c r="CQ20" s="769"/>
      <c r="CR20" s="767">
        <v>10</v>
      </c>
      <c r="CS20" s="768"/>
      <c r="CT20" s="768"/>
      <c r="CU20" s="768"/>
      <c r="CV20" s="769"/>
      <c r="CW20" s="767" t="s">
        <v>505</v>
      </c>
      <c r="CX20" s="768"/>
      <c r="CY20" s="768"/>
      <c r="CZ20" s="768"/>
      <c r="DA20" s="769"/>
      <c r="DB20" s="767" t="s">
        <v>505</v>
      </c>
      <c r="DC20" s="768"/>
      <c r="DD20" s="768"/>
      <c r="DE20" s="768"/>
      <c r="DF20" s="769"/>
      <c r="DG20" s="767" t="s">
        <v>505</v>
      </c>
      <c r="DH20" s="768"/>
      <c r="DI20" s="768"/>
      <c r="DJ20" s="768"/>
      <c r="DK20" s="769"/>
      <c r="DL20" s="767" t="s">
        <v>505</v>
      </c>
      <c r="DM20" s="768"/>
      <c r="DN20" s="768"/>
      <c r="DO20" s="768"/>
      <c r="DP20" s="769"/>
      <c r="DQ20" s="767"/>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t="s">
        <v>620</v>
      </c>
      <c r="BS21" s="754" t="s">
        <v>588</v>
      </c>
      <c r="BT21" s="755"/>
      <c r="BU21" s="755"/>
      <c r="BV21" s="755"/>
      <c r="BW21" s="755"/>
      <c r="BX21" s="755"/>
      <c r="BY21" s="755"/>
      <c r="BZ21" s="755"/>
      <c r="CA21" s="755"/>
      <c r="CB21" s="755"/>
      <c r="CC21" s="755"/>
      <c r="CD21" s="755"/>
      <c r="CE21" s="755"/>
      <c r="CF21" s="755"/>
      <c r="CG21" s="756"/>
      <c r="CH21" s="767">
        <v>-5.1740000000000004</v>
      </c>
      <c r="CI21" s="768"/>
      <c r="CJ21" s="768"/>
      <c r="CK21" s="768"/>
      <c r="CL21" s="769"/>
      <c r="CM21" s="767">
        <v>2408.6120000000001</v>
      </c>
      <c r="CN21" s="768"/>
      <c r="CO21" s="768"/>
      <c r="CP21" s="768"/>
      <c r="CQ21" s="769"/>
      <c r="CR21" s="767">
        <v>61</v>
      </c>
      <c r="CS21" s="768"/>
      <c r="CT21" s="768"/>
      <c r="CU21" s="768"/>
      <c r="CV21" s="769"/>
      <c r="CW21" s="767">
        <v>484</v>
      </c>
      <c r="CX21" s="768"/>
      <c r="CY21" s="768"/>
      <c r="CZ21" s="768"/>
      <c r="DA21" s="769"/>
      <c r="DB21" s="767">
        <v>36264</v>
      </c>
      <c r="DC21" s="768"/>
      <c r="DD21" s="768"/>
      <c r="DE21" s="768"/>
      <c r="DF21" s="769"/>
      <c r="DG21" s="767" t="s">
        <v>505</v>
      </c>
      <c r="DH21" s="768"/>
      <c r="DI21" s="768"/>
      <c r="DJ21" s="768"/>
      <c r="DK21" s="769"/>
      <c r="DL21" s="767">
        <v>3882</v>
      </c>
      <c r="DM21" s="768"/>
      <c r="DN21" s="768"/>
      <c r="DO21" s="768"/>
      <c r="DP21" s="769"/>
      <c r="DQ21" s="767"/>
      <c r="DR21" s="768"/>
      <c r="DS21" s="768"/>
      <c r="DT21" s="768"/>
      <c r="DU21" s="769"/>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385</v>
      </c>
      <c r="BA22" s="798"/>
      <c r="BB22" s="798"/>
      <c r="BC22" s="798"/>
      <c r="BD22" s="799"/>
      <c r="BE22" s="242"/>
      <c r="BF22" s="242"/>
      <c r="BG22" s="242"/>
      <c r="BH22" s="242"/>
      <c r="BI22" s="242"/>
      <c r="BJ22" s="242"/>
      <c r="BK22" s="242"/>
      <c r="BL22" s="242"/>
      <c r="BM22" s="242"/>
      <c r="BN22" s="242"/>
      <c r="BO22" s="242"/>
      <c r="BP22" s="242"/>
      <c r="BQ22" s="251">
        <v>16</v>
      </c>
      <c r="BR22" s="252"/>
      <c r="BS22" s="754" t="s">
        <v>589</v>
      </c>
      <c r="BT22" s="755"/>
      <c r="BU22" s="755"/>
      <c r="BV22" s="755"/>
      <c r="BW22" s="755"/>
      <c r="BX22" s="755"/>
      <c r="BY22" s="755"/>
      <c r="BZ22" s="755"/>
      <c r="CA22" s="755"/>
      <c r="CB22" s="755"/>
      <c r="CC22" s="755"/>
      <c r="CD22" s="755"/>
      <c r="CE22" s="755"/>
      <c r="CF22" s="755"/>
      <c r="CG22" s="756"/>
      <c r="CH22" s="767">
        <v>2.681</v>
      </c>
      <c r="CI22" s="768"/>
      <c r="CJ22" s="768"/>
      <c r="CK22" s="768"/>
      <c r="CL22" s="769"/>
      <c r="CM22" s="767">
        <v>1002.5309999999999</v>
      </c>
      <c r="CN22" s="768"/>
      <c r="CO22" s="768"/>
      <c r="CP22" s="768"/>
      <c r="CQ22" s="769"/>
      <c r="CR22" s="767">
        <v>9</v>
      </c>
      <c r="CS22" s="768"/>
      <c r="CT22" s="768"/>
      <c r="CU22" s="768"/>
      <c r="CV22" s="769"/>
      <c r="CW22" s="767">
        <v>152.84700000000001</v>
      </c>
      <c r="CX22" s="768"/>
      <c r="CY22" s="768"/>
      <c r="CZ22" s="768"/>
      <c r="DA22" s="769"/>
      <c r="DB22" s="767" t="s">
        <v>505</v>
      </c>
      <c r="DC22" s="768"/>
      <c r="DD22" s="768"/>
      <c r="DE22" s="768"/>
      <c r="DF22" s="769"/>
      <c r="DG22" s="767" t="s">
        <v>505</v>
      </c>
      <c r="DH22" s="768"/>
      <c r="DI22" s="768"/>
      <c r="DJ22" s="768"/>
      <c r="DK22" s="769"/>
      <c r="DL22" s="767"/>
      <c r="DM22" s="768"/>
      <c r="DN22" s="768"/>
      <c r="DO22" s="768"/>
      <c r="DP22" s="769"/>
      <c r="DQ22" s="767"/>
      <c r="DR22" s="768"/>
      <c r="DS22" s="768"/>
      <c r="DT22" s="768"/>
      <c r="DU22" s="769"/>
      <c r="DV22" s="770"/>
      <c r="DW22" s="771"/>
      <c r="DX22" s="771"/>
      <c r="DY22" s="771"/>
      <c r="DZ22" s="772"/>
      <c r="EA22" s="243"/>
    </row>
    <row r="23" spans="1:131" s="244" customFormat="1" ht="26.25" customHeight="1" thickBot="1" x14ac:dyDescent="0.25">
      <c r="A23" s="253" t="s">
        <v>386</v>
      </c>
      <c r="B23" s="782" t="s">
        <v>387</v>
      </c>
      <c r="C23" s="783"/>
      <c r="D23" s="783"/>
      <c r="E23" s="783"/>
      <c r="F23" s="783"/>
      <c r="G23" s="783"/>
      <c r="H23" s="783"/>
      <c r="I23" s="783"/>
      <c r="J23" s="783"/>
      <c r="K23" s="783"/>
      <c r="L23" s="783"/>
      <c r="M23" s="783"/>
      <c r="N23" s="783"/>
      <c r="O23" s="783"/>
      <c r="P23" s="784"/>
      <c r="Q23" s="785">
        <v>4961714</v>
      </c>
      <c r="R23" s="786"/>
      <c r="S23" s="786"/>
      <c r="T23" s="786"/>
      <c r="U23" s="786"/>
      <c r="V23" s="786">
        <v>4905866</v>
      </c>
      <c r="W23" s="786"/>
      <c r="X23" s="786"/>
      <c r="Y23" s="786"/>
      <c r="Z23" s="786"/>
      <c r="AA23" s="786">
        <v>55849</v>
      </c>
      <c r="AB23" s="786"/>
      <c r="AC23" s="786"/>
      <c r="AD23" s="786"/>
      <c r="AE23" s="787"/>
      <c r="AF23" s="788">
        <v>34977</v>
      </c>
      <c r="AG23" s="786"/>
      <c r="AH23" s="786"/>
      <c r="AI23" s="786"/>
      <c r="AJ23" s="789"/>
      <c r="AK23" s="790"/>
      <c r="AL23" s="791"/>
      <c r="AM23" s="791"/>
      <c r="AN23" s="791"/>
      <c r="AO23" s="791"/>
      <c r="AP23" s="786">
        <v>5840365</v>
      </c>
      <c r="AQ23" s="786"/>
      <c r="AR23" s="786"/>
      <c r="AS23" s="786"/>
      <c r="AT23" s="786"/>
      <c r="AU23" s="792"/>
      <c r="AV23" s="792"/>
      <c r="AW23" s="792"/>
      <c r="AX23" s="792"/>
      <c r="AY23" s="793"/>
      <c r="AZ23" s="801" t="s">
        <v>374</v>
      </c>
      <c r="BA23" s="802"/>
      <c r="BB23" s="802"/>
      <c r="BC23" s="802"/>
      <c r="BD23" s="803"/>
      <c r="BE23" s="242"/>
      <c r="BF23" s="242"/>
      <c r="BG23" s="242"/>
      <c r="BH23" s="242"/>
      <c r="BI23" s="242"/>
      <c r="BJ23" s="242"/>
      <c r="BK23" s="242"/>
      <c r="BL23" s="242"/>
      <c r="BM23" s="242"/>
      <c r="BN23" s="242"/>
      <c r="BO23" s="242"/>
      <c r="BP23" s="242"/>
      <c r="BQ23" s="251">
        <v>17</v>
      </c>
      <c r="BR23" s="252"/>
      <c r="BS23" s="754" t="s">
        <v>590</v>
      </c>
      <c r="BT23" s="755"/>
      <c r="BU23" s="755"/>
      <c r="BV23" s="755"/>
      <c r="BW23" s="755"/>
      <c r="BX23" s="755"/>
      <c r="BY23" s="755"/>
      <c r="BZ23" s="755"/>
      <c r="CA23" s="755"/>
      <c r="CB23" s="755"/>
      <c r="CC23" s="755"/>
      <c r="CD23" s="755"/>
      <c r="CE23" s="755"/>
      <c r="CF23" s="755"/>
      <c r="CG23" s="756"/>
      <c r="CH23" s="767">
        <v>3</v>
      </c>
      <c r="CI23" s="768"/>
      <c r="CJ23" s="768"/>
      <c r="CK23" s="768"/>
      <c r="CL23" s="769"/>
      <c r="CM23" s="767">
        <v>68.105999999999995</v>
      </c>
      <c r="CN23" s="768"/>
      <c r="CO23" s="768"/>
      <c r="CP23" s="768"/>
      <c r="CQ23" s="769"/>
      <c r="CR23" s="767">
        <v>3</v>
      </c>
      <c r="CS23" s="768"/>
      <c r="CT23" s="768"/>
      <c r="CU23" s="768"/>
      <c r="CV23" s="769"/>
      <c r="CW23" s="767">
        <v>9.4049999999999994</v>
      </c>
      <c r="CX23" s="768"/>
      <c r="CY23" s="768"/>
      <c r="CZ23" s="768"/>
      <c r="DA23" s="769"/>
      <c r="DB23" s="767" t="s">
        <v>505</v>
      </c>
      <c r="DC23" s="768"/>
      <c r="DD23" s="768"/>
      <c r="DE23" s="768"/>
      <c r="DF23" s="769"/>
      <c r="DG23" s="767" t="s">
        <v>505</v>
      </c>
      <c r="DH23" s="768"/>
      <c r="DI23" s="768"/>
      <c r="DJ23" s="768"/>
      <c r="DK23" s="769"/>
      <c r="DL23" s="767" t="s">
        <v>505</v>
      </c>
      <c r="DM23" s="768"/>
      <c r="DN23" s="768"/>
      <c r="DO23" s="768"/>
      <c r="DP23" s="769"/>
      <c r="DQ23" s="767"/>
      <c r="DR23" s="768"/>
      <c r="DS23" s="768"/>
      <c r="DT23" s="768"/>
      <c r="DU23" s="769"/>
      <c r="DV23" s="770"/>
      <c r="DW23" s="771"/>
      <c r="DX23" s="771"/>
      <c r="DY23" s="771"/>
      <c r="DZ23" s="772"/>
      <c r="EA23" s="243"/>
    </row>
    <row r="24" spans="1:131" s="244" customFormat="1" ht="26.25" customHeight="1" x14ac:dyDescent="0.2">
      <c r="A24" s="800" t="s">
        <v>388</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591</v>
      </c>
      <c r="BT24" s="755"/>
      <c r="BU24" s="755"/>
      <c r="BV24" s="755"/>
      <c r="BW24" s="755"/>
      <c r="BX24" s="755"/>
      <c r="BY24" s="755"/>
      <c r="BZ24" s="755"/>
      <c r="CA24" s="755"/>
      <c r="CB24" s="755"/>
      <c r="CC24" s="755"/>
      <c r="CD24" s="755"/>
      <c r="CE24" s="755"/>
      <c r="CF24" s="755"/>
      <c r="CG24" s="756"/>
      <c r="CH24" s="767">
        <v>-117.59</v>
      </c>
      <c r="CI24" s="768"/>
      <c r="CJ24" s="768"/>
      <c r="CK24" s="768"/>
      <c r="CL24" s="769"/>
      <c r="CM24" s="767">
        <v>1410.62</v>
      </c>
      <c r="CN24" s="768"/>
      <c r="CO24" s="768"/>
      <c r="CP24" s="768"/>
      <c r="CQ24" s="769"/>
      <c r="CR24" s="767">
        <v>10</v>
      </c>
      <c r="CS24" s="768"/>
      <c r="CT24" s="768"/>
      <c r="CU24" s="768"/>
      <c r="CV24" s="769"/>
      <c r="CW24" s="767">
        <v>7</v>
      </c>
      <c r="CX24" s="768"/>
      <c r="CY24" s="768"/>
      <c r="CZ24" s="768"/>
      <c r="DA24" s="769"/>
      <c r="DB24" s="767" t="s">
        <v>505</v>
      </c>
      <c r="DC24" s="768"/>
      <c r="DD24" s="768"/>
      <c r="DE24" s="768"/>
      <c r="DF24" s="769"/>
      <c r="DG24" s="767" t="s">
        <v>505</v>
      </c>
      <c r="DH24" s="768"/>
      <c r="DI24" s="768"/>
      <c r="DJ24" s="768"/>
      <c r="DK24" s="769"/>
      <c r="DL24" s="767" t="s">
        <v>505</v>
      </c>
      <c r="DM24" s="768"/>
      <c r="DN24" s="768"/>
      <c r="DO24" s="768"/>
      <c r="DP24" s="769"/>
      <c r="DQ24" s="767"/>
      <c r="DR24" s="768"/>
      <c r="DS24" s="768"/>
      <c r="DT24" s="768"/>
      <c r="DU24" s="769"/>
      <c r="DV24" s="770"/>
      <c r="DW24" s="771"/>
      <c r="DX24" s="771"/>
      <c r="DY24" s="771"/>
      <c r="DZ24" s="772"/>
      <c r="EA24" s="243"/>
    </row>
    <row r="25" spans="1:131" s="236" customFormat="1" ht="26.25" customHeight="1" thickBot="1" x14ac:dyDescent="0.25">
      <c r="A25" s="735" t="s">
        <v>389</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592</v>
      </c>
      <c r="BT25" s="755"/>
      <c r="BU25" s="755"/>
      <c r="BV25" s="755"/>
      <c r="BW25" s="755"/>
      <c r="BX25" s="755"/>
      <c r="BY25" s="755"/>
      <c r="BZ25" s="755"/>
      <c r="CA25" s="755"/>
      <c r="CB25" s="755"/>
      <c r="CC25" s="755"/>
      <c r="CD25" s="755"/>
      <c r="CE25" s="755"/>
      <c r="CF25" s="755"/>
      <c r="CG25" s="756"/>
      <c r="CH25" s="767">
        <v>-31.344000000000001</v>
      </c>
      <c r="CI25" s="768"/>
      <c r="CJ25" s="768"/>
      <c r="CK25" s="768"/>
      <c r="CL25" s="769"/>
      <c r="CM25" s="767">
        <v>471.702</v>
      </c>
      <c r="CN25" s="768"/>
      <c r="CO25" s="768"/>
      <c r="CP25" s="768"/>
      <c r="CQ25" s="769"/>
      <c r="CR25" s="767">
        <v>214</v>
      </c>
      <c r="CS25" s="768"/>
      <c r="CT25" s="768"/>
      <c r="CU25" s="768"/>
      <c r="CV25" s="769"/>
      <c r="CW25" s="767" t="s">
        <v>505</v>
      </c>
      <c r="CX25" s="768"/>
      <c r="CY25" s="768"/>
      <c r="CZ25" s="768"/>
      <c r="DA25" s="769"/>
      <c r="DB25" s="767" t="s">
        <v>505</v>
      </c>
      <c r="DC25" s="768"/>
      <c r="DD25" s="768"/>
      <c r="DE25" s="768"/>
      <c r="DF25" s="769"/>
      <c r="DG25" s="767" t="s">
        <v>505</v>
      </c>
      <c r="DH25" s="768"/>
      <c r="DI25" s="768"/>
      <c r="DJ25" s="768"/>
      <c r="DK25" s="769"/>
      <c r="DL25" s="767" t="s">
        <v>505</v>
      </c>
      <c r="DM25" s="768"/>
      <c r="DN25" s="768"/>
      <c r="DO25" s="768"/>
      <c r="DP25" s="769"/>
      <c r="DQ25" s="767"/>
      <c r="DR25" s="768"/>
      <c r="DS25" s="768"/>
      <c r="DT25" s="768"/>
      <c r="DU25" s="769"/>
      <c r="DV25" s="770"/>
      <c r="DW25" s="771"/>
      <c r="DX25" s="771"/>
      <c r="DY25" s="771"/>
      <c r="DZ25" s="772"/>
      <c r="EA25" s="235"/>
    </row>
    <row r="26" spans="1:131" s="236" customFormat="1" ht="26.25" customHeight="1" x14ac:dyDescent="0.2">
      <c r="A26" s="726" t="s">
        <v>354</v>
      </c>
      <c r="B26" s="727"/>
      <c r="C26" s="727"/>
      <c r="D26" s="727"/>
      <c r="E26" s="727"/>
      <c r="F26" s="727"/>
      <c r="G26" s="727"/>
      <c r="H26" s="727"/>
      <c r="I26" s="727"/>
      <c r="J26" s="727"/>
      <c r="K26" s="727"/>
      <c r="L26" s="727"/>
      <c r="M26" s="727"/>
      <c r="N26" s="727"/>
      <c r="O26" s="727"/>
      <c r="P26" s="728"/>
      <c r="Q26" s="703" t="s">
        <v>390</v>
      </c>
      <c r="R26" s="704"/>
      <c r="S26" s="704"/>
      <c r="T26" s="704"/>
      <c r="U26" s="705"/>
      <c r="V26" s="703" t="s">
        <v>391</v>
      </c>
      <c r="W26" s="704"/>
      <c r="X26" s="704"/>
      <c r="Y26" s="704"/>
      <c r="Z26" s="705"/>
      <c r="AA26" s="703" t="s">
        <v>392</v>
      </c>
      <c r="AB26" s="704"/>
      <c r="AC26" s="704"/>
      <c r="AD26" s="704"/>
      <c r="AE26" s="704"/>
      <c r="AF26" s="804" t="s">
        <v>393</v>
      </c>
      <c r="AG26" s="805"/>
      <c r="AH26" s="805"/>
      <c r="AI26" s="805"/>
      <c r="AJ26" s="806"/>
      <c r="AK26" s="704" t="s">
        <v>394</v>
      </c>
      <c r="AL26" s="704"/>
      <c r="AM26" s="704"/>
      <c r="AN26" s="704"/>
      <c r="AO26" s="705"/>
      <c r="AP26" s="703" t="s">
        <v>395</v>
      </c>
      <c r="AQ26" s="704"/>
      <c r="AR26" s="704"/>
      <c r="AS26" s="704"/>
      <c r="AT26" s="705"/>
      <c r="AU26" s="703" t="s">
        <v>396</v>
      </c>
      <c r="AV26" s="704"/>
      <c r="AW26" s="704"/>
      <c r="AX26" s="704"/>
      <c r="AY26" s="705"/>
      <c r="AZ26" s="703" t="s">
        <v>397</v>
      </c>
      <c r="BA26" s="704"/>
      <c r="BB26" s="704"/>
      <c r="BC26" s="704"/>
      <c r="BD26" s="705"/>
      <c r="BE26" s="703" t="s">
        <v>361</v>
      </c>
      <c r="BF26" s="704"/>
      <c r="BG26" s="704"/>
      <c r="BH26" s="704"/>
      <c r="BI26" s="715"/>
      <c r="BJ26" s="241"/>
      <c r="BK26" s="241"/>
      <c r="BL26" s="241"/>
      <c r="BM26" s="241"/>
      <c r="BN26" s="241"/>
      <c r="BO26" s="254"/>
      <c r="BP26" s="254"/>
      <c r="BQ26" s="251">
        <v>20</v>
      </c>
      <c r="BR26" s="252"/>
      <c r="BS26" s="754" t="s">
        <v>593</v>
      </c>
      <c r="BT26" s="755"/>
      <c r="BU26" s="755"/>
      <c r="BV26" s="755"/>
      <c r="BW26" s="755"/>
      <c r="BX26" s="755"/>
      <c r="BY26" s="755"/>
      <c r="BZ26" s="755"/>
      <c r="CA26" s="755"/>
      <c r="CB26" s="755"/>
      <c r="CC26" s="755"/>
      <c r="CD26" s="755"/>
      <c r="CE26" s="755"/>
      <c r="CF26" s="755"/>
      <c r="CG26" s="756"/>
      <c r="CH26" s="767">
        <v>69.519000000000005</v>
      </c>
      <c r="CI26" s="768"/>
      <c r="CJ26" s="768"/>
      <c r="CK26" s="768"/>
      <c r="CL26" s="769"/>
      <c r="CM26" s="767">
        <v>33.35</v>
      </c>
      <c r="CN26" s="768"/>
      <c r="CO26" s="768"/>
      <c r="CP26" s="768"/>
      <c r="CQ26" s="769"/>
      <c r="CR26" s="767">
        <v>33</v>
      </c>
      <c r="CS26" s="768"/>
      <c r="CT26" s="768"/>
      <c r="CU26" s="768"/>
      <c r="CV26" s="769"/>
      <c r="CW26" s="767">
        <v>1</v>
      </c>
      <c r="CX26" s="768"/>
      <c r="CY26" s="768"/>
      <c r="CZ26" s="768"/>
      <c r="DA26" s="769"/>
      <c r="DB26" s="767" t="s">
        <v>505</v>
      </c>
      <c r="DC26" s="768"/>
      <c r="DD26" s="768"/>
      <c r="DE26" s="768"/>
      <c r="DF26" s="769"/>
      <c r="DG26" s="767" t="s">
        <v>505</v>
      </c>
      <c r="DH26" s="768"/>
      <c r="DI26" s="768"/>
      <c r="DJ26" s="768"/>
      <c r="DK26" s="769"/>
      <c r="DL26" s="767" t="s">
        <v>505</v>
      </c>
      <c r="DM26" s="768"/>
      <c r="DN26" s="768"/>
      <c r="DO26" s="768"/>
      <c r="DP26" s="769"/>
      <c r="DQ26" s="767"/>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594</v>
      </c>
      <c r="BT27" s="755"/>
      <c r="BU27" s="755"/>
      <c r="BV27" s="755"/>
      <c r="BW27" s="755"/>
      <c r="BX27" s="755"/>
      <c r="BY27" s="755"/>
      <c r="BZ27" s="755"/>
      <c r="CA27" s="755"/>
      <c r="CB27" s="755"/>
      <c r="CC27" s="755"/>
      <c r="CD27" s="755"/>
      <c r="CE27" s="755"/>
      <c r="CF27" s="755"/>
      <c r="CG27" s="756"/>
      <c r="CH27" s="767">
        <v>1.456</v>
      </c>
      <c r="CI27" s="768"/>
      <c r="CJ27" s="768"/>
      <c r="CK27" s="768"/>
      <c r="CL27" s="769"/>
      <c r="CM27" s="767">
        <v>161.71</v>
      </c>
      <c r="CN27" s="768"/>
      <c r="CO27" s="768"/>
      <c r="CP27" s="768"/>
      <c r="CQ27" s="769"/>
      <c r="CR27" s="767">
        <v>1</v>
      </c>
      <c r="CS27" s="768"/>
      <c r="CT27" s="768"/>
      <c r="CU27" s="768"/>
      <c r="CV27" s="769"/>
      <c r="CW27" s="767" t="s">
        <v>505</v>
      </c>
      <c r="CX27" s="768"/>
      <c r="CY27" s="768"/>
      <c r="CZ27" s="768"/>
      <c r="DA27" s="769"/>
      <c r="DB27" s="767" t="s">
        <v>505</v>
      </c>
      <c r="DC27" s="768"/>
      <c r="DD27" s="768"/>
      <c r="DE27" s="768"/>
      <c r="DF27" s="769"/>
      <c r="DG27" s="767" t="s">
        <v>505</v>
      </c>
      <c r="DH27" s="768"/>
      <c r="DI27" s="768"/>
      <c r="DJ27" s="768"/>
      <c r="DK27" s="769"/>
      <c r="DL27" s="767" t="s">
        <v>505</v>
      </c>
      <c r="DM27" s="768"/>
      <c r="DN27" s="768"/>
      <c r="DO27" s="768"/>
      <c r="DP27" s="769"/>
      <c r="DQ27" s="767"/>
      <c r="DR27" s="768"/>
      <c r="DS27" s="768"/>
      <c r="DT27" s="768"/>
      <c r="DU27" s="769"/>
      <c r="DV27" s="770"/>
      <c r="DW27" s="771"/>
      <c r="DX27" s="771"/>
      <c r="DY27" s="771"/>
      <c r="DZ27" s="772"/>
      <c r="EA27" s="235"/>
    </row>
    <row r="28" spans="1:131" s="236" customFormat="1" ht="26.25" customHeight="1" thickTop="1" x14ac:dyDescent="0.2">
      <c r="A28" s="255">
        <v>1</v>
      </c>
      <c r="B28" s="717" t="s">
        <v>398</v>
      </c>
      <c r="C28" s="718"/>
      <c r="D28" s="718"/>
      <c r="E28" s="718"/>
      <c r="F28" s="718"/>
      <c r="G28" s="718"/>
      <c r="H28" s="718"/>
      <c r="I28" s="718"/>
      <c r="J28" s="718"/>
      <c r="K28" s="718"/>
      <c r="L28" s="718"/>
      <c r="M28" s="718"/>
      <c r="N28" s="718"/>
      <c r="O28" s="718"/>
      <c r="P28" s="719"/>
      <c r="Q28" s="814">
        <v>834490</v>
      </c>
      <c r="R28" s="815"/>
      <c r="S28" s="815"/>
      <c r="T28" s="815"/>
      <c r="U28" s="815"/>
      <c r="V28" s="815">
        <v>808733</v>
      </c>
      <c r="W28" s="815"/>
      <c r="X28" s="815"/>
      <c r="Y28" s="815"/>
      <c r="Z28" s="815"/>
      <c r="AA28" s="815">
        <v>25756</v>
      </c>
      <c r="AB28" s="815"/>
      <c r="AC28" s="815"/>
      <c r="AD28" s="815"/>
      <c r="AE28" s="816"/>
      <c r="AF28" s="817">
        <v>25756</v>
      </c>
      <c r="AG28" s="815"/>
      <c r="AH28" s="815"/>
      <c r="AI28" s="815"/>
      <c r="AJ28" s="818"/>
      <c r="AK28" s="819">
        <v>54003</v>
      </c>
      <c r="AL28" s="810"/>
      <c r="AM28" s="810"/>
      <c r="AN28" s="810"/>
      <c r="AO28" s="810"/>
      <c r="AP28" s="810" t="s">
        <v>505</v>
      </c>
      <c r="AQ28" s="810"/>
      <c r="AR28" s="810"/>
      <c r="AS28" s="810"/>
      <c r="AT28" s="810"/>
      <c r="AU28" s="810" t="s">
        <v>505</v>
      </c>
      <c r="AV28" s="810"/>
      <c r="AW28" s="810"/>
      <c r="AX28" s="810"/>
      <c r="AY28" s="810"/>
      <c r="AZ28" s="811" t="s">
        <v>505</v>
      </c>
      <c r="BA28" s="811"/>
      <c r="BB28" s="811"/>
      <c r="BC28" s="811"/>
      <c r="BD28" s="811"/>
      <c r="BE28" s="812"/>
      <c r="BF28" s="812"/>
      <c r="BG28" s="812"/>
      <c r="BH28" s="812"/>
      <c r="BI28" s="813"/>
      <c r="BJ28" s="241"/>
      <c r="BK28" s="241"/>
      <c r="BL28" s="241"/>
      <c r="BM28" s="241"/>
      <c r="BN28" s="241"/>
      <c r="BO28" s="254"/>
      <c r="BP28" s="254"/>
      <c r="BQ28" s="251">
        <v>22</v>
      </c>
      <c r="BR28" s="252"/>
      <c r="BS28" s="754" t="s">
        <v>595</v>
      </c>
      <c r="BT28" s="755"/>
      <c r="BU28" s="755"/>
      <c r="BV28" s="755"/>
      <c r="BW28" s="755"/>
      <c r="BX28" s="755"/>
      <c r="BY28" s="755"/>
      <c r="BZ28" s="755"/>
      <c r="CA28" s="755"/>
      <c r="CB28" s="755"/>
      <c r="CC28" s="755"/>
      <c r="CD28" s="755"/>
      <c r="CE28" s="755"/>
      <c r="CF28" s="755"/>
      <c r="CG28" s="756"/>
      <c r="CH28" s="767">
        <v>12.058999999999999</v>
      </c>
      <c r="CI28" s="768"/>
      <c r="CJ28" s="768"/>
      <c r="CK28" s="768"/>
      <c r="CL28" s="769"/>
      <c r="CM28" s="767">
        <v>300.197</v>
      </c>
      <c r="CN28" s="768"/>
      <c r="CO28" s="768"/>
      <c r="CP28" s="768"/>
      <c r="CQ28" s="769"/>
      <c r="CR28" s="767">
        <v>100</v>
      </c>
      <c r="CS28" s="768"/>
      <c r="CT28" s="768"/>
      <c r="CU28" s="768"/>
      <c r="CV28" s="769"/>
      <c r="CW28" s="767">
        <v>9</v>
      </c>
      <c r="CX28" s="768"/>
      <c r="CY28" s="768"/>
      <c r="CZ28" s="768"/>
      <c r="DA28" s="769"/>
      <c r="DB28" s="767" t="s">
        <v>505</v>
      </c>
      <c r="DC28" s="768"/>
      <c r="DD28" s="768"/>
      <c r="DE28" s="768"/>
      <c r="DF28" s="769"/>
      <c r="DG28" s="767" t="s">
        <v>505</v>
      </c>
      <c r="DH28" s="768"/>
      <c r="DI28" s="768"/>
      <c r="DJ28" s="768"/>
      <c r="DK28" s="769"/>
      <c r="DL28" s="767" t="s">
        <v>505</v>
      </c>
      <c r="DM28" s="768"/>
      <c r="DN28" s="768"/>
      <c r="DO28" s="768"/>
      <c r="DP28" s="769"/>
      <c r="DQ28" s="767"/>
      <c r="DR28" s="768"/>
      <c r="DS28" s="768"/>
      <c r="DT28" s="768"/>
      <c r="DU28" s="769"/>
      <c r="DV28" s="770"/>
      <c r="DW28" s="771"/>
      <c r="DX28" s="771"/>
      <c r="DY28" s="771"/>
      <c r="DZ28" s="772"/>
      <c r="EA28" s="235"/>
    </row>
    <row r="29" spans="1:131" s="236" customFormat="1" ht="26.25" customHeight="1" x14ac:dyDescent="0.2">
      <c r="A29" s="255">
        <v>2</v>
      </c>
      <c r="B29" s="741" t="s">
        <v>399</v>
      </c>
      <c r="C29" s="742"/>
      <c r="D29" s="742"/>
      <c r="E29" s="742"/>
      <c r="F29" s="742"/>
      <c r="G29" s="742"/>
      <c r="H29" s="742"/>
      <c r="I29" s="742"/>
      <c r="J29" s="742"/>
      <c r="K29" s="742"/>
      <c r="L29" s="742"/>
      <c r="M29" s="742"/>
      <c r="N29" s="742"/>
      <c r="O29" s="742"/>
      <c r="P29" s="743"/>
      <c r="Q29" s="744">
        <v>681</v>
      </c>
      <c r="R29" s="745"/>
      <c r="S29" s="745"/>
      <c r="T29" s="745"/>
      <c r="U29" s="745"/>
      <c r="V29" s="745">
        <v>524</v>
      </c>
      <c r="W29" s="745"/>
      <c r="X29" s="745"/>
      <c r="Y29" s="745"/>
      <c r="Z29" s="745"/>
      <c r="AA29" s="745">
        <v>157</v>
      </c>
      <c r="AB29" s="745"/>
      <c r="AC29" s="745"/>
      <c r="AD29" s="745"/>
      <c r="AE29" s="746"/>
      <c r="AF29" s="820">
        <v>2023</v>
      </c>
      <c r="AG29" s="745"/>
      <c r="AH29" s="745"/>
      <c r="AI29" s="745"/>
      <c r="AJ29" s="821"/>
      <c r="AK29" s="824">
        <v>92</v>
      </c>
      <c r="AL29" s="825"/>
      <c r="AM29" s="825"/>
      <c r="AN29" s="825"/>
      <c r="AO29" s="825"/>
      <c r="AP29" s="825">
        <v>913</v>
      </c>
      <c r="AQ29" s="825"/>
      <c r="AR29" s="825"/>
      <c r="AS29" s="825"/>
      <c r="AT29" s="825"/>
      <c r="AU29" s="825">
        <v>431</v>
      </c>
      <c r="AV29" s="825"/>
      <c r="AW29" s="825"/>
      <c r="AX29" s="825"/>
      <c r="AY29" s="825"/>
      <c r="AZ29" s="826" t="s">
        <v>505</v>
      </c>
      <c r="BA29" s="826"/>
      <c r="BB29" s="826"/>
      <c r="BC29" s="826"/>
      <c r="BD29" s="826"/>
      <c r="BE29" s="822" t="s">
        <v>400</v>
      </c>
      <c r="BF29" s="822"/>
      <c r="BG29" s="822"/>
      <c r="BH29" s="822"/>
      <c r="BI29" s="823"/>
      <c r="BJ29" s="241"/>
      <c r="BK29" s="241"/>
      <c r="BL29" s="241"/>
      <c r="BM29" s="241"/>
      <c r="BN29" s="241"/>
      <c r="BO29" s="254"/>
      <c r="BP29" s="254"/>
      <c r="BQ29" s="251">
        <v>23</v>
      </c>
      <c r="BR29" s="252"/>
      <c r="BS29" s="754" t="s">
        <v>596</v>
      </c>
      <c r="BT29" s="755"/>
      <c r="BU29" s="755"/>
      <c r="BV29" s="755"/>
      <c r="BW29" s="755"/>
      <c r="BX29" s="755"/>
      <c r="BY29" s="755"/>
      <c r="BZ29" s="755"/>
      <c r="CA29" s="755"/>
      <c r="CB29" s="755"/>
      <c r="CC29" s="755"/>
      <c r="CD29" s="755"/>
      <c r="CE29" s="755"/>
      <c r="CF29" s="755"/>
      <c r="CG29" s="756"/>
      <c r="CH29" s="767">
        <v>21.925999999999998</v>
      </c>
      <c r="CI29" s="768"/>
      <c r="CJ29" s="768"/>
      <c r="CK29" s="768"/>
      <c r="CL29" s="769"/>
      <c r="CM29" s="767">
        <v>1976.857</v>
      </c>
      <c r="CN29" s="768"/>
      <c r="CO29" s="768"/>
      <c r="CP29" s="768"/>
      <c r="CQ29" s="769"/>
      <c r="CR29" s="767">
        <v>650</v>
      </c>
      <c r="CS29" s="768"/>
      <c r="CT29" s="768"/>
      <c r="CU29" s="768"/>
      <c r="CV29" s="769"/>
      <c r="CW29" s="767" t="s">
        <v>505</v>
      </c>
      <c r="CX29" s="768"/>
      <c r="CY29" s="768"/>
      <c r="CZ29" s="768"/>
      <c r="DA29" s="769"/>
      <c r="DB29" s="767" t="s">
        <v>505</v>
      </c>
      <c r="DC29" s="768"/>
      <c r="DD29" s="768"/>
      <c r="DE29" s="768"/>
      <c r="DF29" s="769"/>
      <c r="DG29" s="767" t="s">
        <v>505</v>
      </c>
      <c r="DH29" s="768"/>
      <c r="DI29" s="768"/>
      <c r="DJ29" s="768"/>
      <c r="DK29" s="769"/>
      <c r="DL29" s="767" t="s">
        <v>505</v>
      </c>
      <c r="DM29" s="768"/>
      <c r="DN29" s="768"/>
      <c r="DO29" s="768"/>
      <c r="DP29" s="769"/>
      <c r="DQ29" s="767"/>
      <c r="DR29" s="768"/>
      <c r="DS29" s="768"/>
      <c r="DT29" s="768"/>
      <c r="DU29" s="769"/>
      <c r="DV29" s="770"/>
      <c r="DW29" s="771"/>
      <c r="DX29" s="771"/>
      <c r="DY29" s="771"/>
      <c r="DZ29" s="772"/>
      <c r="EA29" s="235"/>
    </row>
    <row r="30" spans="1:131" s="236" customFormat="1" ht="26.25" customHeight="1" x14ac:dyDescent="0.2">
      <c r="A30" s="255">
        <v>3</v>
      </c>
      <c r="B30" s="741" t="s">
        <v>401</v>
      </c>
      <c r="C30" s="742"/>
      <c r="D30" s="742"/>
      <c r="E30" s="742"/>
      <c r="F30" s="742"/>
      <c r="G30" s="742"/>
      <c r="H30" s="742"/>
      <c r="I30" s="742"/>
      <c r="J30" s="742"/>
      <c r="K30" s="742"/>
      <c r="L30" s="742"/>
      <c r="M30" s="742"/>
      <c r="N30" s="742"/>
      <c r="O30" s="742"/>
      <c r="P30" s="743"/>
      <c r="Q30" s="744">
        <v>61181</v>
      </c>
      <c r="R30" s="745"/>
      <c r="S30" s="745"/>
      <c r="T30" s="745"/>
      <c r="U30" s="745"/>
      <c r="V30" s="745">
        <v>63050</v>
      </c>
      <c r="W30" s="745"/>
      <c r="X30" s="745"/>
      <c r="Y30" s="745"/>
      <c r="Z30" s="745"/>
      <c r="AA30" s="745">
        <v>-1869</v>
      </c>
      <c r="AB30" s="745"/>
      <c r="AC30" s="745"/>
      <c r="AD30" s="745"/>
      <c r="AE30" s="746"/>
      <c r="AF30" s="820">
        <v>2041</v>
      </c>
      <c r="AG30" s="745"/>
      <c r="AH30" s="745"/>
      <c r="AI30" s="745"/>
      <c r="AJ30" s="821"/>
      <c r="AK30" s="824">
        <v>14066</v>
      </c>
      <c r="AL30" s="825"/>
      <c r="AM30" s="825"/>
      <c r="AN30" s="825"/>
      <c r="AO30" s="825"/>
      <c r="AP30" s="825">
        <v>167918</v>
      </c>
      <c r="AQ30" s="825"/>
      <c r="AR30" s="825"/>
      <c r="AS30" s="825"/>
      <c r="AT30" s="825"/>
      <c r="AU30" s="825">
        <v>112330</v>
      </c>
      <c r="AV30" s="825"/>
      <c r="AW30" s="825"/>
      <c r="AX30" s="825"/>
      <c r="AY30" s="825"/>
      <c r="AZ30" s="826" t="s">
        <v>505</v>
      </c>
      <c r="BA30" s="826"/>
      <c r="BB30" s="826"/>
      <c r="BC30" s="826"/>
      <c r="BD30" s="826"/>
      <c r="BE30" s="822" t="s">
        <v>400</v>
      </c>
      <c r="BF30" s="822"/>
      <c r="BG30" s="822"/>
      <c r="BH30" s="822"/>
      <c r="BI30" s="823"/>
      <c r="BJ30" s="241"/>
      <c r="BK30" s="241"/>
      <c r="BL30" s="241"/>
      <c r="BM30" s="241"/>
      <c r="BN30" s="241"/>
      <c r="BO30" s="254"/>
      <c r="BP30" s="254"/>
      <c r="BQ30" s="251">
        <v>24</v>
      </c>
      <c r="BR30" s="252"/>
      <c r="BS30" s="754" t="s">
        <v>597</v>
      </c>
      <c r="BT30" s="755"/>
      <c r="BU30" s="755"/>
      <c r="BV30" s="755"/>
      <c r="BW30" s="755"/>
      <c r="BX30" s="755"/>
      <c r="BY30" s="755"/>
      <c r="BZ30" s="755"/>
      <c r="CA30" s="755"/>
      <c r="CB30" s="755"/>
      <c r="CC30" s="755"/>
      <c r="CD30" s="755"/>
      <c r="CE30" s="755"/>
      <c r="CF30" s="755"/>
      <c r="CG30" s="756"/>
      <c r="CH30" s="767">
        <v>6</v>
      </c>
      <c r="CI30" s="768"/>
      <c r="CJ30" s="768"/>
      <c r="CK30" s="768"/>
      <c r="CL30" s="769"/>
      <c r="CM30" s="767">
        <v>3316.9059999999999</v>
      </c>
      <c r="CN30" s="768"/>
      <c r="CO30" s="768"/>
      <c r="CP30" s="768"/>
      <c r="CQ30" s="769"/>
      <c r="CR30" s="767">
        <v>2184</v>
      </c>
      <c r="CS30" s="768"/>
      <c r="CT30" s="768"/>
      <c r="CU30" s="768"/>
      <c r="CV30" s="769"/>
      <c r="CW30" s="767">
        <v>20</v>
      </c>
      <c r="CX30" s="768"/>
      <c r="CY30" s="768"/>
      <c r="CZ30" s="768"/>
      <c r="DA30" s="769"/>
      <c r="DB30" s="767" t="s">
        <v>505</v>
      </c>
      <c r="DC30" s="768"/>
      <c r="DD30" s="768"/>
      <c r="DE30" s="768"/>
      <c r="DF30" s="769"/>
      <c r="DG30" s="767" t="s">
        <v>505</v>
      </c>
      <c r="DH30" s="768"/>
      <c r="DI30" s="768"/>
      <c r="DJ30" s="768"/>
      <c r="DK30" s="769"/>
      <c r="DL30" s="767" t="s">
        <v>505</v>
      </c>
      <c r="DM30" s="768"/>
      <c r="DN30" s="768"/>
      <c r="DO30" s="768"/>
      <c r="DP30" s="769"/>
      <c r="DQ30" s="767"/>
      <c r="DR30" s="768"/>
      <c r="DS30" s="768"/>
      <c r="DT30" s="768"/>
      <c r="DU30" s="769"/>
      <c r="DV30" s="770"/>
      <c r="DW30" s="771"/>
      <c r="DX30" s="771"/>
      <c r="DY30" s="771"/>
      <c r="DZ30" s="772"/>
      <c r="EA30" s="235"/>
    </row>
    <row r="31" spans="1:131" s="236" customFormat="1" ht="26.25" customHeight="1" x14ac:dyDescent="0.2">
      <c r="A31" s="255">
        <v>4</v>
      </c>
      <c r="B31" s="741" t="s">
        <v>402</v>
      </c>
      <c r="C31" s="742"/>
      <c r="D31" s="742"/>
      <c r="E31" s="742"/>
      <c r="F31" s="742"/>
      <c r="G31" s="742"/>
      <c r="H31" s="742"/>
      <c r="I31" s="742"/>
      <c r="J31" s="742"/>
      <c r="K31" s="742"/>
      <c r="L31" s="742"/>
      <c r="M31" s="742"/>
      <c r="N31" s="742"/>
      <c r="O31" s="742"/>
      <c r="P31" s="743"/>
      <c r="Q31" s="744">
        <v>1986</v>
      </c>
      <c r="R31" s="745"/>
      <c r="S31" s="745"/>
      <c r="T31" s="745"/>
      <c r="U31" s="745"/>
      <c r="V31" s="745">
        <v>902</v>
      </c>
      <c r="W31" s="745"/>
      <c r="X31" s="745"/>
      <c r="Y31" s="745"/>
      <c r="Z31" s="745"/>
      <c r="AA31" s="745">
        <v>1084</v>
      </c>
      <c r="AB31" s="745"/>
      <c r="AC31" s="745"/>
      <c r="AD31" s="745"/>
      <c r="AE31" s="746"/>
      <c r="AF31" s="820">
        <v>16680</v>
      </c>
      <c r="AG31" s="745"/>
      <c r="AH31" s="745"/>
      <c r="AI31" s="745"/>
      <c r="AJ31" s="821"/>
      <c r="AK31" s="824">
        <v>0</v>
      </c>
      <c r="AL31" s="825"/>
      <c r="AM31" s="825"/>
      <c r="AN31" s="825"/>
      <c r="AO31" s="825"/>
      <c r="AP31" s="825">
        <v>100010</v>
      </c>
      <c r="AQ31" s="825"/>
      <c r="AR31" s="825"/>
      <c r="AS31" s="825"/>
      <c r="AT31" s="825"/>
      <c r="AU31" s="825">
        <v>0</v>
      </c>
      <c r="AV31" s="825"/>
      <c r="AW31" s="825"/>
      <c r="AX31" s="825"/>
      <c r="AY31" s="825"/>
      <c r="AZ31" s="826" t="s">
        <v>505</v>
      </c>
      <c r="BA31" s="826"/>
      <c r="BB31" s="826"/>
      <c r="BC31" s="826"/>
      <c r="BD31" s="826"/>
      <c r="BE31" s="822" t="s">
        <v>400</v>
      </c>
      <c r="BF31" s="822"/>
      <c r="BG31" s="822"/>
      <c r="BH31" s="822"/>
      <c r="BI31" s="823"/>
      <c r="BJ31" s="241"/>
      <c r="BK31" s="241"/>
      <c r="BL31" s="241"/>
      <c r="BM31" s="241"/>
      <c r="BN31" s="241"/>
      <c r="BO31" s="254"/>
      <c r="BP31" s="254"/>
      <c r="BQ31" s="251">
        <v>25</v>
      </c>
      <c r="BR31" s="252"/>
      <c r="BS31" s="754" t="s">
        <v>598</v>
      </c>
      <c r="BT31" s="755"/>
      <c r="BU31" s="755"/>
      <c r="BV31" s="755"/>
      <c r="BW31" s="755"/>
      <c r="BX31" s="755"/>
      <c r="BY31" s="755"/>
      <c r="BZ31" s="755"/>
      <c r="CA31" s="755"/>
      <c r="CB31" s="755"/>
      <c r="CC31" s="755"/>
      <c r="CD31" s="755"/>
      <c r="CE31" s="755"/>
      <c r="CF31" s="755"/>
      <c r="CG31" s="756"/>
      <c r="CH31" s="767">
        <v>5</v>
      </c>
      <c r="CI31" s="768"/>
      <c r="CJ31" s="768"/>
      <c r="CK31" s="768"/>
      <c r="CL31" s="769"/>
      <c r="CM31" s="767">
        <v>2400.3580000000002</v>
      </c>
      <c r="CN31" s="768"/>
      <c r="CO31" s="768"/>
      <c r="CP31" s="768"/>
      <c r="CQ31" s="769"/>
      <c r="CR31" s="767">
        <v>1000</v>
      </c>
      <c r="CS31" s="768"/>
      <c r="CT31" s="768"/>
      <c r="CU31" s="768"/>
      <c r="CV31" s="769"/>
      <c r="CW31" s="767" t="s">
        <v>505</v>
      </c>
      <c r="CX31" s="768"/>
      <c r="CY31" s="768"/>
      <c r="CZ31" s="768"/>
      <c r="DA31" s="769"/>
      <c r="DB31" s="767" t="s">
        <v>505</v>
      </c>
      <c r="DC31" s="768"/>
      <c r="DD31" s="768"/>
      <c r="DE31" s="768"/>
      <c r="DF31" s="769"/>
      <c r="DG31" s="767" t="s">
        <v>505</v>
      </c>
      <c r="DH31" s="768"/>
      <c r="DI31" s="768"/>
      <c r="DJ31" s="768"/>
      <c r="DK31" s="769"/>
      <c r="DL31" s="767" t="s">
        <v>505</v>
      </c>
      <c r="DM31" s="768"/>
      <c r="DN31" s="768"/>
      <c r="DO31" s="768"/>
      <c r="DP31" s="769"/>
      <c r="DQ31" s="767"/>
      <c r="DR31" s="768"/>
      <c r="DS31" s="768"/>
      <c r="DT31" s="768"/>
      <c r="DU31" s="769"/>
      <c r="DV31" s="770"/>
      <c r="DW31" s="771"/>
      <c r="DX31" s="771"/>
      <c r="DY31" s="771"/>
      <c r="DZ31" s="772"/>
      <c r="EA31" s="235"/>
    </row>
    <row r="32" spans="1:131" s="236" customFormat="1" ht="26.25" customHeight="1" x14ac:dyDescent="0.2">
      <c r="A32" s="255">
        <v>5</v>
      </c>
      <c r="B32" s="741" t="s">
        <v>403</v>
      </c>
      <c r="C32" s="742"/>
      <c r="D32" s="742"/>
      <c r="E32" s="742"/>
      <c r="F32" s="742"/>
      <c r="G32" s="742"/>
      <c r="H32" s="742"/>
      <c r="I32" s="742"/>
      <c r="J32" s="742"/>
      <c r="K32" s="742"/>
      <c r="L32" s="742"/>
      <c r="M32" s="742"/>
      <c r="N32" s="742"/>
      <c r="O32" s="742"/>
      <c r="P32" s="743"/>
      <c r="Q32" s="744">
        <v>9430</v>
      </c>
      <c r="R32" s="745"/>
      <c r="S32" s="745"/>
      <c r="T32" s="745"/>
      <c r="U32" s="745"/>
      <c r="V32" s="745">
        <v>8935</v>
      </c>
      <c r="W32" s="745"/>
      <c r="X32" s="745"/>
      <c r="Y32" s="745"/>
      <c r="Z32" s="745"/>
      <c r="AA32" s="745">
        <v>495</v>
      </c>
      <c r="AB32" s="745"/>
      <c r="AC32" s="745"/>
      <c r="AD32" s="745"/>
      <c r="AE32" s="746"/>
      <c r="AF32" s="820" t="s">
        <v>505</v>
      </c>
      <c r="AG32" s="745"/>
      <c r="AH32" s="745"/>
      <c r="AI32" s="745"/>
      <c r="AJ32" s="821"/>
      <c r="AK32" s="824">
        <v>0</v>
      </c>
      <c r="AL32" s="825"/>
      <c r="AM32" s="825"/>
      <c r="AN32" s="825"/>
      <c r="AO32" s="825"/>
      <c r="AP32" s="825">
        <v>16237</v>
      </c>
      <c r="AQ32" s="825"/>
      <c r="AR32" s="825"/>
      <c r="AS32" s="825"/>
      <c r="AT32" s="825"/>
      <c r="AU32" s="825">
        <v>0</v>
      </c>
      <c r="AV32" s="825"/>
      <c r="AW32" s="825"/>
      <c r="AX32" s="825"/>
      <c r="AY32" s="825"/>
      <c r="AZ32" s="826" t="s">
        <v>505</v>
      </c>
      <c r="BA32" s="826"/>
      <c r="BB32" s="826"/>
      <c r="BC32" s="826"/>
      <c r="BD32" s="826"/>
      <c r="BE32" s="822" t="s">
        <v>405</v>
      </c>
      <c r="BF32" s="822"/>
      <c r="BG32" s="822"/>
      <c r="BH32" s="822"/>
      <c r="BI32" s="823"/>
      <c r="BJ32" s="241"/>
      <c r="BK32" s="241"/>
      <c r="BL32" s="241"/>
      <c r="BM32" s="241"/>
      <c r="BN32" s="241"/>
      <c r="BO32" s="254"/>
      <c r="BP32" s="254"/>
      <c r="BQ32" s="251">
        <v>26</v>
      </c>
      <c r="BR32" s="252"/>
      <c r="BS32" s="754" t="s">
        <v>599</v>
      </c>
      <c r="BT32" s="755"/>
      <c r="BU32" s="755"/>
      <c r="BV32" s="755"/>
      <c r="BW32" s="755"/>
      <c r="BX32" s="755"/>
      <c r="BY32" s="755"/>
      <c r="BZ32" s="755"/>
      <c r="CA32" s="755"/>
      <c r="CB32" s="755"/>
      <c r="CC32" s="755"/>
      <c r="CD32" s="755"/>
      <c r="CE32" s="755"/>
      <c r="CF32" s="755"/>
      <c r="CG32" s="756"/>
      <c r="CH32" s="767">
        <v>-30.76</v>
      </c>
      <c r="CI32" s="768"/>
      <c r="CJ32" s="768"/>
      <c r="CK32" s="768"/>
      <c r="CL32" s="769"/>
      <c r="CM32" s="767">
        <v>1941.741</v>
      </c>
      <c r="CN32" s="768"/>
      <c r="CO32" s="768"/>
      <c r="CP32" s="768"/>
      <c r="CQ32" s="769"/>
      <c r="CR32" s="767">
        <v>459</v>
      </c>
      <c r="CS32" s="768"/>
      <c r="CT32" s="768"/>
      <c r="CU32" s="768"/>
      <c r="CV32" s="769"/>
      <c r="CW32" s="767">
        <v>0</v>
      </c>
      <c r="CX32" s="768"/>
      <c r="CY32" s="768"/>
      <c r="CZ32" s="768"/>
      <c r="DA32" s="769"/>
      <c r="DB32" s="767" t="s">
        <v>505</v>
      </c>
      <c r="DC32" s="768"/>
      <c r="DD32" s="768"/>
      <c r="DE32" s="768"/>
      <c r="DF32" s="769"/>
      <c r="DG32" s="767" t="s">
        <v>505</v>
      </c>
      <c r="DH32" s="768"/>
      <c r="DI32" s="768"/>
      <c r="DJ32" s="768"/>
      <c r="DK32" s="769"/>
      <c r="DL32" s="767" t="s">
        <v>505</v>
      </c>
      <c r="DM32" s="768"/>
      <c r="DN32" s="768"/>
      <c r="DO32" s="768"/>
      <c r="DP32" s="769"/>
      <c r="DQ32" s="767"/>
      <c r="DR32" s="768"/>
      <c r="DS32" s="768"/>
      <c r="DT32" s="768"/>
      <c r="DU32" s="769"/>
      <c r="DV32" s="770"/>
      <c r="DW32" s="771"/>
      <c r="DX32" s="771"/>
      <c r="DY32" s="771"/>
      <c r="DZ32" s="772"/>
      <c r="EA32" s="235"/>
    </row>
    <row r="33" spans="1:131" s="236" customFormat="1" ht="26.25" customHeight="1" x14ac:dyDescent="0.2">
      <c r="A33" s="255">
        <v>6</v>
      </c>
      <c r="B33" s="741" t="s">
        <v>406</v>
      </c>
      <c r="C33" s="742"/>
      <c r="D33" s="742"/>
      <c r="E33" s="742"/>
      <c r="F33" s="742"/>
      <c r="G33" s="742"/>
      <c r="H33" s="742"/>
      <c r="I33" s="742"/>
      <c r="J33" s="742"/>
      <c r="K33" s="742"/>
      <c r="L33" s="742"/>
      <c r="M33" s="742"/>
      <c r="N33" s="742"/>
      <c r="O33" s="742"/>
      <c r="P33" s="743"/>
      <c r="Q33" s="744">
        <v>1568</v>
      </c>
      <c r="R33" s="745"/>
      <c r="S33" s="745"/>
      <c r="T33" s="745"/>
      <c r="U33" s="745"/>
      <c r="V33" s="745">
        <v>1566</v>
      </c>
      <c r="W33" s="745"/>
      <c r="X33" s="745"/>
      <c r="Y33" s="745"/>
      <c r="Z33" s="745"/>
      <c r="AA33" s="745">
        <v>3</v>
      </c>
      <c r="AB33" s="745"/>
      <c r="AC33" s="745"/>
      <c r="AD33" s="745"/>
      <c r="AE33" s="746"/>
      <c r="AF33" s="820" t="s">
        <v>505</v>
      </c>
      <c r="AG33" s="745"/>
      <c r="AH33" s="745"/>
      <c r="AI33" s="745"/>
      <c r="AJ33" s="821"/>
      <c r="AK33" s="824">
        <v>565</v>
      </c>
      <c r="AL33" s="825"/>
      <c r="AM33" s="825"/>
      <c r="AN33" s="825"/>
      <c r="AO33" s="825"/>
      <c r="AP33" s="825">
        <v>11939</v>
      </c>
      <c r="AQ33" s="825"/>
      <c r="AR33" s="825"/>
      <c r="AS33" s="825"/>
      <c r="AT33" s="825"/>
      <c r="AU33" s="825">
        <v>11539</v>
      </c>
      <c r="AV33" s="825"/>
      <c r="AW33" s="825"/>
      <c r="AX33" s="825"/>
      <c r="AY33" s="825"/>
      <c r="AZ33" s="826" t="s">
        <v>505</v>
      </c>
      <c r="BA33" s="826"/>
      <c r="BB33" s="826"/>
      <c r="BC33" s="826"/>
      <c r="BD33" s="826"/>
      <c r="BE33" s="822" t="s">
        <v>405</v>
      </c>
      <c r="BF33" s="822"/>
      <c r="BG33" s="822"/>
      <c r="BH33" s="822"/>
      <c r="BI33" s="823"/>
      <c r="BJ33" s="241"/>
      <c r="BK33" s="241"/>
      <c r="BL33" s="241"/>
      <c r="BM33" s="241"/>
      <c r="BN33" s="241"/>
      <c r="BO33" s="254"/>
      <c r="BP33" s="254"/>
      <c r="BQ33" s="251">
        <v>27</v>
      </c>
      <c r="BR33" s="252"/>
      <c r="BS33" s="754" t="s">
        <v>600</v>
      </c>
      <c r="BT33" s="755"/>
      <c r="BU33" s="755"/>
      <c r="BV33" s="755"/>
      <c r="BW33" s="755"/>
      <c r="BX33" s="755"/>
      <c r="BY33" s="755"/>
      <c r="BZ33" s="755"/>
      <c r="CA33" s="755"/>
      <c r="CB33" s="755"/>
      <c r="CC33" s="755"/>
      <c r="CD33" s="755"/>
      <c r="CE33" s="755"/>
      <c r="CF33" s="755"/>
      <c r="CG33" s="756"/>
      <c r="CH33" s="767">
        <v>-76.3</v>
      </c>
      <c r="CI33" s="768"/>
      <c r="CJ33" s="768"/>
      <c r="CK33" s="768"/>
      <c r="CL33" s="769"/>
      <c r="CM33" s="767">
        <v>584.779</v>
      </c>
      <c r="CN33" s="768"/>
      <c r="CO33" s="768"/>
      <c r="CP33" s="768"/>
      <c r="CQ33" s="769"/>
      <c r="CR33" s="767">
        <v>22</v>
      </c>
      <c r="CS33" s="768"/>
      <c r="CT33" s="768"/>
      <c r="CU33" s="768"/>
      <c r="CV33" s="769"/>
      <c r="CW33" s="767" t="s">
        <v>505</v>
      </c>
      <c r="CX33" s="768"/>
      <c r="CY33" s="768"/>
      <c r="CZ33" s="768"/>
      <c r="DA33" s="769"/>
      <c r="DB33" s="767" t="s">
        <v>505</v>
      </c>
      <c r="DC33" s="768"/>
      <c r="DD33" s="768"/>
      <c r="DE33" s="768"/>
      <c r="DF33" s="769"/>
      <c r="DG33" s="767" t="s">
        <v>505</v>
      </c>
      <c r="DH33" s="768"/>
      <c r="DI33" s="768"/>
      <c r="DJ33" s="768"/>
      <c r="DK33" s="769"/>
      <c r="DL33" s="767" t="s">
        <v>505</v>
      </c>
      <c r="DM33" s="768"/>
      <c r="DN33" s="768"/>
      <c r="DO33" s="768"/>
      <c r="DP33" s="769"/>
      <c r="DQ33" s="767"/>
      <c r="DR33" s="768"/>
      <c r="DS33" s="768"/>
      <c r="DT33" s="768"/>
      <c r="DU33" s="769"/>
      <c r="DV33" s="770"/>
      <c r="DW33" s="771"/>
      <c r="DX33" s="771"/>
      <c r="DY33" s="771"/>
      <c r="DZ33" s="772"/>
      <c r="EA33" s="235"/>
    </row>
    <row r="34" spans="1:131" s="236" customFormat="1" ht="26.25" customHeight="1" x14ac:dyDescent="0.2">
      <c r="A34" s="255">
        <v>7</v>
      </c>
      <c r="B34" s="741"/>
      <c r="C34" s="742"/>
      <c r="D34" s="742"/>
      <c r="E34" s="742"/>
      <c r="F34" s="742"/>
      <c r="G34" s="742"/>
      <c r="H34" s="742"/>
      <c r="I34" s="742"/>
      <c r="J34" s="742"/>
      <c r="K34" s="742"/>
      <c r="L34" s="742"/>
      <c r="M34" s="742"/>
      <c r="N34" s="742"/>
      <c r="O34" s="742"/>
      <c r="P34" s="743"/>
      <c r="Q34" s="744"/>
      <c r="R34" s="745"/>
      <c r="S34" s="745"/>
      <c r="T34" s="745"/>
      <c r="U34" s="745"/>
      <c r="V34" s="745"/>
      <c r="W34" s="745"/>
      <c r="X34" s="745"/>
      <c r="Y34" s="745"/>
      <c r="Z34" s="745"/>
      <c r="AA34" s="745"/>
      <c r="AB34" s="745"/>
      <c r="AC34" s="745"/>
      <c r="AD34" s="745"/>
      <c r="AE34" s="746"/>
      <c r="AF34" s="820"/>
      <c r="AG34" s="745"/>
      <c r="AH34" s="745"/>
      <c r="AI34" s="745"/>
      <c r="AJ34" s="821"/>
      <c r="AK34" s="824"/>
      <c r="AL34" s="825"/>
      <c r="AM34" s="825"/>
      <c r="AN34" s="825"/>
      <c r="AO34" s="825"/>
      <c r="AP34" s="825"/>
      <c r="AQ34" s="825"/>
      <c r="AR34" s="825"/>
      <c r="AS34" s="825"/>
      <c r="AT34" s="825"/>
      <c r="AU34" s="825"/>
      <c r="AV34" s="825"/>
      <c r="AW34" s="825"/>
      <c r="AX34" s="825"/>
      <c r="AY34" s="825"/>
      <c r="AZ34" s="826"/>
      <c r="BA34" s="826"/>
      <c r="BB34" s="826"/>
      <c r="BC34" s="826"/>
      <c r="BD34" s="826"/>
      <c r="BE34" s="822"/>
      <c r="BF34" s="822"/>
      <c r="BG34" s="822"/>
      <c r="BH34" s="822"/>
      <c r="BI34" s="823"/>
      <c r="BJ34" s="241"/>
      <c r="BK34" s="241"/>
      <c r="BL34" s="241"/>
      <c r="BM34" s="241"/>
      <c r="BN34" s="241"/>
      <c r="BO34" s="254"/>
      <c r="BP34" s="254"/>
      <c r="BQ34" s="251">
        <v>28</v>
      </c>
      <c r="BR34" s="252"/>
      <c r="BS34" s="754" t="s">
        <v>601</v>
      </c>
      <c r="BT34" s="755"/>
      <c r="BU34" s="755"/>
      <c r="BV34" s="755"/>
      <c r="BW34" s="755"/>
      <c r="BX34" s="755"/>
      <c r="BY34" s="755"/>
      <c r="BZ34" s="755"/>
      <c r="CA34" s="755"/>
      <c r="CB34" s="755"/>
      <c r="CC34" s="755"/>
      <c r="CD34" s="755"/>
      <c r="CE34" s="755"/>
      <c r="CF34" s="755"/>
      <c r="CG34" s="756"/>
      <c r="CH34" s="767">
        <v>127.057</v>
      </c>
      <c r="CI34" s="768"/>
      <c r="CJ34" s="768"/>
      <c r="CK34" s="768"/>
      <c r="CL34" s="769"/>
      <c r="CM34" s="767">
        <v>1383.8</v>
      </c>
      <c r="CN34" s="768"/>
      <c r="CO34" s="768"/>
      <c r="CP34" s="768"/>
      <c r="CQ34" s="769"/>
      <c r="CR34" s="767">
        <v>88</v>
      </c>
      <c r="CS34" s="768"/>
      <c r="CT34" s="768"/>
      <c r="CU34" s="768"/>
      <c r="CV34" s="769"/>
      <c r="CW34" s="767" t="s">
        <v>505</v>
      </c>
      <c r="CX34" s="768"/>
      <c r="CY34" s="768"/>
      <c r="CZ34" s="768"/>
      <c r="DA34" s="769"/>
      <c r="DB34" s="767" t="s">
        <v>505</v>
      </c>
      <c r="DC34" s="768"/>
      <c r="DD34" s="768"/>
      <c r="DE34" s="768"/>
      <c r="DF34" s="769"/>
      <c r="DG34" s="767" t="s">
        <v>505</v>
      </c>
      <c r="DH34" s="768"/>
      <c r="DI34" s="768"/>
      <c r="DJ34" s="768"/>
      <c r="DK34" s="769"/>
      <c r="DL34" s="767" t="s">
        <v>505</v>
      </c>
      <c r="DM34" s="768"/>
      <c r="DN34" s="768"/>
      <c r="DO34" s="768"/>
      <c r="DP34" s="769"/>
      <c r="DQ34" s="767"/>
      <c r="DR34" s="768"/>
      <c r="DS34" s="768"/>
      <c r="DT34" s="768"/>
      <c r="DU34" s="769"/>
      <c r="DV34" s="770"/>
      <c r="DW34" s="771"/>
      <c r="DX34" s="771"/>
      <c r="DY34" s="771"/>
      <c r="DZ34" s="772"/>
      <c r="EA34" s="235"/>
    </row>
    <row r="35" spans="1:131" s="236" customFormat="1" ht="26.25" customHeight="1" x14ac:dyDescent="0.2">
      <c r="A35" s="255">
        <v>8</v>
      </c>
      <c r="B35" s="741"/>
      <c r="C35" s="742"/>
      <c r="D35" s="742"/>
      <c r="E35" s="742"/>
      <c r="F35" s="742"/>
      <c r="G35" s="742"/>
      <c r="H35" s="742"/>
      <c r="I35" s="742"/>
      <c r="J35" s="742"/>
      <c r="K35" s="742"/>
      <c r="L35" s="742"/>
      <c r="M35" s="742"/>
      <c r="N35" s="742"/>
      <c r="O35" s="742"/>
      <c r="P35" s="743"/>
      <c r="Q35" s="744"/>
      <c r="R35" s="745"/>
      <c r="S35" s="745"/>
      <c r="T35" s="745"/>
      <c r="U35" s="745"/>
      <c r="V35" s="745"/>
      <c r="W35" s="745"/>
      <c r="X35" s="745"/>
      <c r="Y35" s="745"/>
      <c r="Z35" s="745"/>
      <c r="AA35" s="745"/>
      <c r="AB35" s="745"/>
      <c r="AC35" s="745"/>
      <c r="AD35" s="745"/>
      <c r="AE35" s="746"/>
      <c r="AF35" s="820"/>
      <c r="AG35" s="745"/>
      <c r="AH35" s="745"/>
      <c r="AI35" s="745"/>
      <c r="AJ35" s="821"/>
      <c r="AK35" s="824"/>
      <c r="AL35" s="825"/>
      <c r="AM35" s="825"/>
      <c r="AN35" s="825"/>
      <c r="AO35" s="825"/>
      <c r="AP35" s="825"/>
      <c r="AQ35" s="825"/>
      <c r="AR35" s="825"/>
      <c r="AS35" s="825"/>
      <c r="AT35" s="825"/>
      <c r="AU35" s="825"/>
      <c r="AV35" s="825"/>
      <c r="AW35" s="825"/>
      <c r="AX35" s="825"/>
      <c r="AY35" s="825"/>
      <c r="AZ35" s="826"/>
      <c r="BA35" s="826"/>
      <c r="BB35" s="826"/>
      <c r="BC35" s="826"/>
      <c r="BD35" s="826"/>
      <c r="BE35" s="822"/>
      <c r="BF35" s="822"/>
      <c r="BG35" s="822"/>
      <c r="BH35" s="822"/>
      <c r="BI35" s="823"/>
      <c r="BJ35" s="241"/>
      <c r="BK35" s="241"/>
      <c r="BL35" s="241"/>
      <c r="BM35" s="241"/>
      <c r="BN35" s="241"/>
      <c r="BO35" s="254"/>
      <c r="BP35" s="254"/>
      <c r="BQ35" s="251">
        <v>29</v>
      </c>
      <c r="BR35" s="252"/>
      <c r="BS35" s="754" t="s">
        <v>602</v>
      </c>
      <c r="BT35" s="755"/>
      <c r="BU35" s="755"/>
      <c r="BV35" s="755"/>
      <c r="BW35" s="755"/>
      <c r="BX35" s="755"/>
      <c r="BY35" s="755"/>
      <c r="BZ35" s="755"/>
      <c r="CA35" s="755"/>
      <c r="CB35" s="755"/>
      <c r="CC35" s="755"/>
      <c r="CD35" s="755"/>
      <c r="CE35" s="755"/>
      <c r="CF35" s="755"/>
      <c r="CG35" s="756"/>
      <c r="CH35" s="767">
        <v>-80</v>
      </c>
      <c r="CI35" s="768"/>
      <c r="CJ35" s="768"/>
      <c r="CK35" s="768"/>
      <c r="CL35" s="769"/>
      <c r="CM35" s="767">
        <v>41.451999999999998</v>
      </c>
      <c r="CN35" s="768"/>
      <c r="CO35" s="768"/>
      <c r="CP35" s="768"/>
      <c r="CQ35" s="769"/>
      <c r="CR35" s="767">
        <v>1</v>
      </c>
      <c r="CS35" s="768"/>
      <c r="CT35" s="768"/>
      <c r="CU35" s="768"/>
      <c r="CV35" s="769"/>
      <c r="CW35" s="767">
        <v>267</v>
      </c>
      <c r="CX35" s="768"/>
      <c r="CY35" s="768"/>
      <c r="CZ35" s="768"/>
      <c r="DA35" s="769"/>
      <c r="DB35" s="767" t="s">
        <v>505</v>
      </c>
      <c r="DC35" s="768"/>
      <c r="DD35" s="768"/>
      <c r="DE35" s="768"/>
      <c r="DF35" s="769"/>
      <c r="DG35" s="767" t="s">
        <v>505</v>
      </c>
      <c r="DH35" s="768"/>
      <c r="DI35" s="768"/>
      <c r="DJ35" s="768"/>
      <c r="DK35" s="769"/>
      <c r="DL35" s="767" t="s">
        <v>505</v>
      </c>
      <c r="DM35" s="768"/>
      <c r="DN35" s="768"/>
      <c r="DO35" s="768"/>
      <c r="DP35" s="769"/>
      <c r="DQ35" s="767"/>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t="s">
        <v>603</v>
      </c>
      <c r="BT36" s="755"/>
      <c r="BU36" s="755"/>
      <c r="BV36" s="755"/>
      <c r="BW36" s="755"/>
      <c r="BX36" s="755"/>
      <c r="BY36" s="755"/>
      <c r="BZ36" s="755"/>
      <c r="CA36" s="755"/>
      <c r="CB36" s="755"/>
      <c r="CC36" s="755"/>
      <c r="CD36" s="755"/>
      <c r="CE36" s="755"/>
      <c r="CF36" s="755"/>
      <c r="CG36" s="756"/>
      <c r="CH36" s="767">
        <v>-852.91399999999999</v>
      </c>
      <c r="CI36" s="768"/>
      <c r="CJ36" s="768"/>
      <c r="CK36" s="768"/>
      <c r="CL36" s="769"/>
      <c r="CM36" s="767">
        <v>4395.7309999999998</v>
      </c>
      <c r="CN36" s="768"/>
      <c r="CO36" s="768"/>
      <c r="CP36" s="768"/>
      <c r="CQ36" s="769"/>
      <c r="CR36" s="767">
        <v>300</v>
      </c>
      <c r="CS36" s="768"/>
      <c r="CT36" s="768"/>
      <c r="CU36" s="768"/>
      <c r="CV36" s="769"/>
      <c r="CW36" s="767">
        <v>0</v>
      </c>
      <c r="CX36" s="768"/>
      <c r="CY36" s="768"/>
      <c r="CZ36" s="768"/>
      <c r="DA36" s="769"/>
      <c r="DB36" s="767" t="s">
        <v>505</v>
      </c>
      <c r="DC36" s="768"/>
      <c r="DD36" s="768"/>
      <c r="DE36" s="768"/>
      <c r="DF36" s="769"/>
      <c r="DG36" s="767" t="s">
        <v>505</v>
      </c>
      <c r="DH36" s="768"/>
      <c r="DI36" s="768"/>
      <c r="DJ36" s="768"/>
      <c r="DK36" s="769"/>
      <c r="DL36" s="767" t="s">
        <v>505</v>
      </c>
      <c r="DM36" s="768"/>
      <c r="DN36" s="768"/>
      <c r="DO36" s="768"/>
      <c r="DP36" s="769"/>
      <c r="DQ36" s="767"/>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t="s">
        <v>604</v>
      </c>
      <c r="BT37" s="755"/>
      <c r="BU37" s="755"/>
      <c r="BV37" s="755"/>
      <c r="BW37" s="755"/>
      <c r="BX37" s="755"/>
      <c r="BY37" s="755"/>
      <c r="BZ37" s="755"/>
      <c r="CA37" s="755"/>
      <c r="CB37" s="755"/>
      <c r="CC37" s="755"/>
      <c r="CD37" s="755"/>
      <c r="CE37" s="755"/>
      <c r="CF37" s="755"/>
      <c r="CG37" s="756"/>
      <c r="CH37" s="767">
        <v>-467.971</v>
      </c>
      <c r="CI37" s="768"/>
      <c r="CJ37" s="768"/>
      <c r="CK37" s="768"/>
      <c r="CL37" s="769"/>
      <c r="CM37" s="767">
        <v>23623.332999999999</v>
      </c>
      <c r="CN37" s="768"/>
      <c r="CO37" s="768"/>
      <c r="CP37" s="768"/>
      <c r="CQ37" s="769"/>
      <c r="CR37" s="767">
        <v>9463</v>
      </c>
      <c r="CS37" s="768"/>
      <c r="CT37" s="768"/>
      <c r="CU37" s="768"/>
      <c r="CV37" s="769"/>
      <c r="CW37" s="767">
        <v>42</v>
      </c>
      <c r="CX37" s="768"/>
      <c r="CY37" s="768"/>
      <c r="CZ37" s="768"/>
      <c r="DA37" s="769"/>
      <c r="DB37" s="767" t="s">
        <v>505</v>
      </c>
      <c r="DC37" s="768"/>
      <c r="DD37" s="768"/>
      <c r="DE37" s="768"/>
      <c r="DF37" s="769"/>
      <c r="DG37" s="767" t="s">
        <v>505</v>
      </c>
      <c r="DH37" s="768"/>
      <c r="DI37" s="768"/>
      <c r="DJ37" s="768"/>
      <c r="DK37" s="769"/>
      <c r="DL37" s="767" t="s">
        <v>505</v>
      </c>
      <c r="DM37" s="768"/>
      <c r="DN37" s="768"/>
      <c r="DO37" s="768"/>
      <c r="DP37" s="769"/>
      <c r="DQ37" s="767"/>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t="s">
        <v>605</v>
      </c>
      <c r="BT38" s="755"/>
      <c r="BU38" s="755"/>
      <c r="BV38" s="755"/>
      <c r="BW38" s="755"/>
      <c r="BX38" s="755"/>
      <c r="BY38" s="755"/>
      <c r="BZ38" s="755"/>
      <c r="CA38" s="755"/>
      <c r="CB38" s="755"/>
      <c r="CC38" s="755"/>
      <c r="CD38" s="755"/>
      <c r="CE38" s="755"/>
      <c r="CF38" s="755"/>
      <c r="CG38" s="756"/>
      <c r="CH38" s="767">
        <v>5307.3450000000003</v>
      </c>
      <c r="CI38" s="768"/>
      <c r="CJ38" s="768"/>
      <c r="CK38" s="768"/>
      <c r="CL38" s="769"/>
      <c r="CM38" s="767">
        <v>88924.130999999994</v>
      </c>
      <c r="CN38" s="768"/>
      <c r="CO38" s="768"/>
      <c r="CP38" s="768"/>
      <c r="CQ38" s="769"/>
      <c r="CR38" s="767">
        <v>18787</v>
      </c>
      <c r="CS38" s="768"/>
      <c r="CT38" s="768"/>
      <c r="CU38" s="768"/>
      <c r="CV38" s="769"/>
      <c r="CW38" s="767">
        <v>275.55599999999998</v>
      </c>
      <c r="CX38" s="768"/>
      <c r="CY38" s="768"/>
      <c r="CZ38" s="768"/>
      <c r="DA38" s="769"/>
      <c r="DB38" s="767" t="s">
        <v>505</v>
      </c>
      <c r="DC38" s="768"/>
      <c r="DD38" s="768"/>
      <c r="DE38" s="768"/>
      <c r="DF38" s="769"/>
      <c r="DG38" s="767" t="s">
        <v>505</v>
      </c>
      <c r="DH38" s="768"/>
      <c r="DI38" s="768"/>
      <c r="DJ38" s="768"/>
      <c r="DK38" s="769"/>
      <c r="DL38" s="767" t="s">
        <v>505</v>
      </c>
      <c r="DM38" s="768"/>
      <c r="DN38" s="768"/>
      <c r="DO38" s="768"/>
      <c r="DP38" s="769"/>
      <c r="DQ38" s="767"/>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t="s">
        <v>606</v>
      </c>
      <c r="BT39" s="755"/>
      <c r="BU39" s="755"/>
      <c r="BV39" s="755"/>
      <c r="BW39" s="755"/>
      <c r="BX39" s="755"/>
      <c r="BY39" s="755"/>
      <c r="BZ39" s="755"/>
      <c r="CA39" s="755"/>
      <c r="CB39" s="755"/>
      <c r="CC39" s="755"/>
      <c r="CD39" s="755"/>
      <c r="CE39" s="755"/>
      <c r="CF39" s="755"/>
      <c r="CG39" s="756"/>
      <c r="CH39" s="767">
        <v>-1159.1579999999999</v>
      </c>
      <c r="CI39" s="768"/>
      <c r="CJ39" s="768"/>
      <c r="CK39" s="768"/>
      <c r="CL39" s="769"/>
      <c r="CM39" s="767">
        <v>11551.75</v>
      </c>
      <c r="CN39" s="768"/>
      <c r="CO39" s="768"/>
      <c r="CP39" s="768"/>
      <c r="CQ39" s="769"/>
      <c r="CR39" s="767">
        <v>7110</v>
      </c>
      <c r="CS39" s="768"/>
      <c r="CT39" s="768"/>
      <c r="CU39" s="768"/>
      <c r="CV39" s="769"/>
      <c r="CW39" s="767">
        <v>39</v>
      </c>
      <c r="CX39" s="768"/>
      <c r="CY39" s="768"/>
      <c r="CZ39" s="768"/>
      <c r="DA39" s="769"/>
      <c r="DB39" s="767">
        <v>20328</v>
      </c>
      <c r="DC39" s="768"/>
      <c r="DD39" s="768"/>
      <c r="DE39" s="768"/>
      <c r="DF39" s="769"/>
      <c r="DG39" s="767" t="s">
        <v>505</v>
      </c>
      <c r="DH39" s="768"/>
      <c r="DI39" s="768"/>
      <c r="DJ39" s="768"/>
      <c r="DK39" s="769"/>
      <c r="DL39" s="767" t="s">
        <v>505</v>
      </c>
      <c r="DM39" s="768"/>
      <c r="DN39" s="768"/>
      <c r="DO39" s="768"/>
      <c r="DP39" s="769"/>
      <c r="DQ39" s="767"/>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t="s">
        <v>607</v>
      </c>
      <c r="BT40" s="755"/>
      <c r="BU40" s="755"/>
      <c r="BV40" s="755"/>
      <c r="BW40" s="755"/>
      <c r="BX40" s="755"/>
      <c r="BY40" s="755"/>
      <c r="BZ40" s="755"/>
      <c r="CA40" s="755"/>
      <c r="CB40" s="755"/>
      <c r="CC40" s="755"/>
      <c r="CD40" s="755"/>
      <c r="CE40" s="755"/>
      <c r="CF40" s="755"/>
      <c r="CG40" s="756"/>
      <c r="CH40" s="767">
        <v>-233.971</v>
      </c>
      <c r="CI40" s="768"/>
      <c r="CJ40" s="768"/>
      <c r="CK40" s="768"/>
      <c r="CL40" s="769"/>
      <c r="CM40" s="767">
        <v>8572.0020000000004</v>
      </c>
      <c r="CN40" s="768"/>
      <c r="CO40" s="768"/>
      <c r="CP40" s="768"/>
      <c r="CQ40" s="769"/>
      <c r="CR40" s="767">
        <v>375</v>
      </c>
      <c r="CS40" s="768"/>
      <c r="CT40" s="768"/>
      <c r="CU40" s="768"/>
      <c r="CV40" s="769"/>
      <c r="CW40" s="767">
        <v>23</v>
      </c>
      <c r="CX40" s="768"/>
      <c r="CY40" s="768"/>
      <c r="CZ40" s="768"/>
      <c r="DA40" s="769"/>
      <c r="DB40" s="767" t="s">
        <v>505</v>
      </c>
      <c r="DC40" s="768"/>
      <c r="DD40" s="768"/>
      <c r="DE40" s="768"/>
      <c r="DF40" s="769"/>
      <c r="DG40" s="767" t="s">
        <v>505</v>
      </c>
      <c r="DH40" s="768"/>
      <c r="DI40" s="768"/>
      <c r="DJ40" s="768"/>
      <c r="DK40" s="769"/>
      <c r="DL40" s="767" t="s">
        <v>505</v>
      </c>
      <c r="DM40" s="768"/>
      <c r="DN40" s="768"/>
      <c r="DO40" s="768"/>
      <c r="DP40" s="769"/>
      <c r="DQ40" s="767"/>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t="s">
        <v>608</v>
      </c>
      <c r="BT41" s="755"/>
      <c r="BU41" s="755"/>
      <c r="BV41" s="755"/>
      <c r="BW41" s="755"/>
      <c r="BX41" s="755"/>
      <c r="BY41" s="755"/>
      <c r="BZ41" s="755"/>
      <c r="CA41" s="755"/>
      <c r="CB41" s="755"/>
      <c r="CC41" s="755"/>
      <c r="CD41" s="755"/>
      <c r="CE41" s="755"/>
      <c r="CF41" s="755"/>
      <c r="CG41" s="756"/>
      <c r="CH41" s="767">
        <v>488.62200000000001</v>
      </c>
      <c r="CI41" s="768"/>
      <c r="CJ41" s="768"/>
      <c r="CK41" s="768"/>
      <c r="CL41" s="769"/>
      <c r="CM41" s="767">
        <v>3853.9960000000001</v>
      </c>
      <c r="CN41" s="768"/>
      <c r="CO41" s="768"/>
      <c r="CP41" s="768"/>
      <c r="CQ41" s="769"/>
      <c r="CR41" s="767">
        <v>54</v>
      </c>
      <c r="CS41" s="768"/>
      <c r="CT41" s="768"/>
      <c r="CU41" s="768"/>
      <c r="CV41" s="769"/>
      <c r="CW41" s="767">
        <v>20</v>
      </c>
      <c r="CX41" s="768"/>
      <c r="CY41" s="768"/>
      <c r="CZ41" s="768"/>
      <c r="DA41" s="769"/>
      <c r="DB41" s="767" t="s">
        <v>505</v>
      </c>
      <c r="DC41" s="768"/>
      <c r="DD41" s="768"/>
      <c r="DE41" s="768"/>
      <c r="DF41" s="769"/>
      <c r="DG41" s="767" t="s">
        <v>505</v>
      </c>
      <c r="DH41" s="768"/>
      <c r="DI41" s="768"/>
      <c r="DJ41" s="768"/>
      <c r="DK41" s="769"/>
      <c r="DL41" s="767" t="s">
        <v>505</v>
      </c>
      <c r="DM41" s="768"/>
      <c r="DN41" s="768"/>
      <c r="DO41" s="768"/>
      <c r="DP41" s="769"/>
      <c r="DQ41" s="767"/>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t="s">
        <v>620</v>
      </c>
      <c r="BS42" s="754" t="s">
        <v>609</v>
      </c>
      <c r="BT42" s="755"/>
      <c r="BU42" s="755"/>
      <c r="BV42" s="755"/>
      <c r="BW42" s="755"/>
      <c r="BX42" s="755"/>
      <c r="BY42" s="755"/>
      <c r="BZ42" s="755"/>
      <c r="CA42" s="755"/>
      <c r="CB42" s="755"/>
      <c r="CC42" s="755"/>
      <c r="CD42" s="755"/>
      <c r="CE42" s="755"/>
      <c r="CF42" s="755"/>
      <c r="CG42" s="756"/>
      <c r="CH42" s="767">
        <v>1632.5</v>
      </c>
      <c r="CI42" s="768"/>
      <c r="CJ42" s="768"/>
      <c r="CK42" s="768"/>
      <c r="CL42" s="769"/>
      <c r="CM42" s="767">
        <v>61168.879000000001</v>
      </c>
      <c r="CN42" s="768"/>
      <c r="CO42" s="768"/>
      <c r="CP42" s="768"/>
      <c r="CQ42" s="769"/>
      <c r="CR42" s="767">
        <v>31</v>
      </c>
      <c r="CS42" s="768"/>
      <c r="CT42" s="768"/>
      <c r="CU42" s="768"/>
      <c r="CV42" s="769"/>
      <c r="CW42" s="767">
        <v>583</v>
      </c>
      <c r="CX42" s="768"/>
      <c r="CY42" s="768"/>
      <c r="CZ42" s="768"/>
      <c r="DA42" s="769"/>
      <c r="DB42" s="767">
        <v>23638</v>
      </c>
      <c r="DC42" s="768"/>
      <c r="DD42" s="768"/>
      <c r="DE42" s="768"/>
      <c r="DF42" s="769"/>
      <c r="DG42" s="767" t="s">
        <v>505</v>
      </c>
      <c r="DH42" s="768"/>
      <c r="DI42" s="768"/>
      <c r="DJ42" s="768"/>
      <c r="DK42" s="769"/>
      <c r="DL42" s="767">
        <v>33375</v>
      </c>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t="s">
        <v>620</v>
      </c>
      <c r="BS43" s="754" t="s">
        <v>610</v>
      </c>
      <c r="BT43" s="755"/>
      <c r="BU43" s="755"/>
      <c r="BV43" s="755"/>
      <c r="BW43" s="755"/>
      <c r="BX43" s="755"/>
      <c r="BY43" s="755"/>
      <c r="BZ43" s="755"/>
      <c r="CA43" s="755"/>
      <c r="CB43" s="755"/>
      <c r="CC43" s="755"/>
      <c r="CD43" s="755"/>
      <c r="CE43" s="755"/>
      <c r="CF43" s="755"/>
      <c r="CG43" s="756"/>
      <c r="CH43" s="767">
        <v>0</v>
      </c>
      <c r="CI43" s="768"/>
      <c r="CJ43" s="768"/>
      <c r="CK43" s="768"/>
      <c r="CL43" s="769"/>
      <c r="CM43" s="767">
        <v>54226.019</v>
      </c>
      <c r="CN43" s="768"/>
      <c r="CO43" s="768"/>
      <c r="CP43" s="768"/>
      <c r="CQ43" s="769"/>
      <c r="CR43" s="767">
        <v>50017</v>
      </c>
      <c r="CS43" s="768"/>
      <c r="CT43" s="768"/>
      <c r="CU43" s="768"/>
      <c r="CV43" s="769"/>
      <c r="CW43" s="767">
        <v>1</v>
      </c>
      <c r="CX43" s="768"/>
      <c r="CY43" s="768"/>
      <c r="CZ43" s="768"/>
      <c r="DA43" s="769"/>
      <c r="DB43" s="767">
        <v>1249</v>
      </c>
      <c r="DC43" s="768"/>
      <c r="DD43" s="768"/>
      <c r="DE43" s="768"/>
      <c r="DF43" s="769"/>
      <c r="DG43" s="767">
        <v>3976</v>
      </c>
      <c r="DH43" s="768"/>
      <c r="DI43" s="768"/>
      <c r="DJ43" s="768"/>
      <c r="DK43" s="769"/>
      <c r="DL43" s="767" t="s">
        <v>505</v>
      </c>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t="s">
        <v>620</v>
      </c>
      <c r="BS44" s="754" t="s">
        <v>611</v>
      </c>
      <c r="BT44" s="755"/>
      <c r="BU44" s="755"/>
      <c r="BV44" s="755"/>
      <c r="BW44" s="755"/>
      <c r="BX44" s="755"/>
      <c r="BY44" s="755"/>
      <c r="BZ44" s="755"/>
      <c r="CA44" s="755"/>
      <c r="CB44" s="755"/>
      <c r="CC44" s="755"/>
      <c r="CD44" s="755"/>
      <c r="CE44" s="755"/>
      <c r="CF44" s="755"/>
      <c r="CG44" s="756"/>
      <c r="CH44" s="767">
        <v>-12.464</v>
      </c>
      <c r="CI44" s="768"/>
      <c r="CJ44" s="768"/>
      <c r="CK44" s="768"/>
      <c r="CL44" s="769"/>
      <c r="CM44" s="767">
        <v>916.83100000000002</v>
      </c>
      <c r="CN44" s="768"/>
      <c r="CO44" s="768"/>
      <c r="CP44" s="768"/>
      <c r="CQ44" s="769"/>
      <c r="CR44" s="767">
        <v>30</v>
      </c>
      <c r="CS44" s="768"/>
      <c r="CT44" s="768"/>
      <c r="CU44" s="768"/>
      <c r="CV44" s="769"/>
      <c r="CW44" s="767">
        <v>7</v>
      </c>
      <c r="CX44" s="768"/>
      <c r="CY44" s="768"/>
      <c r="CZ44" s="768"/>
      <c r="DA44" s="769"/>
      <c r="DB44" s="767" t="s">
        <v>505</v>
      </c>
      <c r="DC44" s="768"/>
      <c r="DD44" s="768"/>
      <c r="DE44" s="768"/>
      <c r="DF44" s="769"/>
      <c r="DG44" s="767">
        <v>6475</v>
      </c>
      <c r="DH44" s="768"/>
      <c r="DI44" s="768"/>
      <c r="DJ44" s="768"/>
      <c r="DK44" s="769"/>
      <c r="DL44" s="767" t="s">
        <v>505</v>
      </c>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t="s">
        <v>620</v>
      </c>
      <c r="BS45" s="754" t="s">
        <v>612</v>
      </c>
      <c r="BT45" s="755"/>
      <c r="BU45" s="755"/>
      <c r="BV45" s="755"/>
      <c r="BW45" s="755"/>
      <c r="BX45" s="755"/>
      <c r="BY45" s="755"/>
      <c r="BZ45" s="755"/>
      <c r="CA45" s="755"/>
      <c r="CB45" s="755"/>
      <c r="CC45" s="755"/>
      <c r="CD45" s="755"/>
      <c r="CE45" s="755"/>
      <c r="CF45" s="755"/>
      <c r="CG45" s="756"/>
      <c r="CH45" s="767">
        <v>2506.86</v>
      </c>
      <c r="CI45" s="768"/>
      <c r="CJ45" s="768"/>
      <c r="CK45" s="768"/>
      <c r="CL45" s="769"/>
      <c r="CM45" s="767">
        <v>152448.78</v>
      </c>
      <c r="CN45" s="768"/>
      <c r="CO45" s="768"/>
      <c r="CP45" s="768"/>
      <c r="CQ45" s="769"/>
      <c r="CR45" s="767">
        <v>73622</v>
      </c>
      <c r="CS45" s="768"/>
      <c r="CT45" s="768"/>
      <c r="CU45" s="768"/>
      <c r="CV45" s="769"/>
      <c r="CW45" s="767">
        <v>14867</v>
      </c>
      <c r="CX45" s="768"/>
      <c r="CY45" s="768"/>
      <c r="CZ45" s="768"/>
      <c r="DA45" s="769"/>
      <c r="DB45" s="767" t="s">
        <v>505</v>
      </c>
      <c r="DC45" s="768"/>
      <c r="DD45" s="768"/>
      <c r="DE45" s="768"/>
      <c r="DF45" s="769"/>
      <c r="DG45" s="767" t="s">
        <v>505</v>
      </c>
      <c r="DH45" s="768"/>
      <c r="DI45" s="768"/>
      <c r="DJ45" s="768"/>
      <c r="DK45" s="769"/>
      <c r="DL45" s="767" t="s">
        <v>505</v>
      </c>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t="s">
        <v>620</v>
      </c>
      <c r="BS46" s="754" t="s">
        <v>613</v>
      </c>
      <c r="BT46" s="755"/>
      <c r="BU46" s="755"/>
      <c r="BV46" s="755"/>
      <c r="BW46" s="755"/>
      <c r="BX46" s="755"/>
      <c r="BY46" s="755"/>
      <c r="BZ46" s="755"/>
      <c r="CA46" s="755"/>
      <c r="CB46" s="755"/>
      <c r="CC46" s="755"/>
      <c r="CD46" s="755"/>
      <c r="CE46" s="755"/>
      <c r="CF46" s="755"/>
      <c r="CG46" s="756"/>
      <c r="CH46" s="767">
        <v>3972.1010000000001</v>
      </c>
      <c r="CI46" s="768"/>
      <c r="CJ46" s="768"/>
      <c r="CK46" s="768"/>
      <c r="CL46" s="769"/>
      <c r="CM46" s="767">
        <v>36701.898000000001</v>
      </c>
      <c r="CN46" s="768"/>
      <c r="CO46" s="768"/>
      <c r="CP46" s="768"/>
      <c r="CQ46" s="769"/>
      <c r="CR46" s="767">
        <v>21300</v>
      </c>
      <c r="CS46" s="768"/>
      <c r="CT46" s="768"/>
      <c r="CU46" s="768"/>
      <c r="CV46" s="769"/>
      <c r="CW46" s="767">
        <v>16801</v>
      </c>
      <c r="CX46" s="768"/>
      <c r="CY46" s="768"/>
      <c r="CZ46" s="768"/>
      <c r="DA46" s="769"/>
      <c r="DB46" s="767">
        <v>51018</v>
      </c>
      <c r="DC46" s="768"/>
      <c r="DD46" s="768"/>
      <c r="DE46" s="768"/>
      <c r="DF46" s="769"/>
      <c r="DG46" s="767" t="s">
        <v>505</v>
      </c>
      <c r="DH46" s="768"/>
      <c r="DI46" s="768"/>
      <c r="DJ46" s="768"/>
      <c r="DK46" s="769"/>
      <c r="DL46" s="767" t="s">
        <v>505</v>
      </c>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t="s">
        <v>620</v>
      </c>
      <c r="BS47" s="754" t="s">
        <v>614</v>
      </c>
      <c r="BT47" s="755"/>
      <c r="BU47" s="755"/>
      <c r="BV47" s="755"/>
      <c r="BW47" s="755"/>
      <c r="BX47" s="755"/>
      <c r="BY47" s="755"/>
      <c r="BZ47" s="755"/>
      <c r="CA47" s="755"/>
      <c r="CB47" s="755"/>
      <c r="CC47" s="755"/>
      <c r="CD47" s="755"/>
      <c r="CE47" s="755"/>
      <c r="CF47" s="755"/>
      <c r="CG47" s="756"/>
      <c r="CH47" s="767">
        <v>25.812000000000001</v>
      </c>
      <c r="CI47" s="768"/>
      <c r="CJ47" s="768"/>
      <c r="CK47" s="768"/>
      <c r="CL47" s="769"/>
      <c r="CM47" s="767">
        <v>6777.42</v>
      </c>
      <c r="CN47" s="768"/>
      <c r="CO47" s="768"/>
      <c r="CP47" s="768"/>
      <c r="CQ47" s="769"/>
      <c r="CR47" s="767">
        <v>4959</v>
      </c>
      <c r="CS47" s="768"/>
      <c r="CT47" s="768"/>
      <c r="CU47" s="768"/>
      <c r="CV47" s="769"/>
      <c r="CW47" s="767">
        <v>1794</v>
      </c>
      <c r="CX47" s="768"/>
      <c r="CY47" s="768"/>
      <c r="CZ47" s="768"/>
      <c r="DA47" s="769"/>
      <c r="DB47" s="767" t="s">
        <v>505</v>
      </c>
      <c r="DC47" s="768"/>
      <c r="DD47" s="768"/>
      <c r="DE47" s="768"/>
      <c r="DF47" s="769"/>
      <c r="DG47" s="767" t="s">
        <v>505</v>
      </c>
      <c r="DH47" s="768"/>
      <c r="DI47" s="768"/>
      <c r="DJ47" s="768"/>
      <c r="DK47" s="769"/>
      <c r="DL47" s="767" t="s">
        <v>505</v>
      </c>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t="s">
        <v>615</v>
      </c>
      <c r="BT48" s="755"/>
      <c r="BU48" s="755"/>
      <c r="BV48" s="755"/>
      <c r="BW48" s="755"/>
      <c r="BX48" s="755"/>
      <c r="BY48" s="755"/>
      <c r="BZ48" s="755"/>
      <c r="CA48" s="755"/>
      <c r="CB48" s="755"/>
      <c r="CC48" s="755"/>
      <c r="CD48" s="755"/>
      <c r="CE48" s="755"/>
      <c r="CF48" s="755"/>
      <c r="CG48" s="756"/>
      <c r="CH48" s="767">
        <v>18779</v>
      </c>
      <c r="CI48" s="768"/>
      <c r="CJ48" s="768"/>
      <c r="CK48" s="768"/>
      <c r="CL48" s="769"/>
      <c r="CM48" s="767">
        <v>705502</v>
      </c>
      <c r="CN48" s="768"/>
      <c r="CO48" s="768"/>
      <c r="CP48" s="768"/>
      <c r="CQ48" s="769"/>
      <c r="CR48" s="767">
        <v>90112</v>
      </c>
      <c r="CS48" s="768"/>
      <c r="CT48" s="768"/>
      <c r="CU48" s="768"/>
      <c r="CV48" s="769"/>
      <c r="CW48" s="767">
        <v>0</v>
      </c>
      <c r="CX48" s="768"/>
      <c r="CY48" s="768"/>
      <c r="CZ48" s="768"/>
      <c r="DA48" s="769"/>
      <c r="DB48" s="767">
        <v>34433</v>
      </c>
      <c r="DC48" s="768"/>
      <c r="DD48" s="768"/>
      <c r="DE48" s="768"/>
      <c r="DF48" s="769"/>
      <c r="DG48" s="767" t="s">
        <v>505</v>
      </c>
      <c r="DH48" s="768"/>
      <c r="DI48" s="768"/>
      <c r="DJ48" s="768"/>
      <c r="DK48" s="769"/>
      <c r="DL48" s="767" t="s">
        <v>505</v>
      </c>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t="s">
        <v>620</v>
      </c>
      <c r="BS49" s="754" t="s">
        <v>616</v>
      </c>
      <c r="BT49" s="755"/>
      <c r="BU49" s="755"/>
      <c r="BV49" s="755"/>
      <c r="BW49" s="755"/>
      <c r="BX49" s="755"/>
      <c r="BY49" s="755"/>
      <c r="BZ49" s="755"/>
      <c r="CA49" s="755"/>
      <c r="CB49" s="755"/>
      <c r="CC49" s="755"/>
      <c r="CD49" s="755"/>
      <c r="CE49" s="755"/>
      <c r="CF49" s="755"/>
      <c r="CG49" s="756"/>
      <c r="CH49" s="767">
        <v>86.953000000000003</v>
      </c>
      <c r="CI49" s="768"/>
      <c r="CJ49" s="768"/>
      <c r="CK49" s="768"/>
      <c r="CL49" s="769"/>
      <c r="CM49" s="767">
        <v>13083.232</v>
      </c>
      <c r="CN49" s="768"/>
      <c r="CO49" s="768"/>
      <c r="CP49" s="768"/>
      <c r="CQ49" s="769"/>
      <c r="CR49" s="767">
        <v>9626</v>
      </c>
      <c r="CS49" s="768"/>
      <c r="CT49" s="768"/>
      <c r="CU49" s="768"/>
      <c r="CV49" s="769"/>
      <c r="CW49" s="767">
        <v>2264</v>
      </c>
      <c r="CX49" s="768"/>
      <c r="CY49" s="768"/>
      <c r="CZ49" s="768"/>
      <c r="DA49" s="769"/>
      <c r="DB49" s="767" t="s">
        <v>505</v>
      </c>
      <c r="DC49" s="768"/>
      <c r="DD49" s="768"/>
      <c r="DE49" s="768"/>
      <c r="DF49" s="769"/>
      <c r="DG49" s="767" t="s">
        <v>505</v>
      </c>
      <c r="DH49" s="768"/>
      <c r="DI49" s="768"/>
      <c r="DJ49" s="768"/>
      <c r="DK49" s="769"/>
      <c r="DL49" s="767" t="s">
        <v>505</v>
      </c>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t="s">
        <v>617</v>
      </c>
      <c r="BT50" s="755"/>
      <c r="BU50" s="755"/>
      <c r="BV50" s="755"/>
      <c r="BW50" s="755"/>
      <c r="BX50" s="755"/>
      <c r="BY50" s="755"/>
      <c r="BZ50" s="755"/>
      <c r="CA50" s="755"/>
      <c r="CB50" s="755"/>
      <c r="CC50" s="755"/>
      <c r="CD50" s="755"/>
      <c r="CE50" s="755"/>
      <c r="CF50" s="755"/>
      <c r="CG50" s="756"/>
      <c r="CH50" s="767">
        <v>-92.024000000000001</v>
      </c>
      <c r="CI50" s="768"/>
      <c r="CJ50" s="768"/>
      <c r="CK50" s="768"/>
      <c r="CL50" s="769"/>
      <c r="CM50" s="767">
        <v>1585.654</v>
      </c>
      <c r="CN50" s="768"/>
      <c r="CO50" s="768"/>
      <c r="CP50" s="768"/>
      <c r="CQ50" s="769"/>
      <c r="CR50" s="767">
        <v>10</v>
      </c>
      <c r="CS50" s="768"/>
      <c r="CT50" s="768"/>
      <c r="CU50" s="768"/>
      <c r="CV50" s="769"/>
      <c r="CW50" s="767">
        <v>0</v>
      </c>
      <c r="CX50" s="768"/>
      <c r="CY50" s="768"/>
      <c r="CZ50" s="768"/>
      <c r="DA50" s="769"/>
      <c r="DB50" s="767" t="s">
        <v>505</v>
      </c>
      <c r="DC50" s="768"/>
      <c r="DD50" s="768"/>
      <c r="DE50" s="768"/>
      <c r="DF50" s="769"/>
      <c r="DG50" s="767" t="s">
        <v>505</v>
      </c>
      <c r="DH50" s="768"/>
      <c r="DI50" s="768"/>
      <c r="DJ50" s="768"/>
      <c r="DK50" s="769"/>
      <c r="DL50" s="767" t="s">
        <v>505</v>
      </c>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t="s">
        <v>618</v>
      </c>
      <c r="BT51" s="755"/>
      <c r="BU51" s="755"/>
      <c r="BV51" s="755"/>
      <c r="BW51" s="755"/>
      <c r="BX51" s="755"/>
      <c r="BY51" s="755"/>
      <c r="BZ51" s="755"/>
      <c r="CA51" s="755"/>
      <c r="CB51" s="755"/>
      <c r="CC51" s="755"/>
      <c r="CD51" s="755"/>
      <c r="CE51" s="755"/>
      <c r="CF51" s="755"/>
      <c r="CG51" s="756"/>
      <c r="CH51" s="767">
        <v>33.323999999999998</v>
      </c>
      <c r="CI51" s="768"/>
      <c r="CJ51" s="768"/>
      <c r="CK51" s="768"/>
      <c r="CL51" s="769"/>
      <c r="CM51" s="767">
        <v>312.03399999999999</v>
      </c>
      <c r="CN51" s="768"/>
      <c r="CO51" s="768"/>
      <c r="CP51" s="768"/>
      <c r="CQ51" s="769"/>
      <c r="CR51" s="767">
        <v>50</v>
      </c>
      <c r="CS51" s="768"/>
      <c r="CT51" s="768"/>
      <c r="CU51" s="768"/>
      <c r="CV51" s="769"/>
      <c r="CW51" s="767">
        <v>639.56899999999996</v>
      </c>
      <c r="CX51" s="768"/>
      <c r="CY51" s="768"/>
      <c r="CZ51" s="768"/>
      <c r="DA51" s="769"/>
      <c r="DB51" s="767" t="s">
        <v>505</v>
      </c>
      <c r="DC51" s="768"/>
      <c r="DD51" s="768"/>
      <c r="DE51" s="768"/>
      <c r="DF51" s="769"/>
      <c r="DG51" s="767" t="s">
        <v>505</v>
      </c>
      <c r="DH51" s="768"/>
      <c r="DI51" s="768"/>
      <c r="DJ51" s="768"/>
      <c r="DK51" s="769"/>
      <c r="DL51" s="767" t="s">
        <v>505</v>
      </c>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t="s">
        <v>620</v>
      </c>
      <c r="BS52" s="754" t="s">
        <v>619</v>
      </c>
      <c r="BT52" s="755"/>
      <c r="BU52" s="755"/>
      <c r="BV52" s="755"/>
      <c r="BW52" s="755"/>
      <c r="BX52" s="755"/>
      <c r="BY52" s="755"/>
      <c r="BZ52" s="755"/>
      <c r="CA52" s="755"/>
      <c r="CB52" s="755"/>
      <c r="CC52" s="755"/>
      <c r="CD52" s="755"/>
      <c r="CE52" s="755"/>
      <c r="CF52" s="755"/>
      <c r="CG52" s="756"/>
      <c r="CH52" s="767">
        <v>843.72500000000002</v>
      </c>
      <c r="CI52" s="768"/>
      <c r="CJ52" s="768"/>
      <c r="CK52" s="768"/>
      <c r="CL52" s="769"/>
      <c r="CM52" s="767">
        <v>10108.671</v>
      </c>
      <c r="CN52" s="768"/>
      <c r="CO52" s="768"/>
      <c r="CP52" s="768"/>
      <c r="CQ52" s="769"/>
      <c r="CR52" s="767">
        <v>6000</v>
      </c>
      <c r="CS52" s="768"/>
      <c r="CT52" s="768"/>
      <c r="CU52" s="768"/>
      <c r="CV52" s="769"/>
      <c r="CW52" s="767">
        <v>2312</v>
      </c>
      <c r="CX52" s="768"/>
      <c r="CY52" s="768"/>
      <c r="CZ52" s="768"/>
      <c r="DA52" s="769"/>
      <c r="DB52" s="767" t="s">
        <v>505</v>
      </c>
      <c r="DC52" s="768"/>
      <c r="DD52" s="768"/>
      <c r="DE52" s="768"/>
      <c r="DF52" s="769"/>
      <c r="DG52" s="767" t="s">
        <v>505</v>
      </c>
      <c r="DH52" s="768"/>
      <c r="DI52" s="768"/>
      <c r="DJ52" s="768"/>
      <c r="DK52" s="769"/>
      <c r="DL52" s="767" t="s">
        <v>505</v>
      </c>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407</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386</v>
      </c>
      <c r="B63" s="782" t="s">
        <v>408</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46500</v>
      </c>
      <c r="AG63" s="836"/>
      <c r="AH63" s="836"/>
      <c r="AI63" s="836"/>
      <c r="AJ63" s="837"/>
      <c r="AK63" s="838"/>
      <c r="AL63" s="833"/>
      <c r="AM63" s="833"/>
      <c r="AN63" s="833"/>
      <c r="AO63" s="833"/>
      <c r="AP63" s="836">
        <v>297016</v>
      </c>
      <c r="AQ63" s="836"/>
      <c r="AR63" s="836"/>
      <c r="AS63" s="836"/>
      <c r="AT63" s="836"/>
      <c r="AU63" s="836">
        <v>124301</v>
      </c>
      <c r="AV63" s="836"/>
      <c r="AW63" s="836"/>
      <c r="AX63" s="836"/>
      <c r="AY63" s="836"/>
      <c r="AZ63" s="847"/>
      <c r="BA63" s="847"/>
      <c r="BB63" s="847"/>
      <c r="BC63" s="847"/>
      <c r="BD63" s="847"/>
      <c r="BE63" s="848"/>
      <c r="BF63" s="848"/>
      <c r="BG63" s="848"/>
      <c r="BH63" s="848"/>
      <c r="BI63" s="849"/>
      <c r="BJ63" s="850" t="s">
        <v>218</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409</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410</v>
      </c>
      <c r="B66" s="727"/>
      <c r="C66" s="727"/>
      <c r="D66" s="727"/>
      <c r="E66" s="727"/>
      <c r="F66" s="727"/>
      <c r="G66" s="727"/>
      <c r="H66" s="727"/>
      <c r="I66" s="727"/>
      <c r="J66" s="727"/>
      <c r="K66" s="727"/>
      <c r="L66" s="727"/>
      <c r="M66" s="727"/>
      <c r="N66" s="727"/>
      <c r="O66" s="727"/>
      <c r="P66" s="728"/>
      <c r="Q66" s="703" t="s">
        <v>390</v>
      </c>
      <c r="R66" s="704"/>
      <c r="S66" s="704"/>
      <c r="T66" s="704"/>
      <c r="U66" s="705"/>
      <c r="V66" s="703" t="s">
        <v>411</v>
      </c>
      <c r="W66" s="704"/>
      <c r="X66" s="704"/>
      <c r="Y66" s="704"/>
      <c r="Z66" s="705"/>
      <c r="AA66" s="703" t="s">
        <v>412</v>
      </c>
      <c r="AB66" s="704"/>
      <c r="AC66" s="704"/>
      <c r="AD66" s="704"/>
      <c r="AE66" s="705"/>
      <c r="AF66" s="853" t="s">
        <v>393</v>
      </c>
      <c r="AG66" s="805"/>
      <c r="AH66" s="805"/>
      <c r="AI66" s="805"/>
      <c r="AJ66" s="854"/>
      <c r="AK66" s="703" t="s">
        <v>394</v>
      </c>
      <c r="AL66" s="727"/>
      <c r="AM66" s="727"/>
      <c r="AN66" s="727"/>
      <c r="AO66" s="728"/>
      <c r="AP66" s="703" t="s">
        <v>413</v>
      </c>
      <c r="AQ66" s="704"/>
      <c r="AR66" s="704"/>
      <c r="AS66" s="704"/>
      <c r="AT66" s="705"/>
      <c r="AU66" s="703" t="s">
        <v>414</v>
      </c>
      <c r="AV66" s="704"/>
      <c r="AW66" s="704"/>
      <c r="AX66" s="704"/>
      <c r="AY66" s="705"/>
      <c r="AZ66" s="703" t="s">
        <v>361</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t="s">
        <v>573</v>
      </c>
      <c r="C68" s="871"/>
      <c r="D68" s="871"/>
      <c r="E68" s="871"/>
      <c r="F68" s="871"/>
      <c r="G68" s="871"/>
      <c r="H68" s="871"/>
      <c r="I68" s="871"/>
      <c r="J68" s="871"/>
      <c r="K68" s="871"/>
      <c r="L68" s="871"/>
      <c r="M68" s="871"/>
      <c r="N68" s="871"/>
      <c r="O68" s="871"/>
      <c r="P68" s="872"/>
      <c r="Q68" s="873">
        <v>2517</v>
      </c>
      <c r="R68" s="867"/>
      <c r="S68" s="867"/>
      <c r="T68" s="867"/>
      <c r="U68" s="867"/>
      <c r="V68" s="867">
        <v>2456</v>
      </c>
      <c r="W68" s="867"/>
      <c r="X68" s="867"/>
      <c r="Y68" s="867"/>
      <c r="Z68" s="867"/>
      <c r="AA68" s="867">
        <v>62</v>
      </c>
      <c r="AB68" s="867"/>
      <c r="AC68" s="867"/>
      <c r="AD68" s="867"/>
      <c r="AE68" s="867"/>
      <c r="AF68" s="867">
        <v>62</v>
      </c>
      <c r="AG68" s="867"/>
      <c r="AH68" s="867"/>
      <c r="AI68" s="867"/>
      <c r="AJ68" s="867"/>
      <c r="AK68" s="867" t="s">
        <v>505</v>
      </c>
      <c r="AL68" s="867"/>
      <c r="AM68" s="867"/>
      <c r="AN68" s="867"/>
      <c r="AO68" s="867"/>
      <c r="AP68" s="867">
        <v>82</v>
      </c>
      <c r="AQ68" s="867"/>
      <c r="AR68" s="867"/>
      <c r="AS68" s="867"/>
      <c r="AT68" s="867"/>
      <c r="AU68" s="867">
        <v>12</v>
      </c>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c r="C69" s="875"/>
      <c r="D69" s="875"/>
      <c r="E69" s="875"/>
      <c r="F69" s="875"/>
      <c r="G69" s="875"/>
      <c r="H69" s="875"/>
      <c r="I69" s="875"/>
      <c r="J69" s="875"/>
      <c r="K69" s="875"/>
      <c r="L69" s="875"/>
      <c r="M69" s="875"/>
      <c r="N69" s="875"/>
      <c r="O69" s="875"/>
      <c r="P69" s="876"/>
      <c r="Q69" s="877"/>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386</v>
      </c>
      <c r="B88" s="782" t="s">
        <v>415</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v>62</v>
      </c>
      <c r="AG88" s="836"/>
      <c r="AH88" s="836"/>
      <c r="AI88" s="836"/>
      <c r="AJ88" s="836"/>
      <c r="AK88" s="833"/>
      <c r="AL88" s="833"/>
      <c r="AM88" s="833"/>
      <c r="AN88" s="833"/>
      <c r="AO88" s="833"/>
      <c r="AP88" s="836">
        <v>82</v>
      </c>
      <c r="AQ88" s="836"/>
      <c r="AR88" s="836"/>
      <c r="AS88" s="836"/>
      <c r="AT88" s="836"/>
      <c r="AU88" s="836">
        <v>12</v>
      </c>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386</v>
      </c>
      <c r="BR102" s="782" t="s">
        <v>416</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v>301492</v>
      </c>
      <c r="CS102" s="851"/>
      <c r="CT102" s="851"/>
      <c r="CU102" s="851"/>
      <c r="CV102" s="894"/>
      <c r="CW102" s="893">
        <v>41548</v>
      </c>
      <c r="CX102" s="851"/>
      <c r="CY102" s="851"/>
      <c r="CZ102" s="851"/>
      <c r="DA102" s="894"/>
      <c r="DB102" s="893">
        <v>174332</v>
      </c>
      <c r="DC102" s="851"/>
      <c r="DD102" s="851"/>
      <c r="DE102" s="851"/>
      <c r="DF102" s="894"/>
      <c r="DG102" s="893">
        <v>10451</v>
      </c>
      <c r="DH102" s="851"/>
      <c r="DI102" s="851"/>
      <c r="DJ102" s="851"/>
      <c r="DK102" s="894"/>
      <c r="DL102" s="893">
        <v>37257</v>
      </c>
      <c r="DM102" s="851"/>
      <c r="DN102" s="851"/>
      <c r="DO102" s="851"/>
      <c r="DP102" s="894"/>
      <c r="DQ102" s="893"/>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417</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418</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420</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421</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422</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423</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424</v>
      </c>
      <c r="AB109" s="896"/>
      <c r="AC109" s="896"/>
      <c r="AD109" s="896"/>
      <c r="AE109" s="897"/>
      <c r="AF109" s="895" t="s">
        <v>316</v>
      </c>
      <c r="AG109" s="896"/>
      <c r="AH109" s="896"/>
      <c r="AI109" s="896"/>
      <c r="AJ109" s="897"/>
      <c r="AK109" s="895" t="s">
        <v>315</v>
      </c>
      <c r="AL109" s="896"/>
      <c r="AM109" s="896"/>
      <c r="AN109" s="896"/>
      <c r="AO109" s="897"/>
      <c r="AP109" s="895" t="s">
        <v>425</v>
      </c>
      <c r="AQ109" s="896"/>
      <c r="AR109" s="896"/>
      <c r="AS109" s="896"/>
      <c r="AT109" s="898"/>
      <c r="AU109" s="915" t="s">
        <v>423</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424</v>
      </c>
      <c r="BR109" s="896"/>
      <c r="BS109" s="896"/>
      <c r="BT109" s="896"/>
      <c r="BU109" s="897"/>
      <c r="BV109" s="895" t="s">
        <v>316</v>
      </c>
      <c r="BW109" s="896"/>
      <c r="BX109" s="896"/>
      <c r="BY109" s="896"/>
      <c r="BZ109" s="897"/>
      <c r="CA109" s="895" t="s">
        <v>315</v>
      </c>
      <c r="CB109" s="896"/>
      <c r="CC109" s="896"/>
      <c r="CD109" s="896"/>
      <c r="CE109" s="897"/>
      <c r="CF109" s="916" t="s">
        <v>425</v>
      </c>
      <c r="CG109" s="916"/>
      <c r="CH109" s="916"/>
      <c r="CI109" s="916"/>
      <c r="CJ109" s="916"/>
      <c r="CK109" s="895" t="s">
        <v>426</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424</v>
      </c>
      <c r="DH109" s="896"/>
      <c r="DI109" s="896"/>
      <c r="DJ109" s="896"/>
      <c r="DK109" s="897"/>
      <c r="DL109" s="895" t="s">
        <v>316</v>
      </c>
      <c r="DM109" s="896"/>
      <c r="DN109" s="896"/>
      <c r="DO109" s="896"/>
      <c r="DP109" s="897"/>
      <c r="DQ109" s="895" t="s">
        <v>315</v>
      </c>
      <c r="DR109" s="896"/>
      <c r="DS109" s="896"/>
      <c r="DT109" s="896"/>
      <c r="DU109" s="897"/>
      <c r="DV109" s="895" t="s">
        <v>425</v>
      </c>
      <c r="DW109" s="896"/>
      <c r="DX109" s="896"/>
      <c r="DY109" s="896"/>
      <c r="DZ109" s="898"/>
    </row>
    <row r="110" spans="1:131" s="235" customFormat="1" ht="26.25" customHeight="1" x14ac:dyDescent="0.2">
      <c r="A110" s="899" t="s">
        <v>427</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117540593</v>
      </c>
      <c r="AB110" s="903"/>
      <c r="AC110" s="903"/>
      <c r="AD110" s="903"/>
      <c r="AE110" s="904"/>
      <c r="AF110" s="905">
        <v>114177332</v>
      </c>
      <c r="AG110" s="903"/>
      <c r="AH110" s="903"/>
      <c r="AI110" s="903"/>
      <c r="AJ110" s="904"/>
      <c r="AK110" s="905">
        <v>100173944</v>
      </c>
      <c r="AL110" s="903"/>
      <c r="AM110" s="903"/>
      <c r="AN110" s="903"/>
      <c r="AO110" s="904"/>
      <c r="AP110" s="906">
        <v>7.2</v>
      </c>
      <c r="AQ110" s="907"/>
      <c r="AR110" s="907"/>
      <c r="AS110" s="907"/>
      <c r="AT110" s="908"/>
      <c r="AU110" s="909" t="s">
        <v>72</v>
      </c>
      <c r="AV110" s="910"/>
      <c r="AW110" s="910"/>
      <c r="AX110" s="910"/>
      <c r="AY110" s="910"/>
      <c r="AZ110" s="951" t="s">
        <v>428</v>
      </c>
      <c r="BA110" s="900"/>
      <c r="BB110" s="900"/>
      <c r="BC110" s="900"/>
      <c r="BD110" s="900"/>
      <c r="BE110" s="900"/>
      <c r="BF110" s="900"/>
      <c r="BG110" s="900"/>
      <c r="BH110" s="900"/>
      <c r="BI110" s="900"/>
      <c r="BJ110" s="900"/>
      <c r="BK110" s="900"/>
      <c r="BL110" s="900"/>
      <c r="BM110" s="900"/>
      <c r="BN110" s="900"/>
      <c r="BO110" s="900"/>
      <c r="BP110" s="901"/>
      <c r="BQ110" s="937">
        <v>5822937853</v>
      </c>
      <c r="BR110" s="938"/>
      <c r="BS110" s="938"/>
      <c r="BT110" s="938"/>
      <c r="BU110" s="938"/>
      <c r="BV110" s="938">
        <v>5799159742</v>
      </c>
      <c r="BW110" s="938"/>
      <c r="BX110" s="938"/>
      <c r="BY110" s="938"/>
      <c r="BZ110" s="938"/>
      <c r="CA110" s="938">
        <v>5840365452</v>
      </c>
      <c r="CB110" s="938"/>
      <c r="CC110" s="938"/>
      <c r="CD110" s="938"/>
      <c r="CE110" s="938"/>
      <c r="CF110" s="952">
        <v>421.9</v>
      </c>
      <c r="CG110" s="953"/>
      <c r="CH110" s="953"/>
      <c r="CI110" s="953"/>
      <c r="CJ110" s="953"/>
      <c r="CK110" s="954" t="s">
        <v>429</v>
      </c>
      <c r="CL110" s="955"/>
      <c r="CM110" s="934" t="s">
        <v>430</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v>9162068</v>
      </c>
      <c r="DH110" s="938"/>
      <c r="DI110" s="938"/>
      <c r="DJ110" s="938"/>
      <c r="DK110" s="938"/>
      <c r="DL110" s="938">
        <v>8696090</v>
      </c>
      <c r="DM110" s="938"/>
      <c r="DN110" s="938"/>
      <c r="DO110" s="938"/>
      <c r="DP110" s="938"/>
      <c r="DQ110" s="938">
        <v>8226903</v>
      </c>
      <c r="DR110" s="938"/>
      <c r="DS110" s="938"/>
      <c r="DT110" s="938"/>
      <c r="DU110" s="938"/>
      <c r="DV110" s="939">
        <v>0.6</v>
      </c>
      <c r="DW110" s="939"/>
      <c r="DX110" s="939"/>
      <c r="DY110" s="939"/>
      <c r="DZ110" s="940"/>
    </row>
    <row r="111" spans="1:131" s="235" customFormat="1" ht="26.25" customHeight="1" x14ac:dyDescent="0.2">
      <c r="A111" s="941" t="s">
        <v>431</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v>86481862</v>
      </c>
      <c r="AB111" s="945"/>
      <c r="AC111" s="945"/>
      <c r="AD111" s="945"/>
      <c r="AE111" s="946"/>
      <c r="AF111" s="947">
        <v>68912678</v>
      </c>
      <c r="AG111" s="945"/>
      <c r="AH111" s="945"/>
      <c r="AI111" s="945"/>
      <c r="AJ111" s="946"/>
      <c r="AK111" s="947">
        <v>64223149</v>
      </c>
      <c r="AL111" s="945"/>
      <c r="AM111" s="945"/>
      <c r="AN111" s="945"/>
      <c r="AO111" s="946"/>
      <c r="AP111" s="948">
        <v>4.5999999999999996</v>
      </c>
      <c r="AQ111" s="949"/>
      <c r="AR111" s="949"/>
      <c r="AS111" s="949"/>
      <c r="AT111" s="950"/>
      <c r="AU111" s="911"/>
      <c r="AV111" s="912"/>
      <c r="AW111" s="912"/>
      <c r="AX111" s="912"/>
      <c r="AY111" s="912"/>
      <c r="AZ111" s="960" t="s">
        <v>432</v>
      </c>
      <c r="BA111" s="961"/>
      <c r="BB111" s="961"/>
      <c r="BC111" s="961"/>
      <c r="BD111" s="961"/>
      <c r="BE111" s="961"/>
      <c r="BF111" s="961"/>
      <c r="BG111" s="961"/>
      <c r="BH111" s="961"/>
      <c r="BI111" s="961"/>
      <c r="BJ111" s="961"/>
      <c r="BK111" s="961"/>
      <c r="BL111" s="961"/>
      <c r="BM111" s="961"/>
      <c r="BN111" s="961"/>
      <c r="BO111" s="961"/>
      <c r="BP111" s="962"/>
      <c r="BQ111" s="930">
        <v>44149564</v>
      </c>
      <c r="BR111" s="931"/>
      <c r="BS111" s="931"/>
      <c r="BT111" s="931"/>
      <c r="BU111" s="931"/>
      <c r="BV111" s="931">
        <v>37462711</v>
      </c>
      <c r="BW111" s="931"/>
      <c r="BX111" s="931"/>
      <c r="BY111" s="931"/>
      <c r="BZ111" s="931"/>
      <c r="CA111" s="931">
        <v>32757792</v>
      </c>
      <c r="CB111" s="931"/>
      <c r="CC111" s="931"/>
      <c r="CD111" s="931"/>
      <c r="CE111" s="931"/>
      <c r="CF111" s="925">
        <v>2.4</v>
      </c>
      <c r="CG111" s="926"/>
      <c r="CH111" s="926"/>
      <c r="CI111" s="926"/>
      <c r="CJ111" s="926"/>
      <c r="CK111" s="956"/>
      <c r="CL111" s="957"/>
      <c r="CM111" s="927" t="s">
        <v>433</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404</v>
      </c>
      <c r="DH111" s="931"/>
      <c r="DI111" s="931"/>
      <c r="DJ111" s="931"/>
      <c r="DK111" s="931"/>
      <c r="DL111" s="931" t="s">
        <v>434</v>
      </c>
      <c r="DM111" s="931"/>
      <c r="DN111" s="931"/>
      <c r="DO111" s="931"/>
      <c r="DP111" s="931"/>
      <c r="DQ111" s="931" t="s">
        <v>218</v>
      </c>
      <c r="DR111" s="931"/>
      <c r="DS111" s="931"/>
      <c r="DT111" s="931"/>
      <c r="DU111" s="931"/>
      <c r="DV111" s="932" t="s">
        <v>374</v>
      </c>
      <c r="DW111" s="932"/>
      <c r="DX111" s="932"/>
      <c r="DY111" s="932"/>
      <c r="DZ111" s="933"/>
    </row>
    <row r="112" spans="1:131" s="235" customFormat="1" ht="26.25" customHeight="1" x14ac:dyDescent="0.2">
      <c r="A112" s="970" t="s">
        <v>435</v>
      </c>
      <c r="B112" s="971"/>
      <c r="C112" s="961" t="s">
        <v>436</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229707139</v>
      </c>
      <c r="AB112" s="964"/>
      <c r="AC112" s="964"/>
      <c r="AD112" s="964"/>
      <c r="AE112" s="965"/>
      <c r="AF112" s="966">
        <v>233465929</v>
      </c>
      <c r="AG112" s="964"/>
      <c r="AH112" s="964"/>
      <c r="AI112" s="964"/>
      <c r="AJ112" s="965"/>
      <c r="AK112" s="966">
        <v>242007954</v>
      </c>
      <c r="AL112" s="964"/>
      <c r="AM112" s="964"/>
      <c r="AN112" s="964"/>
      <c r="AO112" s="965"/>
      <c r="AP112" s="967">
        <v>17.5</v>
      </c>
      <c r="AQ112" s="968"/>
      <c r="AR112" s="968"/>
      <c r="AS112" s="968"/>
      <c r="AT112" s="969"/>
      <c r="AU112" s="911"/>
      <c r="AV112" s="912"/>
      <c r="AW112" s="912"/>
      <c r="AX112" s="912"/>
      <c r="AY112" s="912"/>
      <c r="AZ112" s="960" t="s">
        <v>437</v>
      </c>
      <c r="BA112" s="961"/>
      <c r="BB112" s="961"/>
      <c r="BC112" s="961"/>
      <c r="BD112" s="961"/>
      <c r="BE112" s="961"/>
      <c r="BF112" s="961"/>
      <c r="BG112" s="961"/>
      <c r="BH112" s="961"/>
      <c r="BI112" s="961"/>
      <c r="BJ112" s="961"/>
      <c r="BK112" s="961"/>
      <c r="BL112" s="961"/>
      <c r="BM112" s="961"/>
      <c r="BN112" s="961"/>
      <c r="BO112" s="961"/>
      <c r="BP112" s="962"/>
      <c r="BQ112" s="930">
        <v>154899304</v>
      </c>
      <c r="BR112" s="931"/>
      <c r="BS112" s="931"/>
      <c r="BT112" s="931"/>
      <c r="BU112" s="931"/>
      <c r="BV112" s="931">
        <v>137961001</v>
      </c>
      <c r="BW112" s="931"/>
      <c r="BX112" s="931"/>
      <c r="BY112" s="931"/>
      <c r="BZ112" s="931"/>
      <c r="CA112" s="931">
        <v>124300525</v>
      </c>
      <c r="CB112" s="931"/>
      <c r="CC112" s="931"/>
      <c r="CD112" s="931"/>
      <c r="CE112" s="931"/>
      <c r="CF112" s="925">
        <v>9</v>
      </c>
      <c r="CG112" s="926"/>
      <c r="CH112" s="926"/>
      <c r="CI112" s="926"/>
      <c r="CJ112" s="926"/>
      <c r="CK112" s="956"/>
      <c r="CL112" s="957"/>
      <c r="CM112" s="927" t="s">
        <v>438</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t="s">
        <v>434</v>
      </c>
      <c r="DH112" s="931"/>
      <c r="DI112" s="931"/>
      <c r="DJ112" s="931"/>
      <c r="DK112" s="931"/>
      <c r="DL112" s="931" t="s">
        <v>434</v>
      </c>
      <c r="DM112" s="931"/>
      <c r="DN112" s="931"/>
      <c r="DO112" s="931"/>
      <c r="DP112" s="931"/>
      <c r="DQ112" s="931" t="s">
        <v>218</v>
      </c>
      <c r="DR112" s="931"/>
      <c r="DS112" s="931"/>
      <c r="DT112" s="931"/>
      <c r="DU112" s="931"/>
      <c r="DV112" s="932" t="s">
        <v>434</v>
      </c>
      <c r="DW112" s="932"/>
      <c r="DX112" s="932"/>
      <c r="DY112" s="932"/>
      <c r="DZ112" s="933"/>
    </row>
    <row r="113" spans="1:130" s="235" customFormat="1" ht="26.25" customHeight="1" x14ac:dyDescent="0.2">
      <c r="A113" s="972"/>
      <c r="B113" s="973"/>
      <c r="C113" s="961" t="s">
        <v>439</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10356449</v>
      </c>
      <c r="AB113" s="964"/>
      <c r="AC113" s="964"/>
      <c r="AD113" s="964"/>
      <c r="AE113" s="965"/>
      <c r="AF113" s="966">
        <v>7431537</v>
      </c>
      <c r="AG113" s="964"/>
      <c r="AH113" s="964"/>
      <c r="AI113" s="964"/>
      <c r="AJ113" s="965"/>
      <c r="AK113" s="966">
        <v>7285239</v>
      </c>
      <c r="AL113" s="964"/>
      <c r="AM113" s="964"/>
      <c r="AN113" s="964"/>
      <c r="AO113" s="965"/>
      <c r="AP113" s="967">
        <v>0.5</v>
      </c>
      <c r="AQ113" s="968"/>
      <c r="AR113" s="968"/>
      <c r="AS113" s="968"/>
      <c r="AT113" s="969"/>
      <c r="AU113" s="911"/>
      <c r="AV113" s="912"/>
      <c r="AW113" s="912"/>
      <c r="AX113" s="912"/>
      <c r="AY113" s="912"/>
      <c r="AZ113" s="960" t="s">
        <v>440</v>
      </c>
      <c r="BA113" s="961"/>
      <c r="BB113" s="961"/>
      <c r="BC113" s="961"/>
      <c r="BD113" s="961"/>
      <c r="BE113" s="961"/>
      <c r="BF113" s="961"/>
      <c r="BG113" s="961"/>
      <c r="BH113" s="961"/>
      <c r="BI113" s="961"/>
      <c r="BJ113" s="961"/>
      <c r="BK113" s="961"/>
      <c r="BL113" s="961"/>
      <c r="BM113" s="961"/>
      <c r="BN113" s="961"/>
      <c r="BO113" s="961"/>
      <c r="BP113" s="962"/>
      <c r="BQ113" s="930">
        <v>12386</v>
      </c>
      <c r="BR113" s="931"/>
      <c r="BS113" s="931"/>
      <c r="BT113" s="931"/>
      <c r="BU113" s="931"/>
      <c r="BV113" s="931">
        <v>13572</v>
      </c>
      <c r="BW113" s="931"/>
      <c r="BX113" s="931"/>
      <c r="BY113" s="931"/>
      <c r="BZ113" s="931"/>
      <c r="CA113" s="931">
        <v>11808</v>
      </c>
      <c r="CB113" s="931"/>
      <c r="CC113" s="931"/>
      <c r="CD113" s="931"/>
      <c r="CE113" s="931"/>
      <c r="CF113" s="925">
        <v>0</v>
      </c>
      <c r="CG113" s="926"/>
      <c r="CH113" s="926"/>
      <c r="CI113" s="926"/>
      <c r="CJ113" s="926"/>
      <c r="CK113" s="956"/>
      <c r="CL113" s="957"/>
      <c r="CM113" s="927" t="s">
        <v>441</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v>3108422</v>
      </c>
      <c r="DH113" s="931"/>
      <c r="DI113" s="931"/>
      <c r="DJ113" s="931"/>
      <c r="DK113" s="931"/>
      <c r="DL113" s="931">
        <v>2353402</v>
      </c>
      <c r="DM113" s="931"/>
      <c r="DN113" s="931"/>
      <c r="DO113" s="931"/>
      <c r="DP113" s="931"/>
      <c r="DQ113" s="931">
        <v>1579977</v>
      </c>
      <c r="DR113" s="931"/>
      <c r="DS113" s="931"/>
      <c r="DT113" s="931"/>
      <c r="DU113" s="931"/>
      <c r="DV113" s="932">
        <v>0.1</v>
      </c>
      <c r="DW113" s="932"/>
      <c r="DX113" s="932"/>
      <c r="DY113" s="932"/>
      <c r="DZ113" s="933"/>
    </row>
    <row r="114" spans="1:130" s="235" customFormat="1" ht="26.25" customHeight="1" x14ac:dyDescent="0.2">
      <c r="A114" s="972"/>
      <c r="B114" s="973"/>
      <c r="C114" s="961" t="s">
        <v>442</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v>2159</v>
      </c>
      <c r="AB114" s="964"/>
      <c r="AC114" s="964"/>
      <c r="AD114" s="964"/>
      <c r="AE114" s="965"/>
      <c r="AF114" s="966">
        <v>1786</v>
      </c>
      <c r="AG114" s="964"/>
      <c r="AH114" s="964"/>
      <c r="AI114" s="964"/>
      <c r="AJ114" s="965"/>
      <c r="AK114" s="966">
        <v>2273</v>
      </c>
      <c r="AL114" s="964"/>
      <c r="AM114" s="964"/>
      <c r="AN114" s="964"/>
      <c r="AO114" s="965"/>
      <c r="AP114" s="967">
        <v>0</v>
      </c>
      <c r="AQ114" s="968"/>
      <c r="AR114" s="968"/>
      <c r="AS114" s="968"/>
      <c r="AT114" s="969"/>
      <c r="AU114" s="911"/>
      <c r="AV114" s="912"/>
      <c r="AW114" s="912"/>
      <c r="AX114" s="912"/>
      <c r="AY114" s="912"/>
      <c r="AZ114" s="960" t="s">
        <v>443</v>
      </c>
      <c r="BA114" s="961"/>
      <c r="BB114" s="961"/>
      <c r="BC114" s="961"/>
      <c r="BD114" s="961"/>
      <c r="BE114" s="961"/>
      <c r="BF114" s="961"/>
      <c r="BG114" s="961"/>
      <c r="BH114" s="961"/>
      <c r="BI114" s="961"/>
      <c r="BJ114" s="961"/>
      <c r="BK114" s="961"/>
      <c r="BL114" s="961"/>
      <c r="BM114" s="961"/>
      <c r="BN114" s="961"/>
      <c r="BO114" s="961"/>
      <c r="BP114" s="962"/>
      <c r="BQ114" s="930">
        <v>375596056</v>
      </c>
      <c r="BR114" s="931"/>
      <c r="BS114" s="931"/>
      <c r="BT114" s="931"/>
      <c r="BU114" s="931"/>
      <c r="BV114" s="931">
        <v>363802247</v>
      </c>
      <c r="BW114" s="931"/>
      <c r="BX114" s="931"/>
      <c r="BY114" s="931"/>
      <c r="BZ114" s="931"/>
      <c r="CA114" s="931">
        <v>362500800</v>
      </c>
      <c r="CB114" s="931"/>
      <c r="CC114" s="931"/>
      <c r="CD114" s="931"/>
      <c r="CE114" s="931"/>
      <c r="CF114" s="925">
        <v>26.2</v>
      </c>
      <c r="CG114" s="926"/>
      <c r="CH114" s="926"/>
      <c r="CI114" s="926"/>
      <c r="CJ114" s="926"/>
      <c r="CK114" s="956"/>
      <c r="CL114" s="957"/>
      <c r="CM114" s="927" t="s">
        <v>444</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434</v>
      </c>
      <c r="DH114" s="931"/>
      <c r="DI114" s="931"/>
      <c r="DJ114" s="931"/>
      <c r="DK114" s="931"/>
      <c r="DL114" s="931" t="s">
        <v>404</v>
      </c>
      <c r="DM114" s="931"/>
      <c r="DN114" s="931"/>
      <c r="DO114" s="931"/>
      <c r="DP114" s="931"/>
      <c r="DQ114" s="931" t="s">
        <v>218</v>
      </c>
      <c r="DR114" s="931"/>
      <c r="DS114" s="931"/>
      <c r="DT114" s="931"/>
      <c r="DU114" s="931"/>
      <c r="DV114" s="932" t="s">
        <v>404</v>
      </c>
      <c r="DW114" s="932"/>
      <c r="DX114" s="932"/>
      <c r="DY114" s="932"/>
      <c r="DZ114" s="933"/>
    </row>
    <row r="115" spans="1:130" s="235" customFormat="1" ht="26.25" customHeight="1" x14ac:dyDescent="0.2">
      <c r="A115" s="972"/>
      <c r="B115" s="973"/>
      <c r="C115" s="961" t="s">
        <v>445</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4307413</v>
      </c>
      <c r="AB115" s="964"/>
      <c r="AC115" s="964"/>
      <c r="AD115" s="964"/>
      <c r="AE115" s="965"/>
      <c r="AF115" s="966">
        <v>4468683</v>
      </c>
      <c r="AG115" s="964"/>
      <c r="AH115" s="964"/>
      <c r="AI115" s="964"/>
      <c r="AJ115" s="965"/>
      <c r="AK115" s="966">
        <v>3903381</v>
      </c>
      <c r="AL115" s="964"/>
      <c r="AM115" s="964"/>
      <c r="AN115" s="964"/>
      <c r="AO115" s="965"/>
      <c r="AP115" s="967">
        <v>0.3</v>
      </c>
      <c r="AQ115" s="968"/>
      <c r="AR115" s="968"/>
      <c r="AS115" s="968"/>
      <c r="AT115" s="969"/>
      <c r="AU115" s="911"/>
      <c r="AV115" s="912"/>
      <c r="AW115" s="912"/>
      <c r="AX115" s="912"/>
      <c r="AY115" s="912"/>
      <c r="AZ115" s="960" t="s">
        <v>446</v>
      </c>
      <c r="BA115" s="961"/>
      <c r="BB115" s="961"/>
      <c r="BC115" s="961"/>
      <c r="BD115" s="961"/>
      <c r="BE115" s="961"/>
      <c r="BF115" s="961"/>
      <c r="BG115" s="961"/>
      <c r="BH115" s="961"/>
      <c r="BI115" s="961"/>
      <c r="BJ115" s="961"/>
      <c r="BK115" s="961"/>
      <c r="BL115" s="961"/>
      <c r="BM115" s="961"/>
      <c r="BN115" s="961"/>
      <c r="BO115" s="961"/>
      <c r="BP115" s="962"/>
      <c r="BQ115" s="930">
        <v>26267806</v>
      </c>
      <c r="BR115" s="931"/>
      <c r="BS115" s="931"/>
      <c r="BT115" s="931"/>
      <c r="BU115" s="931"/>
      <c r="BV115" s="931">
        <v>24549924</v>
      </c>
      <c r="BW115" s="931"/>
      <c r="BX115" s="931"/>
      <c r="BY115" s="931"/>
      <c r="BZ115" s="931"/>
      <c r="CA115" s="931">
        <v>6742442</v>
      </c>
      <c r="CB115" s="931"/>
      <c r="CC115" s="931"/>
      <c r="CD115" s="931"/>
      <c r="CE115" s="931"/>
      <c r="CF115" s="925">
        <v>0.5</v>
      </c>
      <c r="CG115" s="926"/>
      <c r="CH115" s="926"/>
      <c r="CI115" s="926"/>
      <c r="CJ115" s="926"/>
      <c r="CK115" s="956"/>
      <c r="CL115" s="957"/>
      <c r="CM115" s="960" t="s">
        <v>447</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v>12393184</v>
      </c>
      <c r="DH115" s="931"/>
      <c r="DI115" s="931"/>
      <c r="DJ115" s="931"/>
      <c r="DK115" s="931"/>
      <c r="DL115" s="931">
        <v>8759836</v>
      </c>
      <c r="DM115" s="931"/>
      <c r="DN115" s="931"/>
      <c r="DO115" s="931"/>
      <c r="DP115" s="931"/>
      <c r="DQ115" s="931">
        <v>7174796</v>
      </c>
      <c r="DR115" s="931"/>
      <c r="DS115" s="931"/>
      <c r="DT115" s="931"/>
      <c r="DU115" s="931"/>
      <c r="DV115" s="932">
        <v>0.5</v>
      </c>
      <c r="DW115" s="932"/>
      <c r="DX115" s="932"/>
      <c r="DY115" s="932"/>
      <c r="DZ115" s="933"/>
    </row>
    <row r="116" spans="1:130" s="235" customFormat="1" ht="26.25" customHeight="1" x14ac:dyDescent="0.2">
      <c r="A116" s="974"/>
      <c r="B116" s="975"/>
      <c r="C116" s="976" t="s">
        <v>448</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t="s">
        <v>218</v>
      </c>
      <c r="AB116" s="964"/>
      <c r="AC116" s="964"/>
      <c r="AD116" s="964"/>
      <c r="AE116" s="965"/>
      <c r="AF116" s="966" t="s">
        <v>218</v>
      </c>
      <c r="AG116" s="964"/>
      <c r="AH116" s="964"/>
      <c r="AI116" s="964"/>
      <c r="AJ116" s="965"/>
      <c r="AK116" s="966" t="s">
        <v>434</v>
      </c>
      <c r="AL116" s="964"/>
      <c r="AM116" s="964"/>
      <c r="AN116" s="964"/>
      <c r="AO116" s="965"/>
      <c r="AP116" s="967" t="s">
        <v>404</v>
      </c>
      <c r="AQ116" s="968"/>
      <c r="AR116" s="968"/>
      <c r="AS116" s="968"/>
      <c r="AT116" s="969"/>
      <c r="AU116" s="911"/>
      <c r="AV116" s="912"/>
      <c r="AW116" s="912"/>
      <c r="AX116" s="912"/>
      <c r="AY116" s="912"/>
      <c r="AZ116" s="978" t="s">
        <v>449</v>
      </c>
      <c r="BA116" s="979"/>
      <c r="BB116" s="979"/>
      <c r="BC116" s="979"/>
      <c r="BD116" s="979"/>
      <c r="BE116" s="979"/>
      <c r="BF116" s="979"/>
      <c r="BG116" s="979"/>
      <c r="BH116" s="979"/>
      <c r="BI116" s="979"/>
      <c r="BJ116" s="979"/>
      <c r="BK116" s="979"/>
      <c r="BL116" s="979"/>
      <c r="BM116" s="979"/>
      <c r="BN116" s="979"/>
      <c r="BO116" s="979"/>
      <c r="BP116" s="980"/>
      <c r="BQ116" s="930" t="s">
        <v>434</v>
      </c>
      <c r="BR116" s="931"/>
      <c r="BS116" s="931"/>
      <c r="BT116" s="931"/>
      <c r="BU116" s="931"/>
      <c r="BV116" s="931" t="s">
        <v>218</v>
      </c>
      <c r="BW116" s="931"/>
      <c r="BX116" s="931"/>
      <c r="BY116" s="931"/>
      <c r="BZ116" s="931"/>
      <c r="CA116" s="931" t="s">
        <v>434</v>
      </c>
      <c r="CB116" s="931"/>
      <c r="CC116" s="931"/>
      <c r="CD116" s="931"/>
      <c r="CE116" s="931"/>
      <c r="CF116" s="925" t="s">
        <v>434</v>
      </c>
      <c r="CG116" s="926"/>
      <c r="CH116" s="926"/>
      <c r="CI116" s="926"/>
      <c r="CJ116" s="926"/>
      <c r="CK116" s="956"/>
      <c r="CL116" s="957"/>
      <c r="CM116" s="927" t="s">
        <v>450</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434</v>
      </c>
      <c r="DH116" s="931"/>
      <c r="DI116" s="931"/>
      <c r="DJ116" s="931"/>
      <c r="DK116" s="931"/>
      <c r="DL116" s="931" t="s">
        <v>404</v>
      </c>
      <c r="DM116" s="931"/>
      <c r="DN116" s="931"/>
      <c r="DO116" s="931"/>
      <c r="DP116" s="931"/>
      <c r="DQ116" s="931" t="s">
        <v>404</v>
      </c>
      <c r="DR116" s="931"/>
      <c r="DS116" s="931"/>
      <c r="DT116" s="931"/>
      <c r="DU116" s="931"/>
      <c r="DV116" s="932" t="s">
        <v>404</v>
      </c>
      <c r="DW116" s="932"/>
      <c r="DX116" s="932"/>
      <c r="DY116" s="932"/>
      <c r="DZ116" s="933"/>
    </row>
    <row r="117" spans="1:130" s="235" customFormat="1" ht="26.25" customHeight="1" x14ac:dyDescent="0.2">
      <c r="A117" s="915" t="s">
        <v>160</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451</v>
      </c>
      <c r="Z117" s="897"/>
      <c r="AA117" s="987">
        <v>448395615</v>
      </c>
      <c r="AB117" s="988"/>
      <c r="AC117" s="988"/>
      <c r="AD117" s="988"/>
      <c r="AE117" s="989"/>
      <c r="AF117" s="990">
        <v>428457945</v>
      </c>
      <c r="AG117" s="988"/>
      <c r="AH117" s="988"/>
      <c r="AI117" s="988"/>
      <c r="AJ117" s="989"/>
      <c r="AK117" s="990">
        <v>417595940</v>
      </c>
      <c r="AL117" s="988"/>
      <c r="AM117" s="988"/>
      <c r="AN117" s="988"/>
      <c r="AO117" s="989"/>
      <c r="AP117" s="991"/>
      <c r="AQ117" s="992"/>
      <c r="AR117" s="992"/>
      <c r="AS117" s="992"/>
      <c r="AT117" s="993"/>
      <c r="AU117" s="911"/>
      <c r="AV117" s="912"/>
      <c r="AW117" s="912"/>
      <c r="AX117" s="912"/>
      <c r="AY117" s="912"/>
      <c r="AZ117" s="960" t="s">
        <v>452</v>
      </c>
      <c r="BA117" s="961"/>
      <c r="BB117" s="961"/>
      <c r="BC117" s="961"/>
      <c r="BD117" s="961"/>
      <c r="BE117" s="961"/>
      <c r="BF117" s="961"/>
      <c r="BG117" s="961"/>
      <c r="BH117" s="961"/>
      <c r="BI117" s="961"/>
      <c r="BJ117" s="961"/>
      <c r="BK117" s="961"/>
      <c r="BL117" s="961"/>
      <c r="BM117" s="961"/>
      <c r="BN117" s="961"/>
      <c r="BO117" s="961"/>
      <c r="BP117" s="962"/>
      <c r="BQ117" s="930" t="s">
        <v>434</v>
      </c>
      <c r="BR117" s="931"/>
      <c r="BS117" s="931"/>
      <c r="BT117" s="931"/>
      <c r="BU117" s="931"/>
      <c r="BV117" s="931" t="s">
        <v>218</v>
      </c>
      <c r="BW117" s="931"/>
      <c r="BX117" s="931"/>
      <c r="BY117" s="931"/>
      <c r="BZ117" s="931"/>
      <c r="CA117" s="931" t="s">
        <v>434</v>
      </c>
      <c r="CB117" s="931"/>
      <c r="CC117" s="931"/>
      <c r="CD117" s="931"/>
      <c r="CE117" s="931"/>
      <c r="CF117" s="925" t="s">
        <v>434</v>
      </c>
      <c r="CG117" s="926"/>
      <c r="CH117" s="926"/>
      <c r="CI117" s="926"/>
      <c r="CJ117" s="926"/>
      <c r="CK117" s="956"/>
      <c r="CL117" s="957"/>
      <c r="CM117" s="927" t="s">
        <v>453</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218</v>
      </c>
      <c r="DH117" s="931"/>
      <c r="DI117" s="931"/>
      <c r="DJ117" s="931"/>
      <c r="DK117" s="931"/>
      <c r="DL117" s="931" t="s">
        <v>404</v>
      </c>
      <c r="DM117" s="931"/>
      <c r="DN117" s="931"/>
      <c r="DO117" s="931"/>
      <c r="DP117" s="931"/>
      <c r="DQ117" s="931" t="s">
        <v>434</v>
      </c>
      <c r="DR117" s="931"/>
      <c r="DS117" s="931"/>
      <c r="DT117" s="931"/>
      <c r="DU117" s="931"/>
      <c r="DV117" s="932" t="s">
        <v>434</v>
      </c>
      <c r="DW117" s="932"/>
      <c r="DX117" s="932"/>
      <c r="DY117" s="932"/>
      <c r="DZ117" s="933"/>
    </row>
    <row r="118" spans="1:130" s="235" customFormat="1" ht="26.25" customHeight="1" x14ac:dyDescent="0.2">
      <c r="A118" s="915" t="s">
        <v>426</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424</v>
      </c>
      <c r="AB118" s="896"/>
      <c r="AC118" s="896"/>
      <c r="AD118" s="896"/>
      <c r="AE118" s="897"/>
      <c r="AF118" s="895" t="s">
        <v>316</v>
      </c>
      <c r="AG118" s="896"/>
      <c r="AH118" s="896"/>
      <c r="AI118" s="896"/>
      <c r="AJ118" s="897"/>
      <c r="AK118" s="895" t="s">
        <v>315</v>
      </c>
      <c r="AL118" s="896"/>
      <c r="AM118" s="896"/>
      <c r="AN118" s="896"/>
      <c r="AO118" s="897"/>
      <c r="AP118" s="982" t="s">
        <v>425</v>
      </c>
      <c r="AQ118" s="983"/>
      <c r="AR118" s="983"/>
      <c r="AS118" s="983"/>
      <c r="AT118" s="984"/>
      <c r="AU118" s="911"/>
      <c r="AV118" s="912"/>
      <c r="AW118" s="912"/>
      <c r="AX118" s="912"/>
      <c r="AY118" s="912"/>
      <c r="AZ118" s="985" t="s">
        <v>454</v>
      </c>
      <c r="BA118" s="976"/>
      <c r="BB118" s="976"/>
      <c r="BC118" s="976"/>
      <c r="BD118" s="976"/>
      <c r="BE118" s="976"/>
      <c r="BF118" s="976"/>
      <c r="BG118" s="976"/>
      <c r="BH118" s="976"/>
      <c r="BI118" s="976"/>
      <c r="BJ118" s="976"/>
      <c r="BK118" s="976"/>
      <c r="BL118" s="976"/>
      <c r="BM118" s="976"/>
      <c r="BN118" s="976"/>
      <c r="BO118" s="976"/>
      <c r="BP118" s="977"/>
      <c r="BQ118" s="1002" t="s">
        <v>434</v>
      </c>
      <c r="BR118" s="1003"/>
      <c r="BS118" s="1003"/>
      <c r="BT118" s="1003"/>
      <c r="BU118" s="1003"/>
      <c r="BV118" s="1003" t="s">
        <v>218</v>
      </c>
      <c r="BW118" s="1003"/>
      <c r="BX118" s="1003"/>
      <c r="BY118" s="1003"/>
      <c r="BZ118" s="1003"/>
      <c r="CA118" s="1003" t="s">
        <v>404</v>
      </c>
      <c r="CB118" s="1003"/>
      <c r="CC118" s="1003"/>
      <c r="CD118" s="1003"/>
      <c r="CE118" s="1003"/>
      <c r="CF118" s="925" t="s">
        <v>218</v>
      </c>
      <c r="CG118" s="926"/>
      <c r="CH118" s="926"/>
      <c r="CI118" s="926"/>
      <c r="CJ118" s="926"/>
      <c r="CK118" s="956"/>
      <c r="CL118" s="957"/>
      <c r="CM118" s="927" t="s">
        <v>455</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434</v>
      </c>
      <c r="DH118" s="931"/>
      <c r="DI118" s="931"/>
      <c r="DJ118" s="931"/>
      <c r="DK118" s="931"/>
      <c r="DL118" s="931" t="s">
        <v>218</v>
      </c>
      <c r="DM118" s="931"/>
      <c r="DN118" s="931"/>
      <c r="DO118" s="931"/>
      <c r="DP118" s="931"/>
      <c r="DQ118" s="931" t="s">
        <v>434</v>
      </c>
      <c r="DR118" s="931"/>
      <c r="DS118" s="931"/>
      <c r="DT118" s="931"/>
      <c r="DU118" s="931"/>
      <c r="DV118" s="932" t="s">
        <v>218</v>
      </c>
      <c r="DW118" s="932"/>
      <c r="DX118" s="932"/>
      <c r="DY118" s="932"/>
      <c r="DZ118" s="933"/>
    </row>
    <row r="119" spans="1:130" s="235" customFormat="1" ht="26.25" customHeight="1" x14ac:dyDescent="0.2">
      <c r="A119" s="1067" t="s">
        <v>429</v>
      </c>
      <c r="B119" s="955"/>
      <c r="C119" s="934" t="s">
        <v>430</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v>576476</v>
      </c>
      <c r="AB119" s="903"/>
      <c r="AC119" s="903"/>
      <c r="AD119" s="903"/>
      <c r="AE119" s="904"/>
      <c r="AF119" s="905">
        <v>565894</v>
      </c>
      <c r="AG119" s="903"/>
      <c r="AH119" s="903"/>
      <c r="AI119" s="903"/>
      <c r="AJ119" s="904"/>
      <c r="AK119" s="905">
        <v>561953</v>
      </c>
      <c r="AL119" s="903"/>
      <c r="AM119" s="903"/>
      <c r="AN119" s="903"/>
      <c r="AO119" s="904"/>
      <c r="AP119" s="906">
        <v>0</v>
      </c>
      <c r="AQ119" s="907"/>
      <c r="AR119" s="907"/>
      <c r="AS119" s="907"/>
      <c r="AT119" s="908"/>
      <c r="AU119" s="913"/>
      <c r="AV119" s="914"/>
      <c r="AW119" s="914"/>
      <c r="AX119" s="914"/>
      <c r="AY119" s="914"/>
      <c r="AZ119" s="266" t="s">
        <v>160</v>
      </c>
      <c r="BA119" s="266"/>
      <c r="BB119" s="266"/>
      <c r="BC119" s="266"/>
      <c r="BD119" s="266"/>
      <c r="BE119" s="266"/>
      <c r="BF119" s="266"/>
      <c r="BG119" s="266"/>
      <c r="BH119" s="266"/>
      <c r="BI119" s="266"/>
      <c r="BJ119" s="266"/>
      <c r="BK119" s="266"/>
      <c r="BL119" s="266"/>
      <c r="BM119" s="266"/>
      <c r="BN119" s="266"/>
      <c r="BO119" s="986" t="s">
        <v>456</v>
      </c>
      <c r="BP119" s="1010"/>
      <c r="BQ119" s="1002">
        <v>6423862969</v>
      </c>
      <c r="BR119" s="1003"/>
      <c r="BS119" s="1003"/>
      <c r="BT119" s="1003"/>
      <c r="BU119" s="1003"/>
      <c r="BV119" s="1003">
        <v>6362949197</v>
      </c>
      <c r="BW119" s="1003"/>
      <c r="BX119" s="1003"/>
      <c r="BY119" s="1003"/>
      <c r="BZ119" s="1003"/>
      <c r="CA119" s="1003">
        <v>6366678819</v>
      </c>
      <c r="CB119" s="1003"/>
      <c r="CC119" s="1003"/>
      <c r="CD119" s="1003"/>
      <c r="CE119" s="1003"/>
      <c r="CF119" s="1004"/>
      <c r="CG119" s="1005"/>
      <c r="CH119" s="1005"/>
      <c r="CI119" s="1005"/>
      <c r="CJ119" s="1006"/>
      <c r="CK119" s="958"/>
      <c r="CL119" s="959"/>
      <c r="CM119" s="1007" t="s">
        <v>457</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v>19485890</v>
      </c>
      <c r="DH119" s="931"/>
      <c r="DI119" s="931"/>
      <c r="DJ119" s="931"/>
      <c r="DK119" s="931"/>
      <c r="DL119" s="931">
        <v>17653383</v>
      </c>
      <c r="DM119" s="931"/>
      <c r="DN119" s="931"/>
      <c r="DO119" s="931"/>
      <c r="DP119" s="931"/>
      <c r="DQ119" s="931">
        <v>15776116</v>
      </c>
      <c r="DR119" s="931"/>
      <c r="DS119" s="931"/>
      <c r="DT119" s="931"/>
      <c r="DU119" s="931"/>
      <c r="DV119" s="932">
        <v>1.1000000000000001</v>
      </c>
      <c r="DW119" s="932"/>
      <c r="DX119" s="932"/>
      <c r="DY119" s="932"/>
      <c r="DZ119" s="933"/>
    </row>
    <row r="120" spans="1:130" s="235" customFormat="1" ht="26.25" customHeight="1" x14ac:dyDescent="0.2">
      <c r="A120" s="1068"/>
      <c r="B120" s="957"/>
      <c r="C120" s="927" t="s">
        <v>433</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404</v>
      </c>
      <c r="AB120" s="964"/>
      <c r="AC120" s="964"/>
      <c r="AD120" s="964"/>
      <c r="AE120" s="965"/>
      <c r="AF120" s="966" t="s">
        <v>404</v>
      </c>
      <c r="AG120" s="964"/>
      <c r="AH120" s="964"/>
      <c r="AI120" s="964"/>
      <c r="AJ120" s="965"/>
      <c r="AK120" s="966" t="s">
        <v>404</v>
      </c>
      <c r="AL120" s="964"/>
      <c r="AM120" s="964"/>
      <c r="AN120" s="964"/>
      <c r="AO120" s="965"/>
      <c r="AP120" s="967" t="s">
        <v>404</v>
      </c>
      <c r="AQ120" s="968"/>
      <c r="AR120" s="968"/>
      <c r="AS120" s="968"/>
      <c r="AT120" s="969"/>
      <c r="AU120" s="994" t="s">
        <v>458</v>
      </c>
      <c r="AV120" s="995"/>
      <c r="AW120" s="995"/>
      <c r="AX120" s="995"/>
      <c r="AY120" s="996"/>
      <c r="AZ120" s="951" t="s">
        <v>459</v>
      </c>
      <c r="BA120" s="900"/>
      <c r="BB120" s="900"/>
      <c r="BC120" s="900"/>
      <c r="BD120" s="900"/>
      <c r="BE120" s="900"/>
      <c r="BF120" s="900"/>
      <c r="BG120" s="900"/>
      <c r="BH120" s="900"/>
      <c r="BI120" s="900"/>
      <c r="BJ120" s="900"/>
      <c r="BK120" s="900"/>
      <c r="BL120" s="900"/>
      <c r="BM120" s="900"/>
      <c r="BN120" s="900"/>
      <c r="BO120" s="900"/>
      <c r="BP120" s="901"/>
      <c r="BQ120" s="937">
        <v>756037456</v>
      </c>
      <c r="BR120" s="938"/>
      <c r="BS120" s="938"/>
      <c r="BT120" s="938"/>
      <c r="BU120" s="938"/>
      <c r="BV120" s="938">
        <v>852702356</v>
      </c>
      <c r="BW120" s="938"/>
      <c r="BX120" s="938"/>
      <c r="BY120" s="938"/>
      <c r="BZ120" s="938"/>
      <c r="CA120" s="938">
        <v>944683350</v>
      </c>
      <c r="CB120" s="938"/>
      <c r="CC120" s="938"/>
      <c r="CD120" s="938"/>
      <c r="CE120" s="938"/>
      <c r="CF120" s="952">
        <v>68.2</v>
      </c>
      <c r="CG120" s="953"/>
      <c r="CH120" s="953"/>
      <c r="CI120" s="953"/>
      <c r="CJ120" s="953"/>
      <c r="CK120" s="1011" t="s">
        <v>460</v>
      </c>
      <c r="CL120" s="1012"/>
      <c r="CM120" s="1012"/>
      <c r="CN120" s="1012"/>
      <c r="CO120" s="1013"/>
      <c r="CP120" s="1019" t="s">
        <v>401</v>
      </c>
      <c r="CQ120" s="1020"/>
      <c r="CR120" s="1020"/>
      <c r="CS120" s="1020"/>
      <c r="CT120" s="1020"/>
      <c r="CU120" s="1020"/>
      <c r="CV120" s="1020"/>
      <c r="CW120" s="1020"/>
      <c r="CX120" s="1020"/>
      <c r="CY120" s="1020"/>
      <c r="CZ120" s="1020"/>
      <c r="DA120" s="1020"/>
      <c r="DB120" s="1020"/>
      <c r="DC120" s="1020"/>
      <c r="DD120" s="1020"/>
      <c r="DE120" s="1020"/>
      <c r="DF120" s="1021"/>
      <c r="DG120" s="937">
        <v>141172876</v>
      </c>
      <c r="DH120" s="938"/>
      <c r="DI120" s="938"/>
      <c r="DJ120" s="938"/>
      <c r="DK120" s="938"/>
      <c r="DL120" s="938">
        <v>125178877</v>
      </c>
      <c r="DM120" s="938"/>
      <c r="DN120" s="938"/>
      <c r="DO120" s="938"/>
      <c r="DP120" s="938"/>
      <c r="DQ120" s="938">
        <v>112330330</v>
      </c>
      <c r="DR120" s="938"/>
      <c r="DS120" s="938"/>
      <c r="DT120" s="938"/>
      <c r="DU120" s="938"/>
      <c r="DV120" s="939">
        <v>8.1</v>
      </c>
      <c r="DW120" s="939"/>
      <c r="DX120" s="939"/>
      <c r="DY120" s="939"/>
      <c r="DZ120" s="940"/>
    </row>
    <row r="121" spans="1:130" s="235" customFormat="1" ht="26.25" customHeight="1" x14ac:dyDescent="0.2">
      <c r="A121" s="1068"/>
      <c r="B121" s="957"/>
      <c r="C121" s="978" t="s">
        <v>461</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390558</v>
      </c>
      <c r="AB121" s="964"/>
      <c r="AC121" s="964"/>
      <c r="AD121" s="964"/>
      <c r="AE121" s="965"/>
      <c r="AF121" s="966">
        <v>390558</v>
      </c>
      <c r="AG121" s="964"/>
      <c r="AH121" s="964"/>
      <c r="AI121" s="964"/>
      <c r="AJ121" s="965"/>
      <c r="AK121" s="966">
        <v>390558</v>
      </c>
      <c r="AL121" s="964"/>
      <c r="AM121" s="964"/>
      <c r="AN121" s="964"/>
      <c r="AO121" s="965"/>
      <c r="AP121" s="967">
        <v>0</v>
      </c>
      <c r="AQ121" s="968"/>
      <c r="AR121" s="968"/>
      <c r="AS121" s="968"/>
      <c r="AT121" s="969"/>
      <c r="AU121" s="997"/>
      <c r="AV121" s="998"/>
      <c r="AW121" s="998"/>
      <c r="AX121" s="998"/>
      <c r="AY121" s="999"/>
      <c r="AZ121" s="960" t="s">
        <v>462</v>
      </c>
      <c r="BA121" s="961"/>
      <c r="BB121" s="961"/>
      <c r="BC121" s="961"/>
      <c r="BD121" s="961"/>
      <c r="BE121" s="961"/>
      <c r="BF121" s="961"/>
      <c r="BG121" s="961"/>
      <c r="BH121" s="961"/>
      <c r="BI121" s="961"/>
      <c r="BJ121" s="961"/>
      <c r="BK121" s="961"/>
      <c r="BL121" s="961"/>
      <c r="BM121" s="961"/>
      <c r="BN121" s="961"/>
      <c r="BO121" s="961"/>
      <c r="BP121" s="962"/>
      <c r="BQ121" s="930">
        <v>386204869</v>
      </c>
      <c r="BR121" s="931"/>
      <c r="BS121" s="931"/>
      <c r="BT121" s="931"/>
      <c r="BU121" s="931"/>
      <c r="BV121" s="931">
        <v>368167680</v>
      </c>
      <c r="BW121" s="931"/>
      <c r="BX121" s="931"/>
      <c r="BY121" s="931"/>
      <c r="BZ121" s="931"/>
      <c r="CA121" s="931">
        <v>362138006</v>
      </c>
      <c r="CB121" s="931"/>
      <c r="CC121" s="931"/>
      <c r="CD121" s="931"/>
      <c r="CE121" s="931"/>
      <c r="CF121" s="925">
        <v>26.2</v>
      </c>
      <c r="CG121" s="926"/>
      <c r="CH121" s="926"/>
      <c r="CI121" s="926"/>
      <c r="CJ121" s="926"/>
      <c r="CK121" s="1014"/>
      <c r="CL121" s="1015"/>
      <c r="CM121" s="1015"/>
      <c r="CN121" s="1015"/>
      <c r="CO121" s="1016"/>
      <c r="CP121" s="1024" t="s">
        <v>463</v>
      </c>
      <c r="CQ121" s="1025"/>
      <c r="CR121" s="1025"/>
      <c r="CS121" s="1025"/>
      <c r="CT121" s="1025"/>
      <c r="CU121" s="1025"/>
      <c r="CV121" s="1025"/>
      <c r="CW121" s="1025"/>
      <c r="CX121" s="1025"/>
      <c r="CY121" s="1025"/>
      <c r="CZ121" s="1025"/>
      <c r="DA121" s="1025"/>
      <c r="DB121" s="1025"/>
      <c r="DC121" s="1025"/>
      <c r="DD121" s="1025"/>
      <c r="DE121" s="1025"/>
      <c r="DF121" s="1026"/>
      <c r="DG121" s="930">
        <v>10041133</v>
      </c>
      <c r="DH121" s="931"/>
      <c r="DI121" s="931"/>
      <c r="DJ121" s="931"/>
      <c r="DK121" s="931"/>
      <c r="DL121" s="931">
        <v>11176993</v>
      </c>
      <c r="DM121" s="931"/>
      <c r="DN121" s="931"/>
      <c r="DO121" s="931"/>
      <c r="DP121" s="931"/>
      <c r="DQ121" s="931">
        <v>11539386</v>
      </c>
      <c r="DR121" s="931"/>
      <c r="DS121" s="931"/>
      <c r="DT121" s="931"/>
      <c r="DU121" s="931"/>
      <c r="DV121" s="932">
        <v>0.8</v>
      </c>
      <c r="DW121" s="932"/>
      <c r="DX121" s="932"/>
      <c r="DY121" s="932"/>
      <c r="DZ121" s="933"/>
    </row>
    <row r="122" spans="1:130" s="235" customFormat="1" ht="26.25" customHeight="1" x14ac:dyDescent="0.2">
      <c r="A122" s="1068"/>
      <c r="B122" s="957"/>
      <c r="C122" s="927" t="s">
        <v>444</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404</v>
      </c>
      <c r="AB122" s="964"/>
      <c r="AC122" s="964"/>
      <c r="AD122" s="964"/>
      <c r="AE122" s="965"/>
      <c r="AF122" s="966" t="s">
        <v>218</v>
      </c>
      <c r="AG122" s="964"/>
      <c r="AH122" s="964"/>
      <c r="AI122" s="964"/>
      <c r="AJ122" s="965"/>
      <c r="AK122" s="966" t="s">
        <v>404</v>
      </c>
      <c r="AL122" s="964"/>
      <c r="AM122" s="964"/>
      <c r="AN122" s="964"/>
      <c r="AO122" s="965"/>
      <c r="AP122" s="967" t="s">
        <v>404</v>
      </c>
      <c r="AQ122" s="968"/>
      <c r="AR122" s="968"/>
      <c r="AS122" s="968"/>
      <c r="AT122" s="969"/>
      <c r="AU122" s="997"/>
      <c r="AV122" s="998"/>
      <c r="AW122" s="998"/>
      <c r="AX122" s="998"/>
      <c r="AY122" s="999"/>
      <c r="AZ122" s="985" t="s">
        <v>464</v>
      </c>
      <c r="BA122" s="976"/>
      <c r="BB122" s="976"/>
      <c r="BC122" s="976"/>
      <c r="BD122" s="976"/>
      <c r="BE122" s="976"/>
      <c r="BF122" s="976"/>
      <c r="BG122" s="976"/>
      <c r="BH122" s="976"/>
      <c r="BI122" s="976"/>
      <c r="BJ122" s="976"/>
      <c r="BK122" s="976"/>
      <c r="BL122" s="976"/>
      <c r="BM122" s="976"/>
      <c r="BN122" s="976"/>
      <c r="BO122" s="976"/>
      <c r="BP122" s="977"/>
      <c r="BQ122" s="1002">
        <v>2928070722</v>
      </c>
      <c r="BR122" s="1003"/>
      <c r="BS122" s="1003"/>
      <c r="BT122" s="1003"/>
      <c r="BU122" s="1003"/>
      <c r="BV122" s="1003">
        <v>2903039022</v>
      </c>
      <c r="BW122" s="1003"/>
      <c r="BX122" s="1003"/>
      <c r="BY122" s="1003"/>
      <c r="BZ122" s="1003"/>
      <c r="CA122" s="1003">
        <v>2936233268</v>
      </c>
      <c r="CB122" s="1003"/>
      <c r="CC122" s="1003"/>
      <c r="CD122" s="1003"/>
      <c r="CE122" s="1003"/>
      <c r="CF122" s="1022">
        <v>212.1</v>
      </c>
      <c r="CG122" s="1023"/>
      <c r="CH122" s="1023"/>
      <c r="CI122" s="1023"/>
      <c r="CJ122" s="1023"/>
      <c r="CK122" s="1014"/>
      <c r="CL122" s="1015"/>
      <c r="CM122" s="1015"/>
      <c r="CN122" s="1015"/>
      <c r="CO122" s="1016"/>
      <c r="CP122" s="1024" t="s">
        <v>465</v>
      </c>
      <c r="CQ122" s="1025"/>
      <c r="CR122" s="1025"/>
      <c r="CS122" s="1025"/>
      <c r="CT122" s="1025"/>
      <c r="CU122" s="1025"/>
      <c r="CV122" s="1025"/>
      <c r="CW122" s="1025"/>
      <c r="CX122" s="1025"/>
      <c r="CY122" s="1025"/>
      <c r="CZ122" s="1025"/>
      <c r="DA122" s="1025"/>
      <c r="DB122" s="1025"/>
      <c r="DC122" s="1025"/>
      <c r="DD122" s="1025"/>
      <c r="DE122" s="1025"/>
      <c r="DF122" s="1026"/>
      <c r="DG122" s="930">
        <v>521494</v>
      </c>
      <c r="DH122" s="931"/>
      <c r="DI122" s="931"/>
      <c r="DJ122" s="931"/>
      <c r="DK122" s="931"/>
      <c r="DL122" s="931">
        <v>446106</v>
      </c>
      <c r="DM122" s="931"/>
      <c r="DN122" s="931"/>
      <c r="DO122" s="931"/>
      <c r="DP122" s="931"/>
      <c r="DQ122" s="931">
        <v>430809</v>
      </c>
      <c r="DR122" s="931"/>
      <c r="DS122" s="931"/>
      <c r="DT122" s="931"/>
      <c r="DU122" s="931"/>
      <c r="DV122" s="932">
        <v>0</v>
      </c>
      <c r="DW122" s="932"/>
      <c r="DX122" s="932"/>
      <c r="DY122" s="932"/>
      <c r="DZ122" s="933"/>
    </row>
    <row r="123" spans="1:130" s="235" customFormat="1" ht="26.25" customHeight="1" x14ac:dyDescent="0.2">
      <c r="A123" s="1068"/>
      <c r="B123" s="957"/>
      <c r="C123" s="927" t="s">
        <v>450</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404</v>
      </c>
      <c r="AB123" s="964"/>
      <c r="AC123" s="964"/>
      <c r="AD123" s="964"/>
      <c r="AE123" s="965"/>
      <c r="AF123" s="966" t="s">
        <v>404</v>
      </c>
      <c r="AG123" s="964"/>
      <c r="AH123" s="964"/>
      <c r="AI123" s="964"/>
      <c r="AJ123" s="965"/>
      <c r="AK123" s="966" t="s">
        <v>404</v>
      </c>
      <c r="AL123" s="964"/>
      <c r="AM123" s="964"/>
      <c r="AN123" s="964"/>
      <c r="AO123" s="965"/>
      <c r="AP123" s="967" t="s">
        <v>218</v>
      </c>
      <c r="AQ123" s="968"/>
      <c r="AR123" s="968"/>
      <c r="AS123" s="968"/>
      <c r="AT123" s="969"/>
      <c r="AU123" s="1000"/>
      <c r="AV123" s="1001"/>
      <c r="AW123" s="1001"/>
      <c r="AX123" s="1001"/>
      <c r="AY123" s="1001"/>
      <c r="AZ123" s="266" t="s">
        <v>160</v>
      </c>
      <c r="BA123" s="266"/>
      <c r="BB123" s="266"/>
      <c r="BC123" s="266"/>
      <c r="BD123" s="266"/>
      <c r="BE123" s="266"/>
      <c r="BF123" s="266"/>
      <c r="BG123" s="266"/>
      <c r="BH123" s="266"/>
      <c r="BI123" s="266"/>
      <c r="BJ123" s="266"/>
      <c r="BK123" s="266"/>
      <c r="BL123" s="266"/>
      <c r="BM123" s="266"/>
      <c r="BN123" s="266"/>
      <c r="BO123" s="986" t="s">
        <v>466</v>
      </c>
      <c r="BP123" s="1010"/>
      <c r="BQ123" s="1074">
        <v>4070313047</v>
      </c>
      <c r="BR123" s="1075"/>
      <c r="BS123" s="1075"/>
      <c r="BT123" s="1075"/>
      <c r="BU123" s="1075"/>
      <c r="BV123" s="1075">
        <v>4123909058</v>
      </c>
      <c r="BW123" s="1075"/>
      <c r="BX123" s="1075"/>
      <c r="BY123" s="1075"/>
      <c r="BZ123" s="1075"/>
      <c r="CA123" s="1075">
        <v>4243054624</v>
      </c>
      <c r="CB123" s="1075"/>
      <c r="CC123" s="1075"/>
      <c r="CD123" s="1075"/>
      <c r="CE123" s="1075"/>
      <c r="CF123" s="1004"/>
      <c r="CG123" s="1005"/>
      <c r="CH123" s="1005"/>
      <c r="CI123" s="1005"/>
      <c r="CJ123" s="1006"/>
      <c r="CK123" s="1014"/>
      <c r="CL123" s="1015"/>
      <c r="CM123" s="1015"/>
      <c r="CN123" s="1015"/>
      <c r="CO123" s="1016"/>
      <c r="CP123" s="1024" t="s">
        <v>467</v>
      </c>
      <c r="CQ123" s="1025"/>
      <c r="CR123" s="1025"/>
      <c r="CS123" s="1025"/>
      <c r="CT123" s="1025"/>
      <c r="CU123" s="1025"/>
      <c r="CV123" s="1025"/>
      <c r="CW123" s="1025"/>
      <c r="CX123" s="1025"/>
      <c r="CY123" s="1025"/>
      <c r="CZ123" s="1025"/>
      <c r="DA123" s="1025"/>
      <c r="DB123" s="1025"/>
      <c r="DC123" s="1025"/>
      <c r="DD123" s="1025"/>
      <c r="DE123" s="1025"/>
      <c r="DF123" s="1026"/>
      <c r="DG123" s="930">
        <v>3163801</v>
      </c>
      <c r="DH123" s="931"/>
      <c r="DI123" s="931"/>
      <c r="DJ123" s="931"/>
      <c r="DK123" s="931"/>
      <c r="DL123" s="931">
        <v>1159025</v>
      </c>
      <c r="DM123" s="931"/>
      <c r="DN123" s="931"/>
      <c r="DO123" s="931"/>
      <c r="DP123" s="931"/>
      <c r="DQ123" s="931" t="s">
        <v>218</v>
      </c>
      <c r="DR123" s="931"/>
      <c r="DS123" s="931"/>
      <c r="DT123" s="931"/>
      <c r="DU123" s="931"/>
      <c r="DV123" s="932" t="s">
        <v>374</v>
      </c>
      <c r="DW123" s="932"/>
      <c r="DX123" s="932"/>
      <c r="DY123" s="932"/>
      <c r="DZ123" s="933"/>
    </row>
    <row r="124" spans="1:130" s="235" customFormat="1" ht="26.25" customHeight="1" thickBot="1" x14ac:dyDescent="0.25">
      <c r="A124" s="1068"/>
      <c r="B124" s="957"/>
      <c r="C124" s="927" t="s">
        <v>453</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374</v>
      </c>
      <c r="AB124" s="964"/>
      <c r="AC124" s="964"/>
      <c r="AD124" s="964"/>
      <c r="AE124" s="965"/>
      <c r="AF124" s="966" t="s">
        <v>218</v>
      </c>
      <c r="AG124" s="964"/>
      <c r="AH124" s="964"/>
      <c r="AI124" s="964"/>
      <c r="AJ124" s="965"/>
      <c r="AK124" s="966" t="s">
        <v>374</v>
      </c>
      <c r="AL124" s="964"/>
      <c r="AM124" s="964"/>
      <c r="AN124" s="964"/>
      <c r="AO124" s="965"/>
      <c r="AP124" s="967" t="s">
        <v>218</v>
      </c>
      <c r="AQ124" s="968"/>
      <c r="AR124" s="968"/>
      <c r="AS124" s="968"/>
      <c r="AT124" s="969"/>
      <c r="AU124" s="1070" t="s">
        <v>468</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173.8</v>
      </c>
      <c r="BR124" s="1034"/>
      <c r="BS124" s="1034"/>
      <c r="BT124" s="1034"/>
      <c r="BU124" s="1034"/>
      <c r="BV124" s="1034">
        <v>164.3</v>
      </c>
      <c r="BW124" s="1034"/>
      <c r="BX124" s="1034"/>
      <c r="BY124" s="1034"/>
      <c r="BZ124" s="1034"/>
      <c r="CA124" s="1034">
        <v>153.4</v>
      </c>
      <c r="CB124" s="1034"/>
      <c r="CC124" s="1034"/>
      <c r="CD124" s="1034"/>
      <c r="CE124" s="1034"/>
      <c r="CF124" s="1035"/>
      <c r="CG124" s="1036"/>
      <c r="CH124" s="1036"/>
      <c r="CI124" s="1036"/>
      <c r="CJ124" s="1037"/>
      <c r="CK124" s="1017"/>
      <c r="CL124" s="1017"/>
      <c r="CM124" s="1017"/>
      <c r="CN124" s="1017"/>
      <c r="CO124" s="1018"/>
      <c r="CP124" s="1038" t="s">
        <v>469</v>
      </c>
      <c r="CQ124" s="1039"/>
      <c r="CR124" s="1039"/>
      <c r="CS124" s="1039"/>
      <c r="CT124" s="1039"/>
      <c r="CU124" s="1039"/>
      <c r="CV124" s="1039"/>
      <c r="CW124" s="1039"/>
      <c r="CX124" s="1039"/>
      <c r="CY124" s="1039"/>
      <c r="CZ124" s="1039"/>
      <c r="DA124" s="1039"/>
      <c r="DB124" s="1039"/>
      <c r="DC124" s="1039"/>
      <c r="DD124" s="1039"/>
      <c r="DE124" s="1039"/>
      <c r="DF124" s="1040"/>
      <c r="DG124" s="1002" t="s">
        <v>374</v>
      </c>
      <c r="DH124" s="1003"/>
      <c r="DI124" s="1003"/>
      <c r="DJ124" s="1003"/>
      <c r="DK124" s="1003"/>
      <c r="DL124" s="1003" t="s">
        <v>218</v>
      </c>
      <c r="DM124" s="1003"/>
      <c r="DN124" s="1003"/>
      <c r="DO124" s="1003"/>
      <c r="DP124" s="1003"/>
      <c r="DQ124" s="1003" t="s">
        <v>218</v>
      </c>
      <c r="DR124" s="1003"/>
      <c r="DS124" s="1003"/>
      <c r="DT124" s="1003"/>
      <c r="DU124" s="1003"/>
      <c r="DV124" s="1027" t="s">
        <v>218</v>
      </c>
      <c r="DW124" s="1027"/>
      <c r="DX124" s="1027"/>
      <c r="DY124" s="1027"/>
      <c r="DZ124" s="1028"/>
    </row>
    <row r="125" spans="1:130" s="235" customFormat="1" ht="26.25" customHeight="1" x14ac:dyDescent="0.2">
      <c r="A125" s="1068"/>
      <c r="B125" s="957"/>
      <c r="C125" s="927" t="s">
        <v>455</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218</v>
      </c>
      <c r="AB125" s="964"/>
      <c r="AC125" s="964"/>
      <c r="AD125" s="964"/>
      <c r="AE125" s="965"/>
      <c r="AF125" s="966" t="s">
        <v>218</v>
      </c>
      <c r="AG125" s="964"/>
      <c r="AH125" s="964"/>
      <c r="AI125" s="964"/>
      <c r="AJ125" s="965"/>
      <c r="AK125" s="966" t="s">
        <v>374</v>
      </c>
      <c r="AL125" s="964"/>
      <c r="AM125" s="964"/>
      <c r="AN125" s="964"/>
      <c r="AO125" s="965"/>
      <c r="AP125" s="967" t="s">
        <v>218</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470</v>
      </c>
      <c r="CL125" s="1012"/>
      <c r="CM125" s="1012"/>
      <c r="CN125" s="1012"/>
      <c r="CO125" s="1013"/>
      <c r="CP125" s="951" t="s">
        <v>471</v>
      </c>
      <c r="CQ125" s="900"/>
      <c r="CR125" s="900"/>
      <c r="CS125" s="900"/>
      <c r="CT125" s="900"/>
      <c r="CU125" s="900"/>
      <c r="CV125" s="900"/>
      <c r="CW125" s="900"/>
      <c r="CX125" s="900"/>
      <c r="CY125" s="900"/>
      <c r="CZ125" s="900"/>
      <c r="DA125" s="900"/>
      <c r="DB125" s="900"/>
      <c r="DC125" s="900"/>
      <c r="DD125" s="900"/>
      <c r="DE125" s="900"/>
      <c r="DF125" s="901"/>
      <c r="DG125" s="937" t="s">
        <v>374</v>
      </c>
      <c r="DH125" s="938"/>
      <c r="DI125" s="938"/>
      <c r="DJ125" s="938"/>
      <c r="DK125" s="938"/>
      <c r="DL125" s="938" t="s">
        <v>218</v>
      </c>
      <c r="DM125" s="938"/>
      <c r="DN125" s="938"/>
      <c r="DO125" s="938"/>
      <c r="DP125" s="938"/>
      <c r="DQ125" s="938" t="s">
        <v>374</v>
      </c>
      <c r="DR125" s="938"/>
      <c r="DS125" s="938"/>
      <c r="DT125" s="938"/>
      <c r="DU125" s="938"/>
      <c r="DV125" s="939" t="s">
        <v>218</v>
      </c>
      <c r="DW125" s="939"/>
      <c r="DX125" s="939"/>
      <c r="DY125" s="939"/>
      <c r="DZ125" s="940"/>
    </row>
    <row r="126" spans="1:130" s="235" customFormat="1" ht="26.25" customHeight="1" thickBot="1" x14ac:dyDescent="0.25">
      <c r="A126" s="1068"/>
      <c r="B126" s="957"/>
      <c r="C126" s="927" t="s">
        <v>457</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v>3249600</v>
      </c>
      <c r="AB126" s="964"/>
      <c r="AC126" s="964"/>
      <c r="AD126" s="964"/>
      <c r="AE126" s="965"/>
      <c r="AF126" s="966">
        <v>3184133</v>
      </c>
      <c r="AG126" s="964"/>
      <c r="AH126" s="964"/>
      <c r="AI126" s="964"/>
      <c r="AJ126" s="965"/>
      <c r="AK126" s="966">
        <v>2824687</v>
      </c>
      <c r="AL126" s="964"/>
      <c r="AM126" s="964"/>
      <c r="AN126" s="964"/>
      <c r="AO126" s="965"/>
      <c r="AP126" s="967">
        <v>0.2</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472</v>
      </c>
      <c r="CQ126" s="961"/>
      <c r="CR126" s="961"/>
      <c r="CS126" s="961"/>
      <c r="CT126" s="961"/>
      <c r="CU126" s="961"/>
      <c r="CV126" s="961"/>
      <c r="CW126" s="961"/>
      <c r="CX126" s="961"/>
      <c r="CY126" s="961"/>
      <c r="CZ126" s="961"/>
      <c r="DA126" s="961"/>
      <c r="DB126" s="961"/>
      <c r="DC126" s="961"/>
      <c r="DD126" s="961"/>
      <c r="DE126" s="961"/>
      <c r="DF126" s="962"/>
      <c r="DG126" s="930" t="s">
        <v>374</v>
      </c>
      <c r="DH126" s="931"/>
      <c r="DI126" s="931"/>
      <c r="DJ126" s="931"/>
      <c r="DK126" s="931"/>
      <c r="DL126" s="931" t="s">
        <v>218</v>
      </c>
      <c r="DM126" s="931"/>
      <c r="DN126" s="931"/>
      <c r="DO126" s="931"/>
      <c r="DP126" s="931"/>
      <c r="DQ126" s="931" t="s">
        <v>374</v>
      </c>
      <c r="DR126" s="931"/>
      <c r="DS126" s="931"/>
      <c r="DT126" s="931"/>
      <c r="DU126" s="931"/>
      <c r="DV126" s="932" t="s">
        <v>218</v>
      </c>
      <c r="DW126" s="932"/>
      <c r="DX126" s="932"/>
      <c r="DY126" s="932"/>
      <c r="DZ126" s="933"/>
    </row>
    <row r="127" spans="1:130" s="235" customFormat="1" ht="26.25" customHeight="1" x14ac:dyDescent="0.2">
      <c r="A127" s="1069"/>
      <c r="B127" s="959"/>
      <c r="C127" s="1007" t="s">
        <v>473</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v>90779</v>
      </c>
      <c r="AB127" s="964"/>
      <c r="AC127" s="964"/>
      <c r="AD127" s="964"/>
      <c r="AE127" s="965"/>
      <c r="AF127" s="966">
        <v>328098</v>
      </c>
      <c r="AG127" s="964"/>
      <c r="AH127" s="964"/>
      <c r="AI127" s="964"/>
      <c r="AJ127" s="965"/>
      <c r="AK127" s="966">
        <v>126183</v>
      </c>
      <c r="AL127" s="964"/>
      <c r="AM127" s="964"/>
      <c r="AN127" s="964"/>
      <c r="AO127" s="965"/>
      <c r="AP127" s="967">
        <v>0</v>
      </c>
      <c r="AQ127" s="968"/>
      <c r="AR127" s="968"/>
      <c r="AS127" s="968"/>
      <c r="AT127" s="969"/>
      <c r="AU127" s="271"/>
      <c r="AV127" s="271"/>
      <c r="AW127" s="271"/>
      <c r="AX127" s="1041" t="s">
        <v>474</v>
      </c>
      <c r="AY127" s="1042"/>
      <c r="AZ127" s="1042"/>
      <c r="BA127" s="1042"/>
      <c r="BB127" s="1042"/>
      <c r="BC127" s="1042"/>
      <c r="BD127" s="1042"/>
      <c r="BE127" s="1043"/>
      <c r="BF127" s="1044" t="s">
        <v>475</v>
      </c>
      <c r="BG127" s="1042"/>
      <c r="BH127" s="1042"/>
      <c r="BI127" s="1042"/>
      <c r="BJ127" s="1042"/>
      <c r="BK127" s="1042"/>
      <c r="BL127" s="1043"/>
      <c r="BM127" s="1044" t="s">
        <v>476</v>
      </c>
      <c r="BN127" s="1042"/>
      <c r="BO127" s="1042"/>
      <c r="BP127" s="1042"/>
      <c r="BQ127" s="1042"/>
      <c r="BR127" s="1042"/>
      <c r="BS127" s="1043"/>
      <c r="BT127" s="1044" t="s">
        <v>477</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478</v>
      </c>
      <c r="CQ127" s="961"/>
      <c r="CR127" s="961"/>
      <c r="CS127" s="961"/>
      <c r="CT127" s="961"/>
      <c r="CU127" s="961"/>
      <c r="CV127" s="961"/>
      <c r="CW127" s="961"/>
      <c r="CX127" s="961"/>
      <c r="CY127" s="961"/>
      <c r="CZ127" s="961"/>
      <c r="DA127" s="961"/>
      <c r="DB127" s="961"/>
      <c r="DC127" s="961"/>
      <c r="DD127" s="961"/>
      <c r="DE127" s="961"/>
      <c r="DF127" s="962"/>
      <c r="DG127" s="930">
        <v>5849837</v>
      </c>
      <c r="DH127" s="931"/>
      <c r="DI127" s="931"/>
      <c r="DJ127" s="931"/>
      <c r="DK127" s="931"/>
      <c r="DL127" s="931">
        <v>6835819</v>
      </c>
      <c r="DM127" s="931"/>
      <c r="DN127" s="931"/>
      <c r="DO127" s="931"/>
      <c r="DP127" s="931"/>
      <c r="DQ127" s="931">
        <v>3016713</v>
      </c>
      <c r="DR127" s="931"/>
      <c r="DS127" s="931"/>
      <c r="DT127" s="931"/>
      <c r="DU127" s="931"/>
      <c r="DV127" s="932">
        <v>0.2</v>
      </c>
      <c r="DW127" s="932"/>
      <c r="DX127" s="932"/>
      <c r="DY127" s="932"/>
      <c r="DZ127" s="933"/>
    </row>
    <row r="128" spans="1:130" s="235" customFormat="1" ht="26.25" customHeight="1" thickBot="1" x14ac:dyDescent="0.25">
      <c r="A128" s="1052" t="s">
        <v>479</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480</v>
      </c>
      <c r="X128" s="1054"/>
      <c r="Y128" s="1054"/>
      <c r="Z128" s="1055"/>
      <c r="AA128" s="1056">
        <v>31180553</v>
      </c>
      <c r="AB128" s="1057"/>
      <c r="AC128" s="1057"/>
      <c r="AD128" s="1057"/>
      <c r="AE128" s="1058"/>
      <c r="AF128" s="1059">
        <v>29311165</v>
      </c>
      <c r="AG128" s="1057"/>
      <c r="AH128" s="1057"/>
      <c r="AI128" s="1057"/>
      <c r="AJ128" s="1058"/>
      <c r="AK128" s="1059">
        <v>27413409</v>
      </c>
      <c r="AL128" s="1057"/>
      <c r="AM128" s="1057"/>
      <c r="AN128" s="1057"/>
      <c r="AO128" s="1058"/>
      <c r="AP128" s="1060"/>
      <c r="AQ128" s="1061"/>
      <c r="AR128" s="1061"/>
      <c r="AS128" s="1061"/>
      <c r="AT128" s="1062"/>
      <c r="AU128" s="271"/>
      <c r="AV128" s="271"/>
      <c r="AW128" s="271"/>
      <c r="AX128" s="899" t="s">
        <v>481</v>
      </c>
      <c r="AY128" s="900"/>
      <c r="AZ128" s="900"/>
      <c r="BA128" s="900"/>
      <c r="BB128" s="900"/>
      <c r="BC128" s="900"/>
      <c r="BD128" s="900"/>
      <c r="BE128" s="901"/>
      <c r="BF128" s="1063" t="s">
        <v>374</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482</v>
      </c>
      <c r="CQ128" s="1046"/>
      <c r="CR128" s="1046"/>
      <c r="CS128" s="1046"/>
      <c r="CT128" s="1046"/>
      <c r="CU128" s="1046"/>
      <c r="CV128" s="1046"/>
      <c r="CW128" s="1046"/>
      <c r="CX128" s="1046"/>
      <c r="CY128" s="1046"/>
      <c r="CZ128" s="1046"/>
      <c r="DA128" s="1046"/>
      <c r="DB128" s="1046"/>
      <c r="DC128" s="1046"/>
      <c r="DD128" s="1046"/>
      <c r="DE128" s="1046"/>
      <c r="DF128" s="1047"/>
      <c r="DG128" s="1048">
        <v>20417969</v>
      </c>
      <c r="DH128" s="1049"/>
      <c r="DI128" s="1049"/>
      <c r="DJ128" s="1049"/>
      <c r="DK128" s="1049"/>
      <c r="DL128" s="1049">
        <v>17714105</v>
      </c>
      <c r="DM128" s="1049"/>
      <c r="DN128" s="1049"/>
      <c r="DO128" s="1049"/>
      <c r="DP128" s="1049"/>
      <c r="DQ128" s="1049">
        <v>3725729</v>
      </c>
      <c r="DR128" s="1049"/>
      <c r="DS128" s="1049"/>
      <c r="DT128" s="1049"/>
      <c r="DU128" s="1049"/>
      <c r="DV128" s="1050">
        <v>0.3</v>
      </c>
      <c r="DW128" s="1050"/>
      <c r="DX128" s="1050"/>
      <c r="DY128" s="1050"/>
      <c r="DZ128" s="1051"/>
    </row>
    <row r="129" spans="1:131" s="235" customFormat="1" ht="26.25" customHeight="1" x14ac:dyDescent="0.2">
      <c r="A129" s="941" t="s">
        <v>102</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483</v>
      </c>
      <c r="X129" s="1083"/>
      <c r="Y129" s="1083"/>
      <c r="Z129" s="1084"/>
      <c r="AA129" s="963">
        <v>1569476480</v>
      </c>
      <c r="AB129" s="964"/>
      <c r="AC129" s="964"/>
      <c r="AD129" s="964"/>
      <c r="AE129" s="965"/>
      <c r="AF129" s="966">
        <v>1577599223</v>
      </c>
      <c r="AG129" s="964"/>
      <c r="AH129" s="964"/>
      <c r="AI129" s="964"/>
      <c r="AJ129" s="965"/>
      <c r="AK129" s="966">
        <v>1598008610</v>
      </c>
      <c r="AL129" s="964"/>
      <c r="AM129" s="964"/>
      <c r="AN129" s="964"/>
      <c r="AO129" s="965"/>
      <c r="AP129" s="1085"/>
      <c r="AQ129" s="1086"/>
      <c r="AR129" s="1086"/>
      <c r="AS129" s="1086"/>
      <c r="AT129" s="1087"/>
      <c r="AU129" s="273"/>
      <c r="AV129" s="273"/>
      <c r="AW129" s="273"/>
      <c r="AX129" s="1076" t="s">
        <v>484</v>
      </c>
      <c r="AY129" s="961"/>
      <c r="AZ129" s="961"/>
      <c r="BA129" s="961"/>
      <c r="BB129" s="961"/>
      <c r="BC129" s="961"/>
      <c r="BD129" s="961"/>
      <c r="BE129" s="962"/>
      <c r="BF129" s="1077" t="s">
        <v>218</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485</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486</v>
      </c>
      <c r="X130" s="1083"/>
      <c r="Y130" s="1083"/>
      <c r="Z130" s="1084"/>
      <c r="AA130" s="963">
        <v>215571467</v>
      </c>
      <c r="AB130" s="964"/>
      <c r="AC130" s="964"/>
      <c r="AD130" s="964"/>
      <c r="AE130" s="965"/>
      <c r="AF130" s="966">
        <v>215540635</v>
      </c>
      <c r="AG130" s="964"/>
      <c r="AH130" s="964"/>
      <c r="AI130" s="964"/>
      <c r="AJ130" s="965"/>
      <c r="AK130" s="966">
        <v>213645494</v>
      </c>
      <c r="AL130" s="964"/>
      <c r="AM130" s="964"/>
      <c r="AN130" s="964"/>
      <c r="AO130" s="965"/>
      <c r="AP130" s="1085"/>
      <c r="AQ130" s="1086"/>
      <c r="AR130" s="1086"/>
      <c r="AS130" s="1086"/>
      <c r="AT130" s="1087"/>
      <c r="AU130" s="273"/>
      <c r="AV130" s="273"/>
      <c r="AW130" s="273"/>
      <c r="AX130" s="1076" t="s">
        <v>487</v>
      </c>
      <c r="AY130" s="961"/>
      <c r="AZ130" s="961"/>
      <c r="BA130" s="961"/>
      <c r="BB130" s="961"/>
      <c r="BC130" s="961"/>
      <c r="BD130" s="961"/>
      <c r="BE130" s="962"/>
      <c r="BF130" s="1113">
        <v>13.7</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488</v>
      </c>
      <c r="X131" s="1121"/>
      <c r="Y131" s="1121"/>
      <c r="Z131" s="1122"/>
      <c r="AA131" s="1123">
        <v>1353905013</v>
      </c>
      <c r="AB131" s="1124"/>
      <c r="AC131" s="1124"/>
      <c r="AD131" s="1124"/>
      <c r="AE131" s="1125"/>
      <c r="AF131" s="1126">
        <v>1362058588</v>
      </c>
      <c r="AG131" s="1124"/>
      <c r="AH131" s="1124"/>
      <c r="AI131" s="1124"/>
      <c r="AJ131" s="1125"/>
      <c r="AK131" s="1126">
        <v>1384363116</v>
      </c>
      <c r="AL131" s="1124"/>
      <c r="AM131" s="1124"/>
      <c r="AN131" s="1124"/>
      <c r="AO131" s="1125"/>
      <c r="AP131" s="1127"/>
      <c r="AQ131" s="1128"/>
      <c r="AR131" s="1128"/>
      <c r="AS131" s="1128"/>
      <c r="AT131" s="1129"/>
      <c r="AU131" s="273"/>
      <c r="AV131" s="273"/>
      <c r="AW131" s="273"/>
      <c r="AX131" s="1095" t="s">
        <v>489</v>
      </c>
      <c r="AY131" s="1046"/>
      <c r="AZ131" s="1046"/>
      <c r="BA131" s="1046"/>
      <c r="BB131" s="1046"/>
      <c r="BC131" s="1046"/>
      <c r="BD131" s="1046"/>
      <c r="BE131" s="1047"/>
      <c r="BF131" s="1096">
        <v>153.4</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490</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491</v>
      </c>
      <c r="W132" s="1106"/>
      <c r="X132" s="1106"/>
      <c r="Y132" s="1106"/>
      <c r="Z132" s="1107"/>
      <c r="AA132" s="1108">
        <v>14.89348167</v>
      </c>
      <c r="AB132" s="1109"/>
      <c r="AC132" s="1109"/>
      <c r="AD132" s="1109"/>
      <c r="AE132" s="1110"/>
      <c r="AF132" s="1111">
        <v>13.48004753</v>
      </c>
      <c r="AG132" s="1109"/>
      <c r="AH132" s="1109"/>
      <c r="AI132" s="1109"/>
      <c r="AJ132" s="1110"/>
      <c r="AK132" s="1111">
        <v>12.752220489999999</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492</v>
      </c>
      <c r="W133" s="1089"/>
      <c r="X133" s="1089"/>
      <c r="Y133" s="1089"/>
      <c r="Z133" s="1090"/>
      <c r="AA133" s="1091">
        <v>16.8</v>
      </c>
      <c r="AB133" s="1092"/>
      <c r="AC133" s="1092"/>
      <c r="AD133" s="1092"/>
      <c r="AE133" s="1093"/>
      <c r="AF133" s="1091">
        <v>15.3</v>
      </c>
      <c r="AG133" s="1092"/>
      <c r="AH133" s="1092"/>
      <c r="AI133" s="1092"/>
      <c r="AJ133" s="1093"/>
      <c r="AK133" s="1091">
        <v>13.7</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k9PlRDSs4tAUk1QHP7BVR5YQM/3di0bStW5+bb/jNdIptXs3bQJPECk/bQo2RxvKeMiL+fhKF+8eJSg39IXlXg==" saltValue="5rHpj2obXuviEJHFZpGSAQ=="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493</v>
      </c>
    </row>
  </sheetData>
  <sheetProtection algorithmName="SHA-512" hashValue="iBNhLqYMBTph1pYXY99DxO7LbUrzMIUvlsYlr6XikqiKX/ugbnnC+JrKVaCPXi3A22tIhy2LZWXPiePBYP3nqw==" saltValue="0QQ7KSP6Lr61jLIRrOXwTw=="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25"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494</v>
      </c>
    </row>
  </sheetData>
  <sheetProtection algorithmName="SHA-512" hashValue="fLpmMzZu6n8Qf6rGzNtdsvdy1cBwOgOS5Me5WPwPEIHd/bFCillRrF5pH4MES7/gwr8VAmAFFduwV58uPKjoqA==" saltValue="w4rr1DT7UhExPaGYotmdww=="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495</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496</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497</v>
      </c>
      <c r="AP7" s="294"/>
      <c r="AQ7" s="295" t="s">
        <v>498</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499</v>
      </c>
      <c r="AQ8" s="301" t="s">
        <v>500</v>
      </c>
      <c r="AR8" s="302" t="s">
        <v>501</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502</v>
      </c>
      <c r="AL9" s="1131"/>
      <c r="AM9" s="1131"/>
      <c r="AN9" s="1132"/>
      <c r="AO9" s="303">
        <v>666167551</v>
      </c>
      <c r="AP9" s="303">
        <v>75362</v>
      </c>
      <c r="AQ9" s="304">
        <v>84919</v>
      </c>
      <c r="AR9" s="305">
        <v>-11.3</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503</v>
      </c>
      <c r="AL10" s="1131"/>
      <c r="AM10" s="1131"/>
      <c r="AN10" s="1132"/>
      <c r="AO10" s="303">
        <v>1130790</v>
      </c>
      <c r="AP10" s="303">
        <v>128</v>
      </c>
      <c r="AQ10" s="304">
        <v>594</v>
      </c>
      <c r="AR10" s="305">
        <v>-78.5</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504</v>
      </c>
      <c r="AL11" s="1131"/>
      <c r="AM11" s="1131"/>
      <c r="AN11" s="1132"/>
      <c r="AO11" s="303" t="s">
        <v>505</v>
      </c>
      <c r="AP11" s="303" t="s">
        <v>505</v>
      </c>
      <c r="AQ11" s="304" t="s">
        <v>505</v>
      </c>
      <c r="AR11" s="305" t="s">
        <v>505</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506</v>
      </c>
      <c r="AL12" s="1131"/>
      <c r="AM12" s="1131"/>
      <c r="AN12" s="1132"/>
      <c r="AO12" s="303">
        <v>190506</v>
      </c>
      <c r="AP12" s="303">
        <v>22</v>
      </c>
      <c r="AQ12" s="304">
        <v>8</v>
      </c>
      <c r="AR12" s="305">
        <v>175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507</v>
      </c>
      <c r="AL13" s="1131"/>
      <c r="AM13" s="1131"/>
      <c r="AN13" s="1132"/>
      <c r="AO13" s="303">
        <v>5716870</v>
      </c>
      <c r="AP13" s="303">
        <v>647</v>
      </c>
      <c r="AQ13" s="304">
        <v>1144</v>
      </c>
      <c r="AR13" s="305">
        <v>-43.4</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508</v>
      </c>
      <c r="AL14" s="1131"/>
      <c r="AM14" s="1131"/>
      <c r="AN14" s="1132"/>
      <c r="AO14" s="303">
        <v>-44025578</v>
      </c>
      <c r="AP14" s="303">
        <v>-4981</v>
      </c>
      <c r="AQ14" s="304">
        <v>-7039</v>
      </c>
      <c r="AR14" s="305">
        <v>-29.2</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160</v>
      </c>
      <c r="AL15" s="1134"/>
      <c r="AM15" s="1134"/>
      <c r="AN15" s="1135"/>
      <c r="AO15" s="303">
        <v>629180139</v>
      </c>
      <c r="AP15" s="303">
        <v>71178</v>
      </c>
      <c r="AQ15" s="304">
        <v>79626</v>
      </c>
      <c r="AR15" s="305">
        <v>-10.6</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509</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510</v>
      </c>
      <c r="AP20" s="314" t="s">
        <v>511</v>
      </c>
      <c r="AQ20" s="315" t="s">
        <v>512</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513</v>
      </c>
      <c r="AL21" s="1137"/>
      <c r="AM21" s="1137"/>
      <c r="AN21" s="1138"/>
      <c r="AO21" s="318">
        <v>824.2</v>
      </c>
      <c r="AP21" s="319">
        <v>918.11</v>
      </c>
      <c r="AQ21" s="320">
        <v>-93.91</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514</v>
      </c>
      <c r="AL22" s="1137"/>
      <c r="AM22" s="1137"/>
      <c r="AN22" s="1138"/>
      <c r="AO22" s="323">
        <v>100.9</v>
      </c>
      <c r="AP22" s="324">
        <v>100.6</v>
      </c>
      <c r="AQ22" s="325">
        <v>0.3</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515</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516</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517</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497</v>
      </c>
      <c r="AP30" s="294"/>
      <c r="AQ30" s="295" t="s">
        <v>498</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499</v>
      </c>
      <c r="AQ31" s="301" t="s">
        <v>500</v>
      </c>
      <c r="AR31" s="302" t="s">
        <v>501</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518</v>
      </c>
      <c r="AL32" s="1142"/>
      <c r="AM32" s="1142"/>
      <c r="AN32" s="1143"/>
      <c r="AO32" s="303">
        <v>100173944</v>
      </c>
      <c r="AP32" s="303">
        <v>11332</v>
      </c>
      <c r="AQ32" s="304">
        <v>25939</v>
      </c>
      <c r="AR32" s="305">
        <v>-56.3</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519</v>
      </c>
      <c r="AL33" s="1142"/>
      <c r="AM33" s="1142"/>
      <c r="AN33" s="1143"/>
      <c r="AO33" s="303">
        <v>64223149</v>
      </c>
      <c r="AP33" s="303">
        <v>7265</v>
      </c>
      <c r="AQ33" s="304">
        <v>1693</v>
      </c>
      <c r="AR33" s="305">
        <v>329.1</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520</v>
      </c>
      <c r="AL34" s="1142"/>
      <c r="AM34" s="1142"/>
      <c r="AN34" s="1143"/>
      <c r="AO34" s="303">
        <v>242007954</v>
      </c>
      <c r="AP34" s="303">
        <v>27378</v>
      </c>
      <c r="AQ34" s="304">
        <v>19271</v>
      </c>
      <c r="AR34" s="305">
        <v>42.1</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521</v>
      </c>
      <c r="AL35" s="1142"/>
      <c r="AM35" s="1142"/>
      <c r="AN35" s="1143"/>
      <c r="AO35" s="303">
        <v>7285239</v>
      </c>
      <c r="AP35" s="303">
        <v>824</v>
      </c>
      <c r="AQ35" s="304">
        <v>905</v>
      </c>
      <c r="AR35" s="305">
        <v>-9</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522</v>
      </c>
      <c r="AL36" s="1142"/>
      <c r="AM36" s="1142"/>
      <c r="AN36" s="1143"/>
      <c r="AO36" s="303">
        <v>2273</v>
      </c>
      <c r="AP36" s="303">
        <v>0</v>
      </c>
      <c r="AQ36" s="304">
        <v>52</v>
      </c>
      <c r="AR36" s="305">
        <v>-100</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523</v>
      </c>
      <c r="AL37" s="1142"/>
      <c r="AM37" s="1142"/>
      <c r="AN37" s="1143"/>
      <c r="AO37" s="303">
        <v>3903381</v>
      </c>
      <c r="AP37" s="303">
        <v>442</v>
      </c>
      <c r="AQ37" s="304">
        <v>426</v>
      </c>
      <c r="AR37" s="305">
        <v>3.8</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524</v>
      </c>
      <c r="AL38" s="1150"/>
      <c r="AM38" s="1150"/>
      <c r="AN38" s="1151"/>
      <c r="AO38" s="333" t="s">
        <v>505</v>
      </c>
      <c r="AP38" s="333" t="s">
        <v>505</v>
      </c>
      <c r="AQ38" s="334">
        <v>1</v>
      </c>
      <c r="AR38" s="325" t="s">
        <v>505</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525</v>
      </c>
      <c r="AL39" s="1150"/>
      <c r="AM39" s="1150"/>
      <c r="AN39" s="1151"/>
      <c r="AO39" s="303">
        <v>-27413409</v>
      </c>
      <c r="AP39" s="303">
        <v>-3101</v>
      </c>
      <c r="AQ39" s="304">
        <v>-1801</v>
      </c>
      <c r="AR39" s="305">
        <v>72.2</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526</v>
      </c>
      <c r="AL40" s="1142"/>
      <c r="AM40" s="1142"/>
      <c r="AN40" s="1143"/>
      <c r="AO40" s="303">
        <v>-213645494</v>
      </c>
      <c r="AP40" s="303">
        <v>-24169</v>
      </c>
      <c r="AQ40" s="304">
        <v>-27953</v>
      </c>
      <c r="AR40" s="305">
        <v>-13.5</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527</v>
      </c>
      <c r="AL41" s="1134"/>
      <c r="AM41" s="1134"/>
      <c r="AN41" s="1135"/>
      <c r="AO41" s="303">
        <v>176537037</v>
      </c>
      <c r="AP41" s="303">
        <v>19971</v>
      </c>
      <c r="AQ41" s="304">
        <v>18534</v>
      </c>
      <c r="AR41" s="305">
        <v>7.8</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528</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529</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497</v>
      </c>
      <c r="AN49" s="1144" t="s">
        <v>530</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531</v>
      </c>
      <c r="AO50" s="346" t="s">
        <v>532</v>
      </c>
      <c r="AP50" s="347" t="s">
        <v>533</v>
      </c>
      <c r="AQ50" s="348" t="s">
        <v>534</v>
      </c>
      <c r="AR50" s="349" t="s">
        <v>535</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536</v>
      </c>
      <c r="AL51" s="342"/>
      <c r="AM51" s="350">
        <v>191253427</v>
      </c>
      <c r="AN51" s="351">
        <v>21583</v>
      </c>
      <c r="AO51" s="352">
        <v>2.9</v>
      </c>
      <c r="AP51" s="353">
        <v>38259</v>
      </c>
      <c r="AQ51" s="354">
        <v>4.0999999999999996</v>
      </c>
      <c r="AR51" s="355">
        <v>-1.2</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537</v>
      </c>
      <c r="AM52" s="358">
        <v>74502709</v>
      </c>
      <c r="AN52" s="359">
        <v>8408</v>
      </c>
      <c r="AO52" s="360">
        <v>-3.6</v>
      </c>
      <c r="AP52" s="361">
        <v>13379</v>
      </c>
      <c r="AQ52" s="362">
        <v>-0.2</v>
      </c>
      <c r="AR52" s="363">
        <v>-3.4</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538</v>
      </c>
      <c r="AL53" s="342"/>
      <c r="AM53" s="350">
        <v>174320298</v>
      </c>
      <c r="AN53" s="351">
        <v>19683</v>
      </c>
      <c r="AO53" s="352">
        <v>-8.8000000000000007</v>
      </c>
      <c r="AP53" s="353">
        <v>39075</v>
      </c>
      <c r="AQ53" s="354">
        <v>2.1</v>
      </c>
      <c r="AR53" s="355">
        <v>-10.9</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537</v>
      </c>
      <c r="AM54" s="358">
        <v>59080015</v>
      </c>
      <c r="AN54" s="359">
        <v>6671</v>
      </c>
      <c r="AO54" s="360">
        <v>-20.7</v>
      </c>
      <c r="AP54" s="361">
        <v>13441</v>
      </c>
      <c r="AQ54" s="362">
        <v>0.5</v>
      </c>
      <c r="AR54" s="363">
        <v>-21.2</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539</v>
      </c>
      <c r="AL55" s="342"/>
      <c r="AM55" s="350">
        <v>190234800</v>
      </c>
      <c r="AN55" s="351">
        <v>21498</v>
      </c>
      <c r="AO55" s="352">
        <v>9.1999999999999993</v>
      </c>
      <c r="AP55" s="353">
        <v>39072</v>
      </c>
      <c r="AQ55" s="354">
        <v>0</v>
      </c>
      <c r="AR55" s="355">
        <v>9.1999999999999993</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537</v>
      </c>
      <c r="AM56" s="358">
        <v>66294774</v>
      </c>
      <c r="AN56" s="359">
        <v>7492</v>
      </c>
      <c r="AO56" s="360">
        <v>12.3</v>
      </c>
      <c r="AP56" s="361">
        <v>14106</v>
      </c>
      <c r="AQ56" s="362">
        <v>4.9000000000000004</v>
      </c>
      <c r="AR56" s="363">
        <v>7.4</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540</v>
      </c>
      <c r="AL57" s="342"/>
      <c r="AM57" s="350">
        <v>174223678</v>
      </c>
      <c r="AN57" s="351">
        <v>19687</v>
      </c>
      <c r="AO57" s="352">
        <v>-8.4</v>
      </c>
      <c r="AP57" s="353">
        <v>42833</v>
      </c>
      <c r="AQ57" s="354">
        <v>9.6</v>
      </c>
      <c r="AR57" s="355">
        <v>-18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537</v>
      </c>
      <c r="AM58" s="358">
        <v>61039368</v>
      </c>
      <c r="AN58" s="359">
        <v>6897</v>
      </c>
      <c r="AO58" s="360">
        <v>-7.9</v>
      </c>
      <c r="AP58" s="361">
        <v>15211</v>
      </c>
      <c r="AQ58" s="362">
        <v>7.8</v>
      </c>
      <c r="AR58" s="363">
        <v>-15.7</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541</v>
      </c>
      <c r="AL59" s="342"/>
      <c r="AM59" s="350">
        <v>174484889</v>
      </c>
      <c r="AN59" s="351">
        <v>19739</v>
      </c>
      <c r="AO59" s="352">
        <v>0.3</v>
      </c>
      <c r="AP59" s="353">
        <v>46888</v>
      </c>
      <c r="AQ59" s="354">
        <v>9.5</v>
      </c>
      <c r="AR59" s="355">
        <v>-9.1999999999999993</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537</v>
      </c>
      <c r="AM60" s="358">
        <v>51334201</v>
      </c>
      <c r="AN60" s="359">
        <v>5807</v>
      </c>
      <c r="AO60" s="360">
        <v>-15.8</v>
      </c>
      <c r="AP60" s="361">
        <v>14375</v>
      </c>
      <c r="AQ60" s="362">
        <v>-5.5</v>
      </c>
      <c r="AR60" s="363">
        <v>-10.3</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542</v>
      </c>
      <c r="AL61" s="364"/>
      <c r="AM61" s="365">
        <v>180903418</v>
      </c>
      <c r="AN61" s="366">
        <v>20438</v>
      </c>
      <c r="AO61" s="367">
        <v>-1</v>
      </c>
      <c r="AP61" s="368">
        <v>41225</v>
      </c>
      <c r="AQ61" s="369">
        <v>5.0999999999999996</v>
      </c>
      <c r="AR61" s="355">
        <v>-6.1</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537</v>
      </c>
      <c r="AM62" s="358">
        <v>62450213</v>
      </c>
      <c r="AN62" s="359">
        <v>7055</v>
      </c>
      <c r="AO62" s="360">
        <v>-7.1</v>
      </c>
      <c r="AP62" s="361">
        <v>14102</v>
      </c>
      <c r="AQ62" s="362">
        <v>1.5</v>
      </c>
      <c r="AR62" s="363">
        <v>-8.6</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1uL6cqH3M/cCauoCTkJ8SICYjK0DL3Zx2qaCVeeTp9/Wc60nNf3hMgFmdS1AWsbRy6XfB0lgXerDCFUIrrVOmQ==" saltValue="zU5ib64bXnPE54sbHuVmwQ=="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543</v>
      </c>
    </row>
    <row r="121" spans="125:125" ht="13.5" hidden="1" customHeight="1" x14ac:dyDescent="0.2">
      <c r="DU121" s="279"/>
    </row>
  </sheetData>
  <sheetProtection algorithmName="SHA-512" hashValue="zadviw4NmDv75mt0VwpytsgZLxkxaqIgfOo3TnHv0zcn+7lLSXbVMaCHtTh90VRvzbSuunaVoS7SQ6xN6hDMaQ==" saltValue="6HeMJJYTjeZzoRMbqQkbg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0</v>
      </c>
    </row>
  </sheetData>
  <sheetProtection algorithmName="SHA-512" hashValue="D0nUGsAcU1k28wOAXu1oDozVrt1Vz7E624lzCT1fzowMNDxi2yfZpmW4Wr3ytIPZO6kSgvtZ3P0fWfprKyraQQ==" saltValue="0r/UVM3wDqAblM+1H/V86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544</v>
      </c>
      <c r="G46" s="373" t="s">
        <v>545</v>
      </c>
      <c r="H46" s="373" t="s">
        <v>546</v>
      </c>
      <c r="I46" s="373" t="s">
        <v>547</v>
      </c>
      <c r="J46" s="374" t="s">
        <v>548</v>
      </c>
    </row>
    <row r="47" spans="2:10" ht="57.75" customHeight="1" x14ac:dyDescent="0.2">
      <c r="B47" s="7"/>
      <c r="C47" s="1152" t="s">
        <v>4</v>
      </c>
      <c r="D47" s="1152"/>
      <c r="E47" s="1153"/>
      <c r="F47" s="375">
        <v>9.01</v>
      </c>
      <c r="G47" s="376">
        <v>9.48</v>
      </c>
      <c r="H47" s="376">
        <v>9.49</v>
      </c>
      <c r="I47" s="376">
        <v>9.9</v>
      </c>
      <c r="J47" s="377">
        <v>10.68</v>
      </c>
    </row>
    <row r="48" spans="2:10" ht="57.75" customHeight="1" x14ac:dyDescent="0.2">
      <c r="B48" s="8"/>
      <c r="C48" s="1154" t="s">
        <v>5</v>
      </c>
      <c r="D48" s="1154"/>
      <c r="E48" s="1155"/>
      <c r="F48" s="378">
        <v>0.23</v>
      </c>
      <c r="G48" s="379">
        <v>0.52</v>
      </c>
      <c r="H48" s="379">
        <v>0.37</v>
      </c>
      <c r="I48" s="379">
        <v>2.33</v>
      </c>
      <c r="J48" s="380">
        <v>2.19</v>
      </c>
    </row>
    <row r="49" spans="2:10" ht="57.75" customHeight="1" thickBot="1" x14ac:dyDescent="0.25">
      <c r="B49" s="9"/>
      <c r="C49" s="1156" t="s">
        <v>6</v>
      </c>
      <c r="D49" s="1156"/>
      <c r="E49" s="1157"/>
      <c r="F49" s="381" t="s">
        <v>549</v>
      </c>
      <c r="G49" s="382">
        <v>0.18</v>
      </c>
      <c r="H49" s="382" t="s">
        <v>550</v>
      </c>
      <c r="I49" s="382">
        <v>2.2599999999999998</v>
      </c>
      <c r="J49" s="383" t="s">
        <v>551</v>
      </c>
    </row>
    <row r="50" spans="2:10" ht="13.5" customHeight="1" x14ac:dyDescent="0.2"/>
  </sheetData>
  <sheetProtection algorithmName="SHA-512" hashValue="1rYVVda/iwGDU+O7k6CSuLePEJDN8mthzU0xTsSfmj1+qldzrYlFnYBF4T3NMC0iIBcpy/qekCYOEo7Vjsxt9w==" saltValue="2r+T2oCpznUeGa1eFxjY+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細川　周平(016610)</cp:lastModifiedBy>
  <dcterms:modified xsi:type="dcterms:W3CDTF">2022-09-30T05:01:53Z</dcterms:modified>
</cp:coreProperties>
</file>