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7073FFA0-AA5B-45CA-BD03-E6C0AA7A611A}" xr6:coauthVersionLast="36" xr6:coauthVersionMax="36" xr10:uidLastSave="{00000000-0000-0000-0000-000000000000}"/>
  <bookViews>
    <workbookView xWindow="0" yWindow="0" windowWidth="19200" windowHeight="68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BW32" i="10"/>
  <c r="BE32" i="10"/>
  <c r="U32" i="10"/>
  <c r="C31" i="10"/>
  <c r="C32"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3" i="10" l="1"/>
  <c r="C34" i="10" s="1"/>
  <c r="C35" i="10" s="1"/>
  <c r="C36" i="10" s="1"/>
  <c r="C37" i="10" s="1"/>
  <c r="C38" i="10" s="1"/>
  <c r="C39" i="10" s="1"/>
  <c r="C40" i="10" s="1"/>
  <c r="U31" i="10" s="1"/>
  <c r="AM31" i="10" l="1"/>
  <c r="AM32" i="10" s="1"/>
  <c r="AM33" i="10" s="1"/>
  <c r="AM34" i="10" s="1"/>
  <c r="AM35" i="10" s="1"/>
  <c r="AM36" i="10" s="1"/>
  <c r="BE31" i="10" l="1"/>
  <c r="BW31" i="10"/>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<sst xmlns="http://schemas.openxmlformats.org/spreadsheetml/2006/main" count="1540" uniqueCount="625">
  <si>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</si>
  <si>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</si>
  <si>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</si>
  <si>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</si>
  <si>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</si>
  <si>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</si>
  <si>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</si>
  <si>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</si>
  <si>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</si>
  <si>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</si>
  <si>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</si>
  <si>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</si>
  <si>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</si>
  <si>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</si>
  <si>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</si>
  <si>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</si>
  <si>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</si>
  <si>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</si>
  <si>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</si>
  <si>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</si>
  <si>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</si>
  <si>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</si>
  <si>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</si>
  <si>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</si>
  <si>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</si>
  <si>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</si>
  <si>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</si>
  <si>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</si>
  <si>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</si>
  <si>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</si>
  <si>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</si>
  <si>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</si>
  <si>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</si>
  <si>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</si>
  <si>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</si>
  <si>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</si>
  <si>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</si>
  <si>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</si>
  <si>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</si>
  <si>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</si>
  <si>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</si>
  <si>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</si>
  <si>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</si>
  <si>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</si>
  <si>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</si>
  <si>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</si>
  <si>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</si>
  <si>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</si>
  <si>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</si>
  <si>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</si>
  <si>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</si>
  <si>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</si>
  <si>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</si>
  <si>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</si>
  <si>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</si>
  <si>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</si>
  <si>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</si>
  <si>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</si>
  <si>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</si>
  <si>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</si>
  <si>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</si>
  <si>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</si>
  <si>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</si>
  <si>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</si>
  <si>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</si>
  <si>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</si>
  <si>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</si>
  <si>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</si>
  <si>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</si>
  <si>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</si>
  <si>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</si>
  <si>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</si>
  <si>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</si>
  <si>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</si>
  <si>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</si>
  <si>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</si>
  <si>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</si>
  <si>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</si>
  <si>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</si>
  <si>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</si>
  <si>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</si>
  <si>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</si>
  <si>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徳島県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</si>
  <si>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</si>
  <si>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</si>
  <si>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</si>
  <si>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</si>
  <si>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</si>
  <si>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</si>
  <si>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</si>
  <si>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</si>
  <si>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</si>
  <si>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</si>
  <si>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</si>
  <si>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</si>
  <si>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</si>
  <si>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</si>
  <si>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</si>
  <si>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</si>
  <si>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</si>
  <si>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</si>
  <si>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</si>
  <si>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</si>
  <si>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</si>
  <si>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</si>
  <si>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</si>
  <si>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</si>
  <si>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</si>
  <si>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</si>
  <si>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</si>
  <si>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</si>
  <si>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</si>
  <si>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</si>
  <si>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</si>
  <si>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</si>
  <si>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</si>
  <si>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-4.8</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</si>
  <si>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</si>
  <si>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</si>
  <si>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</si>
  <si>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</si>
  <si>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</si>
  <si>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</si>
  <si>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</si>
  <si>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</si>
  <si>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</si>
  <si>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</si>
  <si>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</si>
  <si>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</si>
  <si>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</si>
  <si>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</si>
  <si>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</si>
  <si>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</si>
  <si>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</si>
  <si>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</si>
  <si>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</si>
  <si>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</si>
  <si>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</si>
  <si>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</si>
  <si>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</si>
  <si>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</si>
  <si>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</si>
  <si>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</si>
  <si>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</si>
  <si>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</si>
  <si>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</si>
  <si>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</si>
  <si>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</si>
  <si>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</si>
  <si>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</si>
  <si>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</si>
  <si>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</si>
  <si>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</si>
  <si>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</si>
  <si>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</si>
  <si>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</si>
  <si>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</si>
  <si>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</si>
  <si>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</si>
  <si>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</si>
  <si>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</si>
  <si>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</si>
  <si>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</si>
  <si>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</si>
  <si>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</si>
  <si>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</si>
  <si>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</si>
  <si>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</si>
  <si>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</si>
  <si>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</si>
  <si>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</si>
  <si>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</si>
  <si>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</si>
  <si>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</si>
  <si>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</si>
  <si>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</si>
  <si>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</si>
  <si>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</si>
  <si>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</si>
  <si>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</si>
  <si>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</si>
  <si>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</si>
  <si>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</si>
  <si>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</si>
  <si>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</si>
  <si>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</si>
  <si>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</si>
  <si>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</si>
  <si>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徳島県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</si>
  <si>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</si>
  <si>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</si>
  <si>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</si>
  <si>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</si>
  <si>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</si>
  <si>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</si>
  <si>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</si>
  <si>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</si>
  <si>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</si>
  <si>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</si>
  <si>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</si>
  <si>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</si>
  <si>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</si>
  <si>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</si>
  <si>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</si>
  <si>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</si>
  <si>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</si>
  <si>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</si>
  <si>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</si>
  <si>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</si>
  <si>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</si>
  <si>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</si>
  <si>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</si>
  <si>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</si>
  <si>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</si>
  <si>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</si>
  <si>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</si>
  <si>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</si>
  <si>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</si>
  <si>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</si>
  <si>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</si>
  <si>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</si>
  <si>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</si>
  <si>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</si>
  <si>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</si>
  <si>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</si>
  <si>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</si>
  <si>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</si>
  <si>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</si>
  <si>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</si>
  <si>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</si>
  <si>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</si>
  <si>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</si>
  <si>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</si>
  <si>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</si>
  <si>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</si>
  <si>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</si>
  <si>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</si>
  <si>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</si>
  <si>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</si>
  <si>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</si>
  <si>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</si>
  <si>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</si>
  <si>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</si>
  <si>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</si>
  <si>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</si>
  <si>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</si>
  <si>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</si>
  <si>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</si>
  <si>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</si>
  <si>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</si>
  <si>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</si>
  <si>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</si>
  <si>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</si>
  <si>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</si>
  <si>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</si>
  <si>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</si>
  <si>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</si>
  <si>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</si>
  <si>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</si>
  <si>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</si>
  <si>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</si>
  <si>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</si>
  <si>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</si>
  <si>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</si>
  <si>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</si>
  <si>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</si>
  <si>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</si>
  <si>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</si>
  <si>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</si>
  <si>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</si>
  <si>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</si>
  <si>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</si>
  <si>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</si>
  <si>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</si>
  <si>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</si>
  <si>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</si>
  <si>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</si>
  <si>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</si>
  <si>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</si>
  <si>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</si>
  <si>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</si>
  <si>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</si>
  <si>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</si>
  <si>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</si>
  <si>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</si>
  <si>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</si>
  <si>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</si>
  <si>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</si>
  <si>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</si>
  <si>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</si>
  <si>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</si>
  <si>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</si>
  <si>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</si>
  <si>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</si>
  <si>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</si>
  <si>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</si>
  <si>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</si>
  <si>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</si>
  <si>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</si>
  <si>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</si>
  <si>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</si>
  <si>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</si>
  <si>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</si>
  <si>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</si>
  <si>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</si>
  <si>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</si>
  <si>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</si>
  <si>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</si>
  <si>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</si>
  <si>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</si>
  <si>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</si>
  <si>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</si>
  <si>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</si>
  <si>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</si>
  <si>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</si>
  <si>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</si>
  <si>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</si>
  <si>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</si>
  <si>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</si>
  <si>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</si>
  <si>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</si>
  <si>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</si>
  <si>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</si>
  <si>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</si>
  <si>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</si>
  <si>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</si>
  <si>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</si>
  <si>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</si>
  <si>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</si>
  <si>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</si>
  <si>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</si>
  <si>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</si>
  <si>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</si>
  <si>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</si>
  <si>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</si>
  <si>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</si>
  <si>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</si>
  <si>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</si>
  <si>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</si>
  <si>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</si>
  <si>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</si>
  <si>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</si>
  <si>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</si>
  <si>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徳島県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</si>
  <si>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</si>
  <si>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</si>
  <si>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</si>
  <si>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</si>
  <si>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</si>
  <si>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</si>
  <si>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</si>
  <si>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</si>
  <si>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</si>
  <si>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</si>
  <si>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</si>
  <si>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</si>
  <si>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</si>
  <si>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</si>
  <si>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</si>
  <si>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</si>
  <si>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</si>
  <si>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</si>
  <si>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</si>
  <si>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</si>
  <si>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市町村振興資金貸付金特別会計</t>
    <phoneticPr fontId="3"/>
  </si>
  <si>
    <t>母子父子寡婦福祉資金貸付金特別会計</t>
    <phoneticPr fontId="3"/>
  </si>
  <si>
    <t>-</t>
    <phoneticPr fontId="3"/>
  </si>
  <si>
    <t>中小企業近代化資金貸付金特別会計</t>
    <phoneticPr fontId="3"/>
  </si>
  <si>
    <t>中小企業・雇用対策事業特別会計</t>
    <phoneticPr fontId="3"/>
  </si>
  <si>
    <t>-</t>
    <phoneticPr fontId="3"/>
  </si>
  <si>
    <t>徳島ビル管理事業特別会計</t>
    <phoneticPr fontId="3"/>
  </si>
  <si>
    <t>農業改良資金貸付金特別会計</t>
    <phoneticPr fontId="3"/>
  </si>
  <si>
    <t>林業改善資金貸付金特別会計</t>
    <phoneticPr fontId="3"/>
  </si>
  <si>
    <t>県有林県行造林事業特別会計</t>
    <phoneticPr fontId="3"/>
  </si>
  <si>
    <t>沿岸漁業改善資金貸付金特別会計</t>
    <phoneticPr fontId="3"/>
  </si>
  <si>
    <t>公用地公共用地取得事業特別会計</t>
    <phoneticPr fontId="3"/>
  </si>
  <si>
    <t>県営住宅敷金等管理特別会計</t>
    <phoneticPr fontId="3"/>
  </si>
  <si>
    <t>奨学金貸付金特別会計</t>
    <phoneticPr fontId="3"/>
  </si>
  <si>
    <t>都市用水水源費負担金特別会計</t>
    <phoneticPr fontId="3"/>
  </si>
  <si>
    <t>用度事業特別会計</t>
    <phoneticPr fontId="3"/>
  </si>
  <si>
    <t>外４会計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</si>
  <si>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</si>
  <si>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</si>
  <si>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</si>
  <si>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</si>
  <si>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</si>
  <si>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</si>
  <si>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</si>
  <si>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</si>
  <si>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</si>
  <si>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</si>
  <si>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</si>
  <si>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</si>
  <si>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</si>
  <si>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</si>
  <si>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</si>
  <si>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病院事業会計</t>
    <phoneticPr fontId="3"/>
  </si>
  <si>
    <t>法適用企業</t>
    <phoneticPr fontId="3"/>
  </si>
  <si>
    <t>電気事業会計</t>
    <phoneticPr fontId="3"/>
  </si>
  <si>
    <t>法適用企業</t>
    <phoneticPr fontId="3"/>
  </si>
  <si>
    <t>工業用水道事業会計</t>
    <phoneticPr fontId="3"/>
  </si>
  <si>
    <t>駐車場事業会計</t>
    <phoneticPr fontId="3"/>
  </si>
  <si>
    <t>法適用企業</t>
    <phoneticPr fontId="3"/>
  </si>
  <si>
    <t>流域下水道事業会計</t>
    <phoneticPr fontId="3"/>
  </si>
  <si>
    <t>法適用企業</t>
    <phoneticPr fontId="3"/>
  </si>
  <si>
    <t>土地造成事業会計</t>
    <phoneticPr fontId="3"/>
  </si>
  <si>
    <t>港湾等整備事業特別会計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</si>
  <si>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</si>
  <si>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</si>
  <si>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</si>
  <si>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</si>
  <si>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</si>
  <si>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</si>
  <si>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</si>
  <si>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</si>
  <si>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</si>
  <si>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</si>
  <si>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</si>
  <si>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</si>
  <si>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</si>
  <si>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</si>
  <si>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</si>
  <si>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</si>
  <si>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</si>
  <si>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</si>
  <si>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</si>
  <si>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</si>
  <si>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</si>
  <si>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</si>
  <si>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</si>
  <si>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</si>
  <si>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</si>
  <si>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</si>
  <si>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</si>
  <si>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</si>
  <si>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</si>
  <si>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</si>
  <si>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</si>
  <si>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</si>
  <si>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</si>
  <si>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</si>
  <si>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</si>
  <si>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</si>
  <si>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</si>
  <si>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</si>
  <si>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</si>
  <si>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</si>
  <si>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</si>
  <si>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</si>
  <si>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</si>
  <si>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</si>
  <si>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</si>
  <si>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</si>
  <si>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</si>
  <si>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</si>
  <si>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</si>
  <si>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</si>
  <si>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</si>
  <si>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</si>
  <si>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</si>
  <si>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</si>
  <si>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</si>
  <si>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</si>
  <si>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</si>
  <si>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</si>
  <si>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</si>
  <si>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</si>
  <si>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</si>
  <si>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</si>
  <si>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</si>
  <si>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</si>
  <si>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</si>
  <si>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徳島県流域下水道事業会計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</si>
  <si>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</si>
  <si>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</si>
  <si>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</si>
  <si>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</si>
  <si>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</si>
  <si>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</si>
  <si>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</si>
  <si>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</si>
  <si>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</si>
  <si>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</si>
  <si>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</si>
  <si>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</si>
  <si>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</si>
  <si>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</si>
  <si>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</si>
  <si>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</si>
  <si>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</si>
  <si>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</si>
  <si>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</si>
  <si>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</si>
  <si>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</si>
  <si>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</si>
  <si>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</si>
  <si>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</si>
  <si>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</si>
  <si>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</si>
  <si>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</si>
  <si>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</si>
  <si>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</si>
  <si>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</si>
  <si>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</si>
  <si>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</si>
  <si>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</si>
  <si>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</si>
  <si>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</si>
  <si>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</si>
  <si>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</si>
  <si>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</si>
  <si>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</si>
  <si>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</si>
  <si>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</si>
  <si>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</si>
  <si>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</si>
  <si>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</si>
  <si>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</si>
  <si>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</si>
  <si>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</si>
  <si>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</si>
  <si>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</si>
  <si>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</si>
  <si>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</si>
  <si>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</si>
  <si>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</si>
  <si>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</si>
  <si>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</si>
  <si>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</si>
  <si>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</si>
  <si>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</si>
  <si>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</si>
  <si>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</si>
  <si>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</si>
  <si>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</si>
  <si>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</si>
  <si>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</si>
  <si>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</si>
  <si>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</si>
  <si>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</si>
  <si>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</si>
  <si>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</si>
  <si>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</si>
  <si>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</si>
  <si>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</si>
  <si>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</si>
  <si>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</si>
  <si>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</si>
  <si>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</si>
  <si>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</si>
  <si>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</si>
  <si>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</si>
  <si>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</si>
  <si>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</si>
  <si>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</si>
  <si>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</si>
  <si>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</si>
  <si>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</si>
  <si>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0.71</t>
  </si>
  <si>
    <t>電気事業会計</t>
  </si>
  <si>
    <t>一般会計</t>
  </si>
  <si>
    <t>病院事業会計</t>
  </si>
  <si>
    <t>工業用水道事業会計</t>
  </si>
  <si>
    <t>国民健康保険事業特別会計</t>
  </si>
  <si>
    <t>土地造成事業会計</t>
  </si>
  <si>
    <t>駐車場事業会計</t>
  </si>
  <si>
    <t>市町村振興資金貸付金特別会計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</si>
  <si>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</si>
  <si>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</si>
  <si>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</si>
  <si>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</si>
  <si>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</si>
  <si>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</si>
  <si>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</si>
  <si>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</si>
  <si>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徳島県建設技術センター</t>
  </si>
  <si>
    <t>徳島県観光協会</t>
  </si>
  <si>
    <t>徳島県農業開発公社</t>
  </si>
  <si>
    <t>徳島県林業労働力確保支援センター</t>
  </si>
  <si>
    <t>徳島県水産振興公害対策基金</t>
  </si>
  <si>
    <t>とくしま産業振興機構</t>
  </si>
  <si>
    <t>徳島県福祉基金</t>
  </si>
  <si>
    <t>とくしま移植医療推進財団</t>
  </si>
  <si>
    <t>とくしまあいランド推進協議会</t>
  </si>
  <si>
    <t>とくしま“あい”ランド推進協議会</t>
  </si>
  <si>
    <t>徳島県環境整備公社</t>
  </si>
  <si>
    <t>徳島県文化振興財団</t>
  </si>
  <si>
    <t>徳島県スポーツ協会</t>
  </si>
  <si>
    <t>徳島県体育協会</t>
  </si>
  <si>
    <t>徳島県埋蔵文化財センター</t>
  </si>
  <si>
    <t>徳島県国際交流協会</t>
  </si>
  <si>
    <t>徳島県暴力追放県民センター</t>
  </si>
  <si>
    <t>コート･ベール徳島</t>
  </si>
  <si>
    <t>徳島健康科学総合センター</t>
  </si>
  <si>
    <t>徳島工芸村</t>
  </si>
  <si>
    <t>徳島ハイウエイサービス</t>
  </si>
  <si>
    <t>徳島ハイウェイサービス</t>
  </si>
  <si>
    <t>阿佐海岸鉄道</t>
  </si>
  <si>
    <t>徳島空港ビル</t>
  </si>
  <si>
    <t>徳島県住宅供給公社</t>
  </si>
  <si>
    <t>徳島県土地開発公社</t>
  </si>
  <si>
    <t>ｅ－とくしま推進財団</t>
  </si>
  <si>
    <t>e-とくしま推進財団</t>
  </si>
  <si>
    <t>徳島県生活衛生営業指導センター</t>
  </si>
  <si>
    <t>徳島県鳴門病院</t>
  </si>
  <si>
    <t>◯</t>
  </si>
  <si>
    <t>関西広域連合</t>
    <phoneticPr fontId="2"/>
  </si>
  <si>
    <t>-</t>
    <phoneticPr fontId="2"/>
  </si>
  <si>
    <t>二十一世紀創造基金</t>
    <phoneticPr fontId="3"/>
  </si>
  <si>
    <t>交通網整備利用促進基金</t>
    <phoneticPr fontId="2"/>
  </si>
  <si>
    <t>地域医療介護総合確保基金</t>
    <phoneticPr fontId="2"/>
  </si>
  <si>
    <t>命を守るための大規模災害対策基金</t>
    <phoneticPr fontId="2"/>
  </si>
  <si>
    <t>介護保険財政安定化基金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</si>
  <si>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</si>
  <si>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</si>
  <si>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</si>
  <si>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</si>
  <si>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</si>
  <si>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将来負担比率及び実質公債費比率については、平成28年度から令和2年度において類似団体平均を上回っている。
これは、他県に比べ遅れていた社会資本を整備するため、国の経済対策に呼応して発行した県債の償還が本格化していることによるものであると考えられる。
平成28年度以降は、これまでの県債の新規発行抑制の結果、公債費が減少基調にあることに伴い、低下している。
今後も県債の新規発行抑制や平準化を図り、公債費の抑制に努める。</t>
    <rPh sb="0" eb="6">
      <t>ショウライフタンヒリツ</t>
    </rPh>
    <rPh sb="6" eb="7">
      <t>オヨ</t>
    </rPh>
    <rPh sb="8" eb="15">
      <t>ジッシツコウサイヒヒリツ</t>
    </rPh>
    <rPh sb="21" eb="23">
      <t>ヘイセイ</t>
    </rPh>
    <rPh sb="25" eb="27">
      <t>ネンド</t>
    </rPh>
    <rPh sb="29" eb="31">
      <t>レイワ</t>
    </rPh>
    <rPh sb="32" eb="34">
      <t>ネンド</t>
    </rPh>
    <rPh sb="38" eb="44">
      <t>ルイジダンタイヘイキン</t>
    </rPh>
    <rPh sb="45" eb="47">
      <t>ウワマワ</t>
    </rPh>
    <rPh sb="57" eb="59">
      <t>タケン</t>
    </rPh>
    <rPh sb="60" eb="61">
      <t>クラ</t>
    </rPh>
    <rPh sb="62" eb="63">
      <t>オク</t>
    </rPh>
    <rPh sb="67" eb="71">
      <t>シャカイシホン</t>
    </rPh>
    <rPh sb="72" eb="74">
      <t>セイビ</t>
    </rPh>
    <rPh sb="79" eb="80">
      <t>クニ</t>
    </rPh>
    <rPh sb="81" eb="83">
      <t>ケイザイ</t>
    </rPh>
    <rPh sb="83" eb="85">
      <t>タイサク</t>
    </rPh>
    <rPh sb="86" eb="88">
      <t>コオウ</t>
    </rPh>
    <rPh sb="90" eb="92">
      <t>ハッコウ</t>
    </rPh>
    <rPh sb="94" eb="96">
      <t>ケンサイ</t>
    </rPh>
    <rPh sb="97" eb="99">
      <t>ショウカン</t>
    </rPh>
    <rPh sb="100" eb="103">
      <t>ホンカクカ</t>
    </rPh>
    <rPh sb="118" eb="119">
      <t>カンガ</t>
    </rPh>
    <rPh sb="125" eb="127">
      <t>ヘイセイ</t>
    </rPh>
    <rPh sb="129" eb="131">
      <t>ネンド</t>
    </rPh>
    <rPh sb="131" eb="133">
      <t>イコウ</t>
    </rPh>
    <rPh sb="140" eb="142">
      <t>ケンサイ</t>
    </rPh>
    <rPh sb="143" eb="145">
      <t>シンキ</t>
    </rPh>
    <rPh sb="145" eb="147">
      <t>ハッコウ</t>
    </rPh>
    <rPh sb="147" eb="149">
      <t>ヨクセイ</t>
    </rPh>
    <rPh sb="150" eb="152">
      <t>ケッカ</t>
    </rPh>
    <rPh sb="153" eb="156">
      <t>コウサイヒ</t>
    </rPh>
    <rPh sb="157" eb="159">
      <t>ゲンショウ</t>
    </rPh>
    <rPh sb="159" eb="161">
      <t>キチョウ</t>
    </rPh>
    <rPh sb="167" eb="168">
      <t>トモナ</t>
    </rPh>
    <rPh sb="170" eb="172">
      <t>テイカ</t>
    </rPh>
    <rPh sb="178" eb="180">
      <t>コンゴ</t>
    </rPh>
    <rPh sb="181" eb="183">
      <t>ケンサイ</t>
    </rPh>
    <rPh sb="184" eb="190">
      <t>シンキハッコウヨクセイ</t>
    </rPh>
    <rPh sb="191" eb="194">
      <t>ヘイジュンカ</t>
    </rPh>
    <rPh sb="195" eb="196">
      <t>ハカ</t>
    </rPh>
    <rPh sb="198" eb="201">
      <t>コウサイヒ</t>
    </rPh>
    <rPh sb="202" eb="204">
      <t>ヨクセイ</t>
    </rPh>
    <rPh sb="205" eb="206">
      <t>ツト</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</si>
  <si>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</si>
  <si>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</si>
  <si>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</si>
  <si>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一層の財政健全化を図るため、毎年度の県債発行を抑制し、県債残高の更なる低減に努めてきた結果、将来負担比率が低下している。
一方で、有形固定資産減価償却率については、前年度比でほぼ横ばいとなっており、老朽化の進行率は低いものの、今後さらに老朽化が加速していくことが予想されるため、
引き続き施設の長寿命化対策等の取組が必要である。</t>
    <rPh sb="0" eb="2">
      <t>イッソウ</t>
    </rPh>
    <rPh sb="3" eb="8">
      <t>ザイセイケンゼンカ</t>
    </rPh>
    <rPh sb="9" eb="10">
      <t>ハカ</t>
    </rPh>
    <rPh sb="14" eb="17">
      <t>マイネンド</t>
    </rPh>
    <rPh sb="140" eb="141">
      <t>ヒ</t>
    </rPh>
    <rPh sb="142" eb="143">
      <t>ツヅ</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</si>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</sst>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09BC63D4-58BE-478A-A8E7-F6219A63537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642D-4000-9748-9536EEEB57A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87438</c:v>
                </c:pt>
                <c:pt idx="1">
                  <c:v>95408</c:v>
                </c:pt>
                <c:pt idx="2">
                  <c:v>97084</c:v>
                </c:pt>
                <c:pt idx="3">
                  <c:v>102426</c:v>
                </c:pt>
                <c:pt idx="4">
                  <c:v>136333</c:v>
                </c:pt>
              </c:numCache>
            </c:numRef>
          </c:val>
          <c:smooth val="0"/>
          <c:extLst>
            <c:ext xmlns:c16="http://schemas.microsoft.com/office/drawing/2014/chart" uri="{C3380CC4-5D6E-409C-BE32-E72D297353CC}">
              <c16:uniqueId val="{00000001-642D-4000-9748-9536EEEB57A3}"/>
            </c:ext>
          </c:extLst>
        </c:ser>
        <c:dLbls>
          <c:showLegendKey val="0"/>
          <c:showVal val="0"/>
          <c:showCatName val="0"/>
          <c:showSerName val="0"/>
          <c:showPercent val="0"/>
          <c:showBubbleSize val="0"/>
        </c:dLbls>
        <c:marker val="1"/>
        <c:smooth val="0"/>
        <c:axId val="-1559245712"/>
        <c:axId val="-1559246800"/>
      </c:lineChart>
      <c:catAx>
        <c:axId val="-1559245712"/>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559246800"/>
        <c:crosses val="autoZero"/>
        <c:auto val="1"/>
        <c:lblAlgn val="ctr"/>
        <c:lblOffset val="100"/>
        <c:tickLblSkip val="1"/>
        <c:tickMarkSkip val="1"/>
        <c:noMultiLvlLbl val="0"/>
      </c:catAx>
      <c:valAx>
        <c:axId val="-1559246800"/>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559245712"/>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2.95</c:v>
                </c:pt>
                <c:pt idx="1">
                  <c:v>3.41</c:v>
                </c:pt>
                <c:pt idx="2">
                  <c:v>3.95</c:v>
                </c:pt>
                <c:pt idx="3">
                  <c:v>3.23</c:v>
                </c:pt>
                <c:pt idx="4">
                  <c:v>5.19</c:v>
                </c:pt>
              </c:numCache>
            </c:numRef>
          </c:val>
          <c:extLst>
            <c:ext xmlns:c16="http://schemas.microsoft.com/office/drawing/2014/chart" uri="{C3380CC4-5D6E-409C-BE32-E72D297353CC}">
              <c16:uniqueId val="{00000000-6A9A-41A3-8F9D-8CF61164060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5.49</c:v>
                </c:pt>
                <c:pt idx="1">
                  <c:v>5.56</c:v>
                </c:pt>
                <c:pt idx="2">
                  <c:v>5.67</c:v>
                </c:pt>
                <c:pt idx="3">
                  <c:v>5.65</c:v>
                </c:pt>
                <c:pt idx="4">
                  <c:v>5.09</c:v>
                </c:pt>
              </c:numCache>
            </c:numRef>
          </c:val>
          <c:extLst>
            <c:ext xmlns:c16="http://schemas.microsoft.com/office/drawing/2014/chart" uri="{C3380CC4-5D6E-409C-BE32-E72D297353CC}">
              <c16:uniqueId val="{00000001-6A9A-41A3-8F9D-8CF61164060C}"/>
            </c:ext>
          </c:extLst>
        </c:ser>
        <c:dLbls>
          <c:showLegendKey val="0"/>
          <c:showVal val="0"/>
          <c:showCatName val="0"/>
          <c:showSerName val="0"/>
          <c:showPercent val="0"/>
          <c:showBubbleSize val="0"/>
        </c:dLbls>
        <c:gapWidth val="250"/>
        <c:overlap val="100"/>
        <c:axId val="-1559242992"/>
        <c:axId val="-1559239728"/>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0.31</c:v>
                </c:pt>
                <c:pt idx="1">
                  <c:v>0.42</c:v>
                </c:pt>
                <c:pt idx="2">
                  <c:v>0.47</c:v>
                </c:pt>
                <c:pt idx="3">
                  <c:v>-0.71</c:v>
                </c:pt>
                <c:pt idx="4">
                  <c:v>1.56</c:v>
                </c:pt>
              </c:numCache>
            </c:numRef>
          </c:val>
          <c:smooth val="0"/>
          <c:extLst>
            <c:ext xmlns:c16="http://schemas.microsoft.com/office/drawing/2014/chart" uri="{C3380CC4-5D6E-409C-BE32-E72D297353CC}">
              <c16:uniqueId val="{00000002-6A9A-41A3-8F9D-8CF61164060C}"/>
            </c:ext>
          </c:extLst>
        </c:ser>
        <c:dLbls>
          <c:showLegendKey val="0"/>
          <c:showVal val="0"/>
          <c:showCatName val="0"/>
          <c:showSerName val="0"/>
          <c:showPercent val="0"/>
          <c:showBubbleSize val="0"/>
        </c:dLbls>
        <c:marker val="1"/>
        <c:smooth val="0"/>
        <c:axId val="-1559242992"/>
        <c:axId val="-1559239728"/>
      </c:lineChart>
      <c:catAx>
        <c:axId val="-15592429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1559239728"/>
        <c:crosses val="autoZero"/>
        <c:auto val="1"/>
        <c:lblAlgn val="ctr"/>
        <c:lblOffset val="100"/>
        <c:tickLblSkip val="1"/>
        <c:tickMarkSkip val="1"/>
        <c:noMultiLvlLbl val="0"/>
      </c:catAx>
      <c:valAx>
        <c:axId val="-155923972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55924299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CB7C-471D-90BA-3F53D8F66B4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B7C-471D-90BA-3F53D8F66B4A}"/>
            </c:ext>
          </c:extLst>
        </c:ser>
        <c:ser>
          <c:idx val="2"/>
          <c:order val="2"/>
          <c:tx>
            <c:strRef>
              <c:f>データシート!$A$29</c:f>
              <c:strCache>
                <c:ptCount val="1"/>
                <c:pt idx="0">
                  <c:v>市町村振興資金貸付金特別会計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CB7C-471D-90BA-3F53D8F66B4A}"/>
            </c:ext>
          </c:extLst>
        </c:ser>
        <c:ser>
          <c:idx val="3"/>
          <c:order val="3"/>
          <c:tx>
            <c:strRef>
              <c:f>データシート!$A$30</c:f>
              <c:strCache>
                <c:ptCount val="1"/>
                <c:pt idx="0">
                  <c:v>駐車場事業会計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0.3</c:v>
                </c:pt>
                <c:pt idx="2">
                  <c:v>#N/A</c:v>
                </c:pt>
                <c:pt idx="3">
                  <c:v>0.32</c:v>
                </c:pt>
                <c:pt idx="4">
                  <c:v>#N/A</c:v>
                </c:pt>
                <c:pt idx="5">
                  <c:v>0.35</c:v>
                </c:pt>
                <c:pt idx="6">
                  <c:v>#N/A</c:v>
                </c:pt>
                <c:pt idx="7">
                  <c:v>0.35</c:v>
                </c:pt>
                <c:pt idx="8">
                  <c:v>#N/A</c:v>
                </c:pt>
                <c:pt idx="9">
                  <c:v>0.28999999999999998</c:v>
                </c:pt>
              </c:numCache>
            </c:numRef>
          </c:val>
          <c:extLst>
            <c:ext xmlns:c16="http://schemas.microsoft.com/office/drawing/2014/chart" uri="{C3380CC4-5D6E-409C-BE32-E72D297353CC}">
              <c16:uniqueId val="{00000003-CB7C-471D-90BA-3F53D8F66B4A}"/>
            </c:ext>
          </c:extLst>
        </c:ser>
        <c:ser>
          <c:idx val="4"/>
          <c:order val="4"/>
          <c:tx>
            <c:strRef>
              <c:f>データシート!$A$31</c:f>
              <c:strCache>
                <c:ptCount val="1"/>
                <c:pt idx="0">
                  <c:v>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0.47</c:v>
                </c:pt>
                <c:pt idx="2">
                  <c:v>#N/A</c:v>
                </c:pt>
                <c:pt idx="3">
                  <c:v>0.46</c:v>
                </c:pt>
                <c:pt idx="4">
                  <c:v>#N/A</c:v>
                </c:pt>
                <c:pt idx="5">
                  <c:v>0.47</c:v>
                </c:pt>
                <c:pt idx="6">
                  <c:v>#N/A</c:v>
                </c:pt>
                <c:pt idx="7">
                  <c:v>0.47</c:v>
                </c:pt>
                <c:pt idx="8">
                  <c:v>#N/A</c:v>
                </c:pt>
                <c:pt idx="9">
                  <c:v>0.31</c:v>
                </c:pt>
              </c:numCache>
            </c:numRef>
          </c:val>
          <c:extLst>
            <c:ext xmlns:c16="http://schemas.microsoft.com/office/drawing/2014/chart" uri="{C3380CC4-5D6E-409C-BE32-E72D297353CC}">
              <c16:uniqueId val="{00000004-CB7C-471D-90BA-3F53D8F66B4A}"/>
            </c:ext>
          </c:extLst>
        </c:ser>
        <c:ser>
          <c:idx val="5"/>
          <c:order val="5"/>
          <c:tx>
            <c:strRef>
              <c:f>データシート!$A$32</c:f>
              <c:strCache>
                <c:ptCount val="1"/>
                <c:pt idx="0">
                  <c:v>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0.39</c:v>
                </c:pt>
                <c:pt idx="6">
                  <c:v>#N/A</c:v>
                </c:pt>
                <c:pt idx="7">
                  <c:v>0.36</c:v>
                </c:pt>
                <c:pt idx="8">
                  <c:v>#N/A</c:v>
                </c:pt>
                <c:pt idx="9">
                  <c:v>1.23</c:v>
                </c:pt>
              </c:numCache>
            </c:numRef>
          </c:val>
          <c:extLst>
            <c:ext xmlns:c16="http://schemas.microsoft.com/office/drawing/2014/chart" uri="{C3380CC4-5D6E-409C-BE32-E72D297353CC}">
              <c16:uniqueId val="{00000005-CB7C-471D-90BA-3F53D8F66B4A}"/>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1.35</c:v>
                </c:pt>
                <c:pt idx="2">
                  <c:v>#N/A</c:v>
                </c:pt>
                <c:pt idx="3">
                  <c:v>1.39</c:v>
                </c:pt>
                <c:pt idx="4">
                  <c:v>#N/A</c:v>
                </c:pt>
                <c:pt idx="5">
                  <c:v>1.38</c:v>
                </c:pt>
                <c:pt idx="6">
                  <c:v>#N/A</c:v>
                </c:pt>
                <c:pt idx="7">
                  <c:v>1.17</c:v>
                </c:pt>
                <c:pt idx="8">
                  <c:v>#N/A</c:v>
                </c:pt>
                <c:pt idx="9">
                  <c:v>1.24</c:v>
                </c:pt>
              </c:numCache>
            </c:numRef>
          </c:val>
          <c:extLst>
            <c:ext xmlns:c16="http://schemas.microsoft.com/office/drawing/2014/chart" uri="{C3380CC4-5D6E-409C-BE32-E72D297353CC}">
              <c16:uniqueId val="{00000006-CB7C-471D-90BA-3F53D8F66B4A}"/>
            </c:ext>
          </c:extLst>
        </c:ser>
        <c:ser>
          <c:idx val="7"/>
          <c:order val="7"/>
          <c:tx>
            <c:strRef>
              <c:f>データシート!$A$34</c:f>
              <c:strCache>
                <c:ptCount val="1"/>
                <c:pt idx="0">
                  <c:v>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1.56</c:v>
                </c:pt>
                <c:pt idx="2">
                  <c:v>#N/A</c:v>
                </c:pt>
                <c:pt idx="3">
                  <c:v>1.18</c:v>
                </c:pt>
                <c:pt idx="4">
                  <c:v>#N/A</c:v>
                </c:pt>
                <c:pt idx="5">
                  <c:v>1.17</c:v>
                </c:pt>
                <c:pt idx="6">
                  <c:v>#N/A</c:v>
                </c:pt>
                <c:pt idx="7">
                  <c:v>1.29</c:v>
                </c:pt>
                <c:pt idx="8">
                  <c:v>#N/A</c:v>
                </c:pt>
                <c:pt idx="9">
                  <c:v>1.87</c:v>
                </c:pt>
              </c:numCache>
            </c:numRef>
          </c:val>
          <c:extLst>
            <c:ext xmlns:c16="http://schemas.microsoft.com/office/drawing/2014/chart" uri="{C3380CC4-5D6E-409C-BE32-E72D297353CC}">
              <c16:uniqueId val="{00000007-CB7C-471D-90BA-3F53D8F66B4A}"/>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2.95</c:v>
                </c:pt>
                <c:pt idx="2">
                  <c:v>#N/A</c:v>
                </c:pt>
                <c:pt idx="3">
                  <c:v>3.4</c:v>
                </c:pt>
                <c:pt idx="4">
                  <c:v>#N/A</c:v>
                </c:pt>
                <c:pt idx="5">
                  <c:v>3.94</c:v>
                </c:pt>
                <c:pt idx="6">
                  <c:v>#N/A</c:v>
                </c:pt>
                <c:pt idx="7">
                  <c:v>3.22</c:v>
                </c:pt>
                <c:pt idx="8">
                  <c:v>#N/A</c:v>
                </c:pt>
                <c:pt idx="9">
                  <c:v>5.18</c:v>
                </c:pt>
              </c:numCache>
            </c:numRef>
          </c:val>
          <c:extLst>
            <c:ext xmlns:c16="http://schemas.microsoft.com/office/drawing/2014/chart" uri="{C3380CC4-5D6E-409C-BE32-E72D297353CC}">
              <c16:uniqueId val="{00000008-CB7C-471D-90BA-3F53D8F66B4A}"/>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4.59</c:v>
                </c:pt>
                <c:pt idx="2">
                  <c:v>#N/A</c:v>
                </c:pt>
                <c:pt idx="3">
                  <c:v>4.8</c:v>
                </c:pt>
                <c:pt idx="4">
                  <c:v>#N/A</c:v>
                </c:pt>
                <c:pt idx="5">
                  <c:v>5.35</c:v>
                </c:pt>
                <c:pt idx="6">
                  <c:v>#N/A</c:v>
                </c:pt>
                <c:pt idx="7">
                  <c:v>5.58</c:v>
                </c:pt>
                <c:pt idx="8">
                  <c:v>#N/A</c:v>
                </c:pt>
                <c:pt idx="9">
                  <c:v>5.67</c:v>
                </c:pt>
              </c:numCache>
            </c:numRef>
          </c:val>
          <c:extLst>
            <c:ext xmlns:c16="http://schemas.microsoft.com/office/drawing/2014/chart" uri="{C3380CC4-5D6E-409C-BE32-E72D297353CC}">
              <c16:uniqueId val="{00000009-CB7C-471D-90BA-3F53D8F66B4A}"/>
            </c:ext>
          </c:extLst>
        </c:ser>
        <c:dLbls>
          <c:showLegendKey val="0"/>
          <c:showVal val="0"/>
          <c:showCatName val="0"/>
          <c:showSerName val="0"/>
          <c:showPercent val="0"/>
          <c:showBubbleSize val="0"/>
        </c:dLbls>
        <c:gapWidth val="150"/>
        <c:overlap val="100"/>
        <c:axId val="-1559243536"/>
        <c:axId val="-1559252784"/>
      </c:barChart>
      <c:catAx>
        <c:axId val="-1559243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559252784"/>
        <c:crosses val="autoZero"/>
        <c:auto val="1"/>
        <c:lblAlgn val="ctr"/>
        <c:lblOffset val="100"/>
        <c:tickLblSkip val="1"/>
        <c:tickMarkSkip val="1"/>
        <c:noMultiLvlLbl val="0"/>
      </c:catAx>
      <c:valAx>
        <c:axId val="-155925278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55924353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54044</c:v>
                </c:pt>
                <c:pt idx="5">
                  <c:v>53500</c:v>
                </c:pt>
                <c:pt idx="8">
                  <c:v>52993</c:v>
                </c:pt>
                <c:pt idx="11">
                  <c:v>53121</c:v>
                </c:pt>
                <c:pt idx="14">
                  <c:v>50670</c:v>
                </c:pt>
              </c:numCache>
            </c:numRef>
          </c:val>
          <c:extLst>
            <c:ext xmlns:c16="http://schemas.microsoft.com/office/drawing/2014/chart" uri="{C3380CC4-5D6E-409C-BE32-E72D297353CC}">
              <c16:uniqueId val="{00000000-4244-41BD-A0C9-341981AD03C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1</c:v>
                </c:pt>
                <c:pt idx="6">
                  <c:v>0</c:v>
                </c:pt>
                <c:pt idx="9">
                  <c:v>0</c:v>
                </c:pt>
                <c:pt idx="12">
                  <c:v>0</c:v>
                </c:pt>
              </c:numCache>
            </c:numRef>
          </c:val>
          <c:extLst>
            <c:ext xmlns:c16="http://schemas.microsoft.com/office/drawing/2014/chart" uri="{C3380CC4-5D6E-409C-BE32-E72D297353CC}">
              <c16:uniqueId val="{00000001-4244-41BD-A0C9-341981AD03C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1860</c:v>
                </c:pt>
                <c:pt idx="3">
                  <c:v>1792</c:v>
                </c:pt>
                <c:pt idx="6">
                  <c:v>1581</c:v>
                </c:pt>
                <c:pt idx="9">
                  <c:v>1918</c:v>
                </c:pt>
                <c:pt idx="12">
                  <c:v>1706</c:v>
                </c:pt>
              </c:numCache>
            </c:numRef>
          </c:val>
          <c:extLst>
            <c:ext xmlns:c16="http://schemas.microsoft.com/office/drawing/2014/chart" uri="{C3380CC4-5D6E-409C-BE32-E72D297353CC}">
              <c16:uniqueId val="{00000002-4244-41BD-A0C9-341981AD03C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4</c:v>
                </c:pt>
                <c:pt idx="9">
                  <c:v>4</c:v>
                </c:pt>
                <c:pt idx="12">
                  <c:v>4</c:v>
                </c:pt>
              </c:numCache>
            </c:numRef>
          </c:val>
          <c:extLst>
            <c:ext xmlns:c16="http://schemas.microsoft.com/office/drawing/2014/chart" uri="{C3380CC4-5D6E-409C-BE32-E72D297353CC}">
              <c16:uniqueId val="{00000003-4244-41BD-A0C9-341981AD03C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2006</c:v>
                </c:pt>
                <c:pt idx="3">
                  <c:v>2085</c:v>
                </c:pt>
                <c:pt idx="6">
                  <c:v>1773</c:v>
                </c:pt>
                <c:pt idx="9">
                  <c:v>1706</c:v>
                </c:pt>
                <c:pt idx="12">
                  <c:v>1938</c:v>
                </c:pt>
              </c:numCache>
            </c:numRef>
          </c:val>
          <c:extLst>
            <c:ext xmlns:c16="http://schemas.microsoft.com/office/drawing/2014/chart" uri="{C3380CC4-5D6E-409C-BE32-E72D297353CC}">
              <c16:uniqueId val="{00000004-4244-41BD-A0C9-341981AD03C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8050</c:v>
                </c:pt>
                <c:pt idx="3">
                  <c:v>9217</c:v>
                </c:pt>
                <c:pt idx="6">
                  <c:v>10217</c:v>
                </c:pt>
                <c:pt idx="9">
                  <c:v>10883</c:v>
                </c:pt>
                <c:pt idx="12">
                  <c:v>11273</c:v>
                </c:pt>
              </c:numCache>
            </c:numRef>
          </c:val>
          <c:extLst>
            <c:ext xmlns:c16="http://schemas.microsoft.com/office/drawing/2014/chart" uri="{C3380CC4-5D6E-409C-BE32-E72D297353CC}">
              <c16:uniqueId val="{00000005-4244-41BD-A0C9-341981AD03C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244-41BD-A0C9-341981AD03C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67914</c:v>
                </c:pt>
                <c:pt idx="3">
                  <c:v>65238</c:v>
                </c:pt>
                <c:pt idx="6">
                  <c:v>62558</c:v>
                </c:pt>
                <c:pt idx="9">
                  <c:v>61324</c:v>
                </c:pt>
                <c:pt idx="12">
                  <c:v>58699</c:v>
                </c:pt>
              </c:numCache>
            </c:numRef>
          </c:val>
          <c:extLst>
            <c:ext xmlns:c16="http://schemas.microsoft.com/office/drawing/2014/chart" uri="{C3380CC4-5D6E-409C-BE32-E72D297353CC}">
              <c16:uniqueId val="{00000007-4244-41BD-A0C9-341981AD03C0}"/>
            </c:ext>
          </c:extLst>
        </c:ser>
        <c:dLbls>
          <c:showLegendKey val="0"/>
          <c:showVal val="0"/>
          <c:showCatName val="0"/>
          <c:showSerName val="0"/>
          <c:showPercent val="0"/>
          <c:showBubbleSize val="0"/>
        </c:dLbls>
        <c:gapWidth val="100"/>
        <c:overlap val="100"/>
        <c:axId val="-1559254416"/>
        <c:axId val="-1559242448"/>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25786</c:v>
                </c:pt>
                <c:pt idx="2">
                  <c:v>#N/A</c:v>
                </c:pt>
                <c:pt idx="3">
                  <c:v>#N/A</c:v>
                </c:pt>
                <c:pt idx="4">
                  <c:v>24833</c:v>
                </c:pt>
                <c:pt idx="5">
                  <c:v>#N/A</c:v>
                </c:pt>
                <c:pt idx="6">
                  <c:v>#N/A</c:v>
                </c:pt>
                <c:pt idx="7">
                  <c:v>23140</c:v>
                </c:pt>
                <c:pt idx="8">
                  <c:v>#N/A</c:v>
                </c:pt>
                <c:pt idx="9">
                  <c:v>#N/A</c:v>
                </c:pt>
                <c:pt idx="10">
                  <c:v>22714</c:v>
                </c:pt>
                <c:pt idx="11">
                  <c:v>#N/A</c:v>
                </c:pt>
                <c:pt idx="12">
                  <c:v>#N/A</c:v>
                </c:pt>
                <c:pt idx="13">
                  <c:v>22950</c:v>
                </c:pt>
                <c:pt idx="14">
                  <c:v>#N/A</c:v>
                </c:pt>
              </c:numCache>
            </c:numRef>
          </c:val>
          <c:smooth val="0"/>
          <c:extLst>
            <c:ext xmlns:c16="http://schemas.microsoft.com/office/drawing/2014/chart" uri="{C3380CC4-5D6E-409C-BE32-E72D297353CC}">
              <c16:uniqueId val="{00000008-4244-41BD-A0C9-341981AD03C0}"/>
            </c:ext>
          </c:extLst>
        </c:ser>
        <c:dLbls>
          <c:showLegendKey val="0"/>
          <c:showVal val="0"/>
          <c:showCatName val="0"/>
          <c:showSerName val="0"/>
          <c:showPercent val="0"/>
          <c:showBubbleSize val="0"/>
        </c:dLbls>
        <c:marker val="1"/>
        <c:smooth val="0"/>
        <c:axId val="-1559254416"/>
        <c:axId val="-1559242448"/>
      </c:lineChart>
      <c:catAx>
        <c:axId val="-1559254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559242448"/>
        <c:crosses val="autoZero"/>
        <c:auto val="1"/>
        <c:lblAlgn val="ctr"/>
        <c:lblOffset val="100"/>
        <c:tickLblSkip val="1"/>
        <c:tickMarkSkip val="1"/>
        <c:noMultiLvlLbl val="0"/>
      </c:catAx>
      <c:valAx>
        <c:axId val="-155924244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5592544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557704</c:v>
                </c:pt>
                <c:pt idx="5">
                  <c:v>541849</c:v>
                </c:pt>
                <c:pt idx="8">
                  <c:v>529111</c:v>
                </c:pt>
                <c:pt idx="11">
                  <c:v>515150</c:v>
                </c:pt>
                <c:pt idx="14">
                  <c:v>509060</c:v>
                </c:pt>
              </c:numCache>
            </c:numRef>
          </c:val>
          <c:extLst>
            <c:ext xmlns:c16="http://schemas.microsoft.com/office/drawing/2014/chart" uri="{C3380CC4-5D6E-409C-BE32-E72D297353CC}">
              <c16:uniqueId val="{00000000-394F-408C-BF5F-C789A55965F4}"/>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24416</c:v>
                </c:pt>
                <c:pt idx="5">
                  <c:v>24625</c:v>
                </c:pt>
                <c:pt idx="8">
                  <c:v>26202</c:v>
                </c:pt>
                <c:pt idx="11">
                  <c:v>25758</c:v>
                </c:pt>
                <c:pt idx="14">
                  <c:v>24170</c:v>
                </c:pt>
              </c:numCache>
            </c:numRef>
          </c:val>
          <c:extLst>
            <c:ext xmlns:c16="http://schemas.microsoft.com/office/drawing/2014/chart" uri="{C3380CC4-5D6E-409C-BE32-E72D297353CC}">
              <c16:uniqueId val="{00000001-394F-408C-BF5F-C789A55965F4}"/>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96754</c:v>
                </c:pt>
                <c:pt idx="5">
                  <c:v>106505</c:v>
                </c:pt>
                <c:pt idx="8">
                  <c:v>113780</c:v>
                </c:pt>
                <c:pt idx="11">
                  <c:v>117410</c:v>
                </c:pt>
                <c:pt idx="14">
                  <c:v>115758</c:v>
                </c:pt>
              </c:numCache>
            </c:numRef>
          </c:val>
          <c:extLst>
            <c:ext xmlns:c16="http://schemas.microsoft.com/office/drawing/2014/chart" uri="{C3380CC4-5D6E-409C-BE32-E72D297353CC}">
              <c16:uniqueId val="{00000002-394F-408C-BF5F-C789A55965F4}"/>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94F-408C-BF5F-C789A55965F4}"/>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94F-408C-BF5F-C789A55965F4}"/>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6337</c:v>
                </c:pt>
                <c:pt idx="3">
                  <c:v>6364</c:v>
                </c:pt>
                <c:pt idx="6">
                  <c:v>6410</c:v>
                </c:pt>
                <c:pt idx="9">
                  <c:v>6596</c:v>
                </c:pt>
                <c:pt idx="12">
                  <c:v>6245</c:v>
                </c:pt>
              </c:numCache>
            </c:numRef>
          </c:val>
          <c:extLst>
            <c:ext xmlns:c16="http://schemas.microsoft.com/office/drawing/2014/chart" uri="{C3380CC4-5D6E-409C-BE32-E72D297353CC}">
              <c16:uniqueId val="{00000005-394F-408C-BF5F-C789A55965F4}"/>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112275</c:v>
                </c:pt>
                <c:pt idx="3">
                  <c:v>104758</c:v>
                </c:pt>
                <c:pt idx="6">
                  <c:v>101633</c:v>
                </c:pt>
                <c:pt idx="9">
                  <c:v>96240</c:v>
                </c:pt>
                <c:pt idx="12">
                  <c:v>90243</c:v>
                </c:pt>
              </c:numCache>
            </c:numRef>
          </c:val>
          <c:extLst>
            <c:ext xmlns:c16="http://schemas.microsoft.com/office/drawing/2014/chart" uri="{C3380CC4-5D6E-409C-BE32-E72D297353CC}">
              <c16:uniqueId val="{00000006-394F-408C-BF5F-C789A55965F4}"/>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33</c:v>
                </c:pt>
                <c:pt idx="3">
                  <c:v>33</c:v>
                </c:pt>
                <c:pt idx="6">
                  <c:v>29</c:v>
                </c:pt>
                <c:pt idx="9">
                  <c:v>25</c:v>
                </c:pt>
                <c:pt idx="12">
                  <c:v>20</c:v>
                </c:pt>
              </c:numCache>
            </c:numRef>
          </c:val>
          <c:extLst>
            <c:ext xmlns:c16="http://schemas.microsoft.com/office/drawing/2014/chart" uri="{C3380CC4-5D6E-409C-BE32-E72D297353CC}">
              <c16:uniqueId val="{00000007-394F-408C-BF5F-C789A55965F4}"/>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30433</c:v>
                </c:pt>
                <c:pt idx="3">
                  <c:v>28109</c:v>
                </c:pt>
                <c:pt idx="6">
                  <c:v>29147</c:v>
                </c:pt>
                <c:pt idx="9">
                  <c:v>27834</c:v>
                </c:pt>
                <c:pt idx="12">
                  <c:v>27381</c:v>
                </c:pt>
              </c:numCache>
            </c:numRef>
          </c:val>
          <c:extLst>
            <c:ext xmlns:c16="http://schemas.microsoft.com/office/drawing/2014/chart" uri="{C3380CC4-5D6E-409C-BE32-E72D297353CC}">
              <c16:uniqueId val="{00000008-394F-408C-BF5F-C789A55965F4}"/>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8995</c:v>
                </c:pt>
                <c:pt idx="3">
                  <c:v>13176</c:v>
                </c:pt>
                <c:pt idx="6">
                  <c:v>12908</c:v>
                </c:pt>
                <c:pt idx="9">
                  <c:v>10575</c:v>
                </c:pt>
                <c:pt idx="12">
                  <c:v>7117</c:v>
                </c:pt>
              </c:numCache>
            </c:numRef>
          </c:val>
          <c:extLst>
            <c:ext xmlns:c16="http://schemas.microsoft.com/office/drawing/2014/chart" uri="{C3380CC4-5D6E-409C-BE32-E72D297353CC}">
              <c16:uniqueId val="{00000009-394F-408C-BF5F-C789A55965F4}"/>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894387</c:v>
                </c:pt>
                <c:pt idx="3">
                  <c:v>889398</c:v>
                </c:pt>
                <c:pt idx="6">
                  <c:v>885826</c:v>
                </c:pt>
                <c:pt idx="9">
                  <c:v>877675</c:v>
                </c:pt>
                <c:pt idx="12">
                  <c:v>875316</c:v>
                </c:pt>
              </c:numCache>
            </c:numRef>
          </c:val>
          <c:extLst>
            <c:ext xmlns:c16="http://schemas.microsoft.com/office/drawing/2014/chart" uri="{C3380CC4-5D6E-409C-BE32-E72D297353CC}">
              <c16:uniqueId val="{0000000A-394F-408C-BF5F-C789A55965F4}"/>
            </c:ext>
          </c:extLst>
        </c:ser>
        <c:dLbls>
          <c:showLegendKey val="0"/>
          <c:showVal val="0"/>
          <c:showCatName val="0"/>
          <c:showSerName val="0"/>
          <c:showPercent val="0"/>
          <c:showBubbleSize val="0"/>
        </c:dLbls>
        <c:gapWidth val="100"/>
        <c:overlap val="100"/>
        <c:axId val="-1559245168"/>
        <c:axId val="-155924081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373586</c:v>
                </c:pt>
                <c:pt idx="2">
                  <c:v>#N/A</c:v>
                </c:pt>
                <c:pt idx="3">
                  <c:v>#N/A</c:v>
                </c:pt>
                <c:pt idx="4">
                  <c:v>368857</c:v>
                </c:pt>
                <c:pt idx="5">
                  <c:v>#N/A</c:v>
                </c:pt>
                <c:pt idx="6">
                  <c:v>#N/A</c:v>
                </c:pt>
                <c:pt idx="7">
                  <c:v>366861</c:v>
                </c:pt>
                <c:pt idx="8">
                  <c:v>#N/A</c:v>
                </c:pt>
                <c:pt idx="9">
                  <c:v>#N/A</c:v>
                </c:pt>
                <c:pt idx="10">
                  <c:v>360626</c:v>
                </c:pt>
                <c:pt idx="11">
                  <c:v>#N/A</c:v>
                </c:pt>
                <c:pt idx="12">
                  <c:v>#N/A</c:v>
                </c:pt>
                <c:pt idx="13">
                  <c:v>357334</c:v>
                </c:pt>
                <c:pt idx="14">
                  <c:v>#N/A</c:v>
                </c:pt>
              </c:numCache>
            </c:numRef>
          </c:val>
          <c:smooth val="0"/>
          <c:extLst>
            <c:ext xmlns:c16="http://schemas.microsoft.com/office/drawing/2014/chart" uri="{C3380CC4-5D6E-409C-BE32-E72D297353CC}">
              <c16:uniqueId val="{0000000B-394F-408C-BF5F-C789A55965F4}"/>
            </c:ext>
          </c:extLst>
        </c:ser>
        <c:dLbls>
          <c:showLegendKey val="0"/>
          <c:showVal val="0"/>
          <c:showCatName val="0"/>
          <c:showSerName val="0"/>
          <c:showPercent val="0"/>
          <c:showBubbleSize val="0"/>
        </c:dLbls>
        <c:marker val="1"/>
        <c:smooth val="0"/>
        <c:axId val="-1559245168"/>
        <c:axId val="-1559240816"/>
      </c:lineChart>
      <c:catAx>
        <c:axId val="-1559245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1559240816"/>
        <c:crosses val="autoZero"/>
        <c:auto val="1"/>
        <c:lblAlgn val="ctr"/>
        <c:lblOffset val="100"/>
        <c:tickLblSkip val="1"/>
        <c:tickMarkSkip val="1"/>
        <c:noMultiLvlLbl val="0"/>
      </c:catAx>
      <c:valAx>
        <c:axId val="-155924081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55924516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14136</c:v>
                </c:pt>
                <c:pt idx="1">
                  <c:v>14139</c:v>
                </c:pt>
                <c:pt idx="2">
                  <c:v>12970</c:v>
                </c:pt>
              </c:numCache>
            </c:numRef>
          </c:val>
          <c:extLst>
            <c:ext xmlns:c16="http://schemas.microsoft.com/office/drawing/2014/chart" uri="{C3380CC4-5D6E-409C-BE32-E72D297353CC}">
              <c16:uniqueId val="{00000000-A207-43A4-9B3E-9C34408DC40A}"/>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12996</c:v>
                </c:pt>
                <c:pt idx="1">
                  <c:v>11208</c:v>
                </c:pt>
                <c:pt idx="2">
                  <c:v>11421</c:v>
                </c:pt>
              </c:numCache>
            </c:numRef>
          </c:val>
          <c:extLst>
            <c:ext xmlns:c16="http://schemas.microsoft.com/office/drawing/2014/chart" uri="{C3380CC4-5D6E-409C-BE32-E72D297353CC}">
              <c16:uniqueId val="{00000001-A207-43A4-9B3E-9C34408DC40A}"/>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39269</c:v>
                </c:pt>
                <c:pt idx="1">
                  <c:v>40126</c:v>
                </c:pt>
                <c:pt idx="2">
                  <c:v>41157</c:v>
                </c:pt>
              </c:numCache>
            </c:numRef>
          </c:val>
          <c:extLst>
            <c:ext xmlns:c16="http://schemas.microsoft.com/office/drawing/2014/chart" uri="{C3380CC4-5D6E-409C-BE32-E72D297353CC}">
              <c16:uniqueId val="{00000002-A207-43A4-9B3E-9C34408DC40A}"/>
            </c:ext>
          </c:extLst>
        </c:ser>
        <c:dLbls>
          <c:showLegendKey val="0"/>
          <c:showVal val="0"/>
          <c:showCatName val="0"/>
          <c:showSerName val="0"/>
          <c:showPercent val="0"/>
          <c:showBubbleSize val="0"/>
        </c:dLbls>
        <c:gapWidth val="120"/>
        <c:overlap val="100"/>
        <c:axId val="631890352"/>
        <c:axId val="631893616"/>
      </c:barChart>
      <c:catAx>
        <c:axId val="6318903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631893616"/>
        <c:crosses val="autoZero"/>
        <c:auto val="1"/>
        <c:lblAlgn val="ctr"/>
        <c:lblOffset val="100"/>
        <c:tickLblSkip val="1"/>
        <c:tickMarkSkip val="1"/>
        <c:noMultiLvlLbl val="0"/>
      </c:catAx>
      <c:valAx>
        <c:axId val="63189361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63189035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3.9670690726179993E-2"/>
                  <c:y val="-6.4739042105865174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{9DB091C0-712E-405F-9BCE-9537E2511BB1}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434C-4920-95C3-D8D140197BE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{AEECEC50-DD99-45A6-B3A2-777620F710B1}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34C-4920-95C3-D8D140197BE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{303E34CA-2E10-4FC4-ABC9-B225D173659E}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34C-4920-95C3-D8D140197BE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{C1A93962-07AA-4113-B8F8-FA28DFD87106}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34C-4920-95C3-D8D140197BE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{E1206E41-F072-45CC-AA05-85F1DCA192C3}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34C-4920-95C3-D8D140197BEC}"/>
                </c:ext>
              </c:extLst>
            </c:dLbl>
            <c:dLbl>
              <c:idx val="8"/>
              <c:layout>
                <c:manualLayout>
                  <c:x val="-2.4619710212964611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{C5A49665-E7CD-4792-B98A-D0776C862BA9}</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434C-4920-95C3-D8D140197BEC}"/>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{1C6EA6F4-9A09-4540-AB24-555F1E8D86BE}</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434C-4920-95C3-D8D140197BEC}"/>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{5B25D183-3DB7-47F6-A918-E7A54D2FBC70}</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434C-4920-95C3-D8D140197BEC}"/>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{640B3B6D-46B4-45ED-98BD-C452B2DB1FB9}</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434C-4920-95C3-D8D140197BE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c:v>
                </c:pt>
                <c:pt idx="8">
                  <c:v>55.9</c:v>
                </c:pt>
                <c:pt idx="16">
                  <c:v>56.8</c:v>
                </c:pt>
                <c:pt idx="24">
                  <c:v>57.8</c:v>
                </c:pt>
                <c:pt idx="32">
                  <c:v>58.3</c:v>
                </c:pt>
              </c:numCache>
            </c:numRef>
          </c:xVal>
          <c:yVal>
            <c:numRef>
              <c:f>公会計指標分析・財政指標組合せ分析表!$BP$51:$DC$51</c:f>
              <c:numCache>
                <c:formatCode>#,##0.0;"▲ "#,##0.0</c:formatCode>
                <c:ptCount val="40"/>
                <c:pt idx="0">
                  <c:v>182.1</c:v>
                </c:pt>
                <c:pt idx="8">
                  <c:v>181.8</c:v>
                </c:pt>
                <c:pt idx="16">
                  <c:v>184.4</c:v>
                </c:pt>
                <c:pt idx="24">
                  <c:v>180.6</c:v>
                </c:pt>
                <c:pt idx="32">
                  <c:v>172.8</c:v>
                </c:pt>
              </c:numCache>
            </c:numRef>
          </c:yVal>
          <c:smooth val="0"/>
          <c:extLst>
            <c:ext xmlns:c16="http://schemas.microsoft.com/office/drawing/2014/chart" uri="{C3380CC4-5D6E-409C-BE32-E72D297353CC}">
              <c16:uniqueId val="{00000009-434C-4920-95C3-D8D140197BE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{52163808-239D-4E76-A44A-1DADB476DEB8}</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434C-4920-95C3-D8D140197BE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{73C10B86-653E-4DFC-9690-0D31E36A7F7C}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34C-4920-95C3-D8D140197BE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{99A0CFD8-A430-47FF-9893-A0834E615469}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34C-4920-95C3-D8D140197BE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{B1E15F5F-7996-4C1C-BD25-4CB0E141F197}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34C-4920-95C3-D8D140197BE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{BEB36A73-01BB-4C42-9906-C65633BB01B6}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34C-4920-95C3-D8D140197BEC}"/>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{0FA6D750-DC82-4F8A-B83A-A36EBF891CE1}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434C-4920-95C3-D8D140197BEC}"/>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{CC83F1D4-426C-4BD4-B6ED-79ECE035CB2E}</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434C-4920-95C3-D8D140197BEC}"/>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{B1C53EB3-69D2-40C2-91A7-ECDEB7E9C085}</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434C-4920-95C3-D8D140197BEC}"/>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{37FD7874-909A-4E7B-BA1E-F7DA19C24D16}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434C-4920-95C3-D8D140197BE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434C-4920-95C3-D8D140197BEC}"/>
            </c:ext>
          </c:extLst>
        </c:ser>
        <c:dLbls>
          <c:showLegendKey val="0"/>
          <c:showVal val="1"/>
          <c:showCatName val="0"/>
          <c:showSerName val="0"/>
          <c:showPercent val="0"/>
          <c:showBubbleSize val="0"/>
        </c:dLbls>
        <c:axId val="1028229472"/>
        <c:axId val="1028237632"/>
      </c:scatterChart>
      <c:valAx>
        <c:axId val="1028229472"/>
        <c:scaling>
          <c:orientation val="maxMin"/>
          <c:max val="59"/>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8237632"/>
        <c:crosses val="autoZero"/>
        <c:crossBetween val="midCat"/>
      </c:valAx>
      <c:valAx>
        <c:axId val="1028237632"/>
        <c:scaling>
          <c:orientation val="maxMin"/>
          <c:max val="19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1028229472"/>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{A2AFBF30-7E2A-491B-9D83-84F313C3D7D1}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0A24-46FD-983A-209107A5B3E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{44BF6B5F-3198-4961-A63B-3E4EAE5A74ED}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A24-46FD-983A-209107A5B3E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{8377F2DC-4BE9-4A02-A608-7842E0DFC80E}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A24-46FD-983A-209107A5B3E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{1F2AB6DC-82FD-4591-9B56-0B169DF8E11C}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A24-46FD-983A-209107A5B3E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{39D867FA-18E1-4DB3-A038-176EFCC636AF}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A24-46FD-983A-209107A5B3E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{B80A5EEB-49B4-4E59-A56A-79E933781DC0}</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0A24-46FD-983A-209107A5B3E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{2D65159C-2288-4474-9EC9-8A223E26E67E}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0A24-46FD-983A-209107A5B3E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{DD5BDE67-6C4C-4B29-85E1-861CE58F2409}</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0A24-46FD-983A-209107A5B3E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{4B2467F3-028C-4BC8-9804-8DD828628952}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0A24-46FD-983A-209107A5B3E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14.6</c:v>
                </c:pt>
                <c:pt idx="8">
                  <c:v>12.8</c:v>
                </c:pt>
                <c:pt idx="16">
                  <c:v>12.1</c:v>
                </c:pt>
                <c:pt idx="24">
                  <c:v>11.7</c:v>
                </c:pt>
                <c:pt idx="32">
                  <c:v>11.3</c:v>
                </c:pt>
              </c:numCache>
            </c:numRef>
          </c:xVal>
          <c:yVal>
            <c:numRef>
              <c:f>公会計指標分析・財政指標組合せ分析表!$BP$73:$DC$73</c:f>
              <c:numCache>
                <c:formatCode>#,##0.0;"▲ "#,##0.0</c:formatCode>
                <c:ptCount val="40"/>
                <c:pt idx="0">
                  <c:v>182.1</c:v>
                </c:pt>
                <c:pt idx="8">
                  <c:v>181.8</c:v>
                </c:pt>
                <c:pt idx="16">
                  <c:v>184.4</c:v>
                </c:pt>
                <c:pt idx="24">
                  <c:v>180.6</c:v>
                </c:pt>
                <c:pt idx="32">
                  <c:v>172.8</c:v>
                </c:pt>
              </c:numCache>
            </c:numRef>
          </c:yVal>
          <c:smooth val="0"/>
          <c:extLst>
            <c:ext xmlns:c16="http://schemas.microsoft.com/office/drawing/2014/chart" uri="{C3380CC4-5D6E-409C-BE32-E72D297353CC}">
              <c16:uniqueId val="{00000009-0A24-46FD-983A-209107A5B3E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{D41955F8-C94D-4E0B-A09E-062174B0BAC0}</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0A24-46FD-983A-209107A5B3E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{7F82A6CF-A2E0-4A64-9F80-73D3A2666BE2}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A24-46FD-983A-209107A5B3E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{6FC4ECE1-E473-4B84-B78C-8F3A1861A5F3}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A24-46FD-983A-209107A5B3E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{82EAECD8-2FBB-4751-9FAA-FD6A702F50B4}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A24-46FD-983A-209107A5B3E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{FD2C3F3C-DCDE-4E6A-B6CE-B0D91D33BBE9}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A24-46FD-983A-209107A5B3E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{24117B93-F440-4960-BB32-DB3EE49DD9C3}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0A24-46FD-983A-209107A5B3E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{F0BB2FE2-300B-4399-8014-C5ADE5969ED5}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0A24-46FD-983A-209107A5B3E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{45705310-C518-4DF8-B48E-2866118A7B1D}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0A24-46FD-983A-209107A5B3E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{FF336990-6787-4694-A8C5-6766033A65D4}</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0A24-46FD-983A-209107A5B3E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0A24-46FD-983A-209107A5B3EB}"/>
            </c:ext>
          </c:extLst>
        </c:ser>
        <c:dLbls>
          <c:showLegendKey val="0"/>
          <c:showVal val="1"/>
          <c:showCatName val="0"/>
          <c:showSerName val="0"/>
          <c:showPercent val="0"/>
          <c:showBubbleSize val="0"/>
        </c:dLbls>
        <c:axId val="1028236544"/>
        <c:axId val="1028232736"/>
      </c:scatterChart>
      <c:valAx>
        <c:axId val="1028236544"/>
        <c:scaling>
          <c:orientation val="maxMin"/>
          <c:max val="15"/>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8232736"/>
        <c:crosses val="autoZero"/>
        <c:crossBetween val="midCat"/>
      </c:valAx>
      <c:valAx>
        <c:axId val="1028232736"/>
        <c:scaling>
          <c:orientation val="maxMin"/>
          <c:max val="19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1028236544"/>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他県に比べ遅れていた社会資本を整備するため、国の経済対策に積極的に呼応して多額の県債を発行してきたこと、またその償還が本格化していることから、元利償還金等の公債費は高い水準にある。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実質公債費比率は平成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年度においてピークを迎え、今後低下していく見込みであるが、一層の財政健全化を図るため、毎年度の県債発行を抑制し、公債費の縮減に努める。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減債基金積立相当額の積立ルールが</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年償還で毎年度の積立額を発行額の</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分の１として設定しているところ、本県においては</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3.3</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％と設定しているため、減債基金残高と減債基金積立相当額に乖離が生じている。 なお、不足する分（</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％相当分）は最終年度で調整を行う。</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他県に比べ遅れていた社会資本を整備するため、国の経済対策に積極的に呼応して多額の県債を発行してきたこと等により、県債残高は高い水準にある。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県債の償還が本格化してきたことや、起債に当たって交付税措置のある地方債を有効に活用するなど、効果的な財政運営を行ってきたことから、近年では県債残高は漸減傾向にある。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今後も、一層の財政健全化を図るため、毎年度の県債発行を抑制し、県債残高及び将来負担比率の更なる低減に努める。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A806A7F8-0108-4104-92A7-557DE5643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22974E14-781C-4F04-8245-F940D20EB0D1}"/>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3B635E0A-294C-4B29-9724-5BF98C06F633}"/>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5E7D7E19-FE51-4357-ABE5-586A2E9553C9}"/>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CED2DE7-5849-4359-9B8C-CCADA9E33AA5}"/>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3692B02A-0137-405A-8C84-AEA4AF5D29F1}"/>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FCA36855-D47F-4EC8-B3D4-28B5DC60110E}"/>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B3A8374-892E-4D8D-B6A9-AF3F0CC852BF}"/>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6A020771-9CC2-42DC-8243-B8AD0D172EC3}"/>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529CA100-A3A5-43CE-BE61-72927CF0F834}"/>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39472F63-EB7A-4AB0-8BCE-1B3648203BB0}"/>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655</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これは、各基金について、条例の趣旨に基づき活用を図ったことによるもので、財政調整基金で約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億円の減、減債基金で約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億円の減などが主な要因となっている。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）」のもと、「持続可能な財政基盤」の確立を目指し、各基金の適切な運用を図る。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6EA9324-DF4A-4D7E-A621-7F8AAB854E7B}"/>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BBA47667-BF48-4E3A-8276-8D19917AE062}"/>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16E3B736-70D6-4D49-A4CE-83BE2D05912F}"/>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主要５基金について記載</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①二十一世紀創造基金：二十一世紀の県勢発展の基盤となる施設の整備等に要する経費に充てる。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②交通網整備利用促進基金：本県の交通網の整備、利用の促進その他交通網の強化を図るために実施する事業に要する経費に充てる。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③地域医療介護総合確保基金：地域における医療及び介護の総合的な確保の促進に関する法律に規定する地域における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医療及び介護の総合的な確保のための事業に要する経費に充てる。　</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④命を守るための大規模災害対策基金：南海トラフを震源とする巨大地震、台風による豪雨その他の異常な自然現象により</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生ずる大規模な災害からの県民の命を守るための対策として行う当該災害の未然の防止、発生時の応急措置並びに収束後の</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復旧及び復興に関する事業に要する経費に充てる。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⑤介護保険財政安定化基金：介護保険法の施行に伴い、介護保険の財政の安定化に資する事業に必要な費用に充てる。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①二十一世紀創造基金：将来の各種施設整備等に備えた「積立て」に伴う増。</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②交通網整備利用促進基金：将来の交通網の整備、利用の促進その他交通網の強化に備えた「積立て」に伴う増。</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③地域医療介護総合確保基金：地域における医療及び介護の総合的な確保のための事業に係る「取崩し」に伴う減。</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④命を守るための大規模災害対策基金：事前防災・減災対策の推進による「取崩し」に伴う減。</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⑤介護保険財政安定化基金：介護保険事業の安定化に向けた「積立て」に伴う増。</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各基金の設置条例に定められた趣旨に則り、適切な基金運用及び健全な財政運営に努める。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・二十一世紀創造基金：今後予定しているハード整備などの投資的経費への活用のため、令和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億円程度の積立てを予定。</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4EF951F4-20C5-4467-9F7E-FDCCE458DB2D}"/>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71B24A44-0AC0-45D8-A713-DD77E6E53BBA}"/>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EE11B173-9AFE-4975-80C1-D79C27556E86}"/>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財政の健全な運営に資するため、取崩額が増加したことなどが主な要因となっている。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）」に掲げた「令和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年度末における基金残高目標」の達成に向け、健全な財政運営に努める。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52B30E6C-CE79-4809-AA6A-DD2D754D7150}"/>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E5EA7AC-6BD4-4859-B3E4-5A0B123DB245}"/>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5C3C909D-884C-4AD0-87CA-5D52B8437E33}"/>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114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公債費への充当に伴う取崩額の増加が主な要因となっている。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）」に掲げた「令和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年度末における基金残高目標」の達成に向け、健全な財政運営に努める。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F3DD15B-B0E1-49F4-899E-E4C23144EE46}"/>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1802CEE-3817-44C8-9A88-4D5BEC48F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84724CD-1966-4054-9FED-50394D5C7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76A2671-3A5E-4620-AD99-040C1A1A37C6}"/>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46A1C8B-432E-45B3-8CEE-7E6AD68DE0E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827859B-9435-4F47-96A6-5B926636332F}"/>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93501EF-C1C9-4277-AC6F-7CC51C143DC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3F0F3EB3-2CC0-467E-BE26-BBB39BCB6AE6}"/>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BBE04980-3AC7-46E6-AA9D-65CFC749076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E47CE5F-9160-4C33-9315-27DAAF88BE33}"/>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4A46500-F26D-457B-AB86-1F78C898F05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12DCA1B-A5E3-4403-BB49-2C958244B56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E1F09DC-905C-4B91-ADF2-2B1B486A46E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5362BD11-69F4-49DD-A535-8EB08A4ACA9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904186E-4425-49E5-B272-C28313F8E647}"/>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55E87AC9-B80C-4EF6-B24D-A5E5A0FDF69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7608325C-9287-41EF-A600-6007E9F01987}"/>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F6BF47A-BAC4-4164-B912-02EEC8DC4384}"/>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4E17727-BC1E-4A2A-B6E8-46E80E457558}"/>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0C844FD7-83DC-4FF0-B868-411AB489D405}"/>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16A14B6-6951-4885-A414-635766DE6AD3}"/>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7065870-2F37-448E-AA6D-B597456795E7}"/>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742FAF6-FB24-4419-8586-A55D797EDF6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21AC707-124B-41C9-9B57-B246D84B78A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64CCB11-EBA8-4BEF-82DA-26382680DC6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2DF9FA3-A80E-423D-8C82-A646035E01E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7C09D75-6461-4793-868A-87AF0407EA2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91D1482-7E83-4308-A92A-68583423EED9}"/>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804A575-F58F-40F7-9824-6BC32AAD80D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B0C93EF6-0DB1-40A2-AB2E-AD3385232F6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EF1BF91-B508-4358-B79B-A993D91C173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B06A999-9E5A-4440-A34B-562C1529D0D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5293AFE5-940E-43BA-8758-161916BA53D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30AAEC4-F1EF-4C48-93F8-117F1645356A}"/>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29DF569D-DFE6-4AE8-A4D5-E3300490C160}"/>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65893A30-09D6-4201-80AC-6AB82973342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82787E4-AE33-491D-A39B-7440853F653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FF6C376-B9BA-42A9-8E7F-1626449A2ED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6F7A399D-B84C-4A1B-B9FA-92E0D054E095}"/>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9174E14A-304B-4A64-A59B-57908CB5ABBC}"/>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3D11BC6-0C88-4592-A4DE-33A01410CE7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9E024DF3-C1FB-4012-8626-28E2DA6FEAC7}"/>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02BDD74-6BF6-46FF-BF81-35BBCF0A216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6363979-D7E6-45B5-96E7-E16913691085}"/>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1B5172A7-CE10-43AD-879A-330CCBA2A000}"/>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F588886-B288-488A-8374-91A209110F71}"/>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B1117ED6-A0EF-4BDD-B114-BA8FB1ACA0F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ついては、前年度比較でほぼ横ばいとなっており、老朽化の進行率は低いものの、今後さらに老朽化が加速していくことが予想されるため、引き続き施設の長寿命化対策等の取組が必要である。</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019AD02E-E885-457E-9E7C-67D7B232B46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24C91618-5E88-4B6D-BD63-4CD9869A7B31}"/>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6DDE9FE9-2D87-4C71-AE73-C756EA675896}"/>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9658D153-D455-414C-BD1A-D3C584D2B1E1}"/>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60FC34E3-C339-4C23-BDE9-ACDC922C131A}"/>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214EA972-DA02-4ADD-87BE-D6B605F00233}"/>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6805EEB1-9974-43D5-B3AD-9BC579B6BA61}"/>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FE89B7E5-DAED-45D7-AE8C-40091558C7A2}"/>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554E7753-8486-476A-AEE3-53A2FF72D27F}"/>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EE838438-2916-4810-993D-65288411F986}"/>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4DB84820-942F-4CBC-BC9A-519E4CEE9705}"/>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09D8A27E-1F21-4211-9E8D-69E154B40879}"/>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D657C0E4-5610-4310-8ECB-E6FDC9840F82}"/>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D5C8B587-248F-40BD-858E-CD9EBA824EB8}"/>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93DB8BDD-0C82-4170-AED7-324F92AD73DA}"/>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5AB88374-A5E1-4DFD-8708-7F2775A050E6}"/>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100D0E0D-1901-4E3D-BFB7-A8657D098F29}"/>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A8D4FB61-7A97-4EB8-9282-E7EB2421442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72C94196-9153-40D3-BB83-9929FB8ABD1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FC573B84-1B79-4FCD-B946-AF407D00CFC8}"/>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333EC596-859E-442B-92AB-6BFD299A04F4}"/>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7F085484-9936-45B0-9D22-A7C84A60CFDB}"/>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CC7A4E87-DD9D-4D36-B7F3-A61BF2A269CB}"/>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C9A217B9-7C97-44D1-91C8-5954409D8C33}"/>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FD8A434F-3149-4BF3-BE43-F7C9934F7752}"/>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72619</xdr:rowOff>
    </xdr:from>
    <xdr:ext cx="405111" cy="259045"/>
    <xdr:sp macro="" textlink="">
      <xdr:nvSpPr>
        <xdr:cNvPr id="73" name="有形固定資産減価償却率平均値テキスト">
          <a:extLst>
            <a:ext uri="{FF2B5EF4-FFF2-40B4-BE49-F238E27FC236}">
              <a16:creationId xmlns:a16="http://schemas.microsoft.com/office/drawing/2014/main" id="{C57147D8-0891-4BAA-A3A0-280630CF1668}"/>
            </a:ext>
          </a:extLst>
        </xdr:cNvPr>
        <xdr:cNvSpPr txBox="1"/>
      </xdr:nvSpPr>
      <xdr:spPr>
        <a:xfrm>
          <a:off x="4359275" y="47652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6940304F-5B52-4DAB-BB83-DC6C779F5D14}"/>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A49D4B9B-431A-45E9-8C84-EC6FDDED49C9}"/>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41FF5C69-D913-4466-8E95-60F70FA20C37}"/>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209531B0-60E3-46E6-9E44-BDF6E7965C44}"/>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19C97D55-4AD2-4C52-AD5D-C169D914E06D}"/>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D7596E0-40E4-4AF3-871E-BBDAB9CE9EF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D05AF243-E9FC-46EF-9359-774770AEB86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63097856-3217-49AB-A8A3-BE4733E04880}"/>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662A7E68-CA59-45DC-83C1-9A1167C6956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265A29D4-AEFC-469B-9D1E-30F32BE71866}"/>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85196</xdr:rowOff>
    </xdr:from>
    <xdr:to>
      <xdr:col>23</xdr:col>
      <xdr:colOff>136525</xdr:colOff>
      <xdr:row>30</xdr:row>
      <xdr:rowOff>15346</xdr:rowOff>
    </xdr:to>
    <xdr:sp macro="" textlink="">
      <xdr:nvSpPr>
        <xdr:cNvPr id="84" name="楕円 83">
          <a:extLst>
            <a:ext uri="{FF2B5EF4-FFF2-40B4-BE49-F238E27FC236}">
              <a16:creationId xmlns:a16="http://schemas.microsoft.com/office/drawing/2014/main" id="{6322E2FD-F45F-4C5E-A201-7F7B01144E2E}"/>
            </a:ext>
          </a:extLst>
        </xdr:cNvPr>
        <xdr:cNvSpPr/>
      </xdr:nvSpPr>
      <xdr:spPr>
        <a:xfrm>
          <a:off x="4254500" y="47841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108073</xdr:rowOff>
    </xdr:from>
    <xdr:ext cx="405111" cy="259045"/>
    <xdr:sp macro="" textlink="">
      <xdr:nvSpPr>
        <xdr:cNvPr id="85" name="有形固定資産減価償却率該当値テキスト">
          <a:extLst>
            <a:ext uri="{FF2B5EF4-FFF2-40B4-BE49-F238E27FC236}">
              <a16:creationId xmlns:a16="http://schemas.microsoft.com/office/drawing/2014/main" id="{2474021D-2906-4C52-A662-1613ACD8F270}"/>
            </a:ext>
          </a:extLst>
        </xdr:cNvPr>
        <xdr:cNvSpPr txBox="1"/>
      </xdr:nvSpPr>
      <xdr:spPr>
        <a:xfrm>
          <a:off x="4359275" y="4638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40217</xdr:rowOff>
    </xdr:from>
    <xdr:to>
      <xdr:col>19</xdr:col>
      <xdr:colOff>187325</xdr:colOff>
      <xdr:row>29</xdr:row>
      <xdr:rowOff>141817</xdr:rowOff>
    </xdr:to>
    <xdr:sp macro="" textlink="">
      <xdr:nvSpPr>
        <xdr:cNvPr id="86" name="楕円 85">
          <a:extLst>
            <a:ext uri="{FF2B5EF4-FFF2-40B4-BE49-F238E27FC236}">
              <a16:creationId xmlns:a16="http://schemas.microsoft.com/office/drawing/2014/main" id="{94785ACD-DC23-48B0-B427-F0B139DCF3A0}"/>
            </a:ext>
          </a:extLst>
        </xdr:cNvPr>
        <xdr:cNvSpPr/>
      </xdr:nvSpPr>
      <xdr:spPr>
        <a:xfrm>
          <a:off x="3616325" y="473604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91017</xdr:rowOff>
    </xdr:from>
    <xdr:to>
      <xdr:col>23</xdr:col>
      <xdr:colOff>85725</xdr:colOff>
      <xdr:row>29</xdr:row>
      <xdr:rowOff>135996</xdr:rowOff>
    </xdr:to>
    <xdr:cxnSp macro="">
      <xdr:nvCxnSpPr>
        <xdr:cNvPr id="87" name="直線コネクタ 86">
          <a:extLst>
            <a:ext uri="{FF2B5EF4-FFF2-40B4-BE49-F238E27FC236}">
              <a16:creationId xmlns:a16="http://schemas.microsoft.com/office/drawing/2014/main" id="{1FE85BC2-07A3-416F-92DA-3231FEE5EA4D}"/>
            </a:ext>
          </a:extLst>
        </xdr:cNvPr>
        <xdr:cNvCxnSpPr/>
      </xdr:nvCxnSpPr>
      <xdr:spPr>
        <a:xfrm>
          <a:off x="3673475" y="4783667"/>
          <a:ext cx="628650" cy="48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121708</xdr:rowOff>
    </xdr:from>
    <xdr:to>
      <xdr:col>15</xdr:col>
      <xdr:colOff>187325</xdr:colOff>
      <xdr:row>29</xdr:row>
      <xdr:rowOff>51858</xdr:rowOff>
    </xdr:to>
    <xdr:sp macro="" textlink="">
      <xdr:nvSpPr>
        <xdr:cNvPr id="88" name="楕円 87">
          <a:extLst>
            <a:ext uri="{FF2B5EF4-FFF2-40B4-BE49-F238E27FC236}">
              <a16:creationId xmlns:a16="http://schemas.microsoft.com/office/drawing/2014/main" id="{A03A52AD-6B6A-458F-ACBE-8D17B26610AC}"/>
            </a:ext>
          </a:extLst>
        </xdr:cNvPr>
        <xdr:cNvSpPr/>
      </xdr:nvSpPr>
      <xdr:spPr>
        <a:xfrm>
          <a:off x="2930525" y="46587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1058</xdr:rowOff>
    </xdr:from>
    <xdr:to>
      <xdr:col>19</xdr:col>
      <xdr:colOff>136525</xdr:colOff>
      <xdr:row>29</xdr:row>
      <xdr:rowOff>91017</xdr:rowOff>
    </xdr:to>
    <xdr:cxnSp macro="">
      <xdr:nvCxnSpPr>
        <xdr:cNvPr id="89" name="直線コネクタ 88">
          <a:extLst>
            <a:ext uri="{FF2B5EF4-FFF2-40B4-BE49-F238E27FC236}">
              <a16:creationId xmlns:a16="http://schemas.microsoft.com/office/drawing/2014/main" id="{B3293447-C864-4FD6-80AE-889587FA1CE9}"/>
            </a:ext>
          </a:extLst>
        </xdr:cNvPr>
        <xdr:cNvCxnSpPr/>
      </xdr:nvCxnSpPr>
      <xdr:spPr>
        <a:xfrm>
          <a:off x="2987675" y="4696883"/>
          <a:ext cx="685800" cy="86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40746</xdr:rowOff>
    </xdr:from>
    <xdr:to>
      <xdr:col>11</xdr:col>
      <xdr:colOff>187325</xdr:colOff>
      <xdr:row>28</xdr:row>
      <xdr:rowOff>142346</xdr:rowOff>
    </xdr:to>
    <xdr:sp macro="" textlink="">
      <xdr:nvSpPr>
        <xdr:cNvPr id="90" name="楕円 89">
          <a:extLst>
            <a:ext uri="{FF2B5EF4-FFF2-40B4-BE49-F238E27FC236}">
              <a16:creationId xmlns:a16="http://schemas.microsoft.com/office/drawing/2014/main" id="{75C8921F-08E4-44DB-8C5D-8AA3A887680B}"/>
            </a:ext>
          </a:extLst>
        </xdr:cNvPr>
        <xdr:cNvSpPr/>
      </xdr:nvSpPr>
      <xdr:spPr>
        <a:xfrm>
          <a:off x="2244725" y="45746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91546</xdr:rowOff>
    </xdr:from>
    <xdr:to>
      <xdr:col>15</xdr:col>
      <xdr:colOff>136525</xdr:colOff>
      <xdr:row>29</xdr:row>
      <xdr:rowOff>1058</xdr:rowOff>
    </xdr:to>
    <xdr:cxnSp macro="">
      <xdr:nvCxnSpPr>
        <xdr:cNvPr id="91" name="直線コネクタ 90">
          <a:extLst>
            <a:ext uri="{FF2B5EF4-FFF2-40B4-BE49-F238E27FC236}">
              <a16:creationId xmlns:a16="http://schemas.microsoft.com/office/drawing/2014/main" id="{F18B1F29-70D1-44B6-94DE-ED0405CADDF0}"/>
            </a:ext>
          </a:extLst>
        </xdr:cNvPr>
        <xdr:cNvCxnSpPr/>
      </xdr:nvCxnSpPr>
      <xdr:spPr>
        <a:xfrm>
          <a:off x="2301875" y="4622271"/>
          <a:ext cx="685800" cy="7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49742</xdr:rowOff>
    </xdr:from>
    <xdr:to>
      <xdr:col>7</xdr:col>
      <xdr:colOff>187325</xdr:colOff>
      <xdr:row>28</xdr:row>
      <xdr:rowOff>151342</xdr:rowOff>
    </xdr:to>
    <xdr:sp macro="" textlink="">
      <xdr:nvSpPr>
        <xdr:cNvPr id="92" name="楕円 91">
          <a:extLst>
            <a:ext uri="{FF2B5EF4-FFF2-40B4-BE49-F238E27FC236}">
              <a16:creationId xmlns:a16="http://schemas.microsoft.com/office/drawing/2014/main" id="{6DAA3C33-2BAF-4ADC-928D-C45A5E9972BC}"/>
            </a:ext>
          </a:extLst>
        </xdr:cNvPr>
        <xdr:cNvSpPr/>
      </xdr:nvSpPr>
      <xdr:spPr>
        <a:xfrm>
          <a:off x="1558925" y="458046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91546</xdr:rowOff>
    </xdr:from>
    <xdr:to>
      <xdr:col>11</xdr:col>
      <xdr:colOff>136525</xdr:colOff>
      <xdr:row>28</xdr:row>
      <xdr:rowOff>100542</xdr:rowOff>
    </xdr:to>
    <xdr:cxnSp macro="">
      <xdr:nvCxnSpPr>
        <xdr:cNvPr id="93" name="直線コネクタ 92">
          <a:extLst>
            <a:ext uri="{FF2B5EF4-FFF2-40B4-BE49-F238E27FC236}">
              <a16:creationId xmlns:a16="http://schemas.microsoft.com/office/drawing/2014/main" id="{E8B1C3BD-D8BF-4208-8D8A-6ECF1FBD6B47}"/>
            </a:ext>
          </a:extLst>
        </xdr:cNvPr>
        <xdr:cNvCxnSpPr/>
      </xdr:nvCxnSpPr>
      <xdr:spPr>
        <a:xfrm flipV="1">
          <a:off x="1616075" y="4622271"/>
          <a:ext cx="685800" cy="15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27</xdr:row>
      <xdr:rowOff>95373</xdr:rowOff>
    </xdr:from>
    <xdr:ext cx="405111" cy="259045"/>
    <xdr:sp macro="" textlink="">
      <xdr:nvSpPr>
        <xdr:cNvPr id="94" name="n_1aveValue有形固定資産減価償却率">
          <a:extLst>
            <a:ext uri="{FF2B5EF4-FFF2-40B4-BE49-F238E27FC236}">
              <a16:creationId xmlns:a16="http://schemas.microsoft.com/office/drawing/2014/main" id="{2D2B020D-9483-4A3F-9B92-04E96CB0CE17}"/>
            </a:ext>
          </a:extLst>
        </xdr:cNvPr>
        <xdr:cNvSpPr txBox="1"/>
      </xdr:nvSpPr>
      <xdr:spPr>
        <a:xfrm>
          <a:off x="3474094" y="4467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149877</xdr:rowOff>
    </xdr:from>
    <xdr:ext cx="405111" cy="259045"/>
    <xdr:sp macro="" textlink="">
      <xdr:nvSpPr>
        <xdr:cNvPr id="95" name="n_2aveValue有形固定資産減価償却率">
          <a:extLst>
            <a:ext uri="{FF2B5EF4-FFF2-40B4-BE49-F238E27FC236}">
              <a16:creationId xmlns:a16="http://schemas.microsoft.com/office/drawing/2014/main" id="{02128526-EB1C-4727-82CC-113C034BD7A7}"/>
            </a:ext>
          </a:extLst>
        </xdr:cNvPr>
        <xdr:cNvSpPr txBox="1"/>
      </xdr:nvSpPr>
      <xdr:spPr>
        <a:xfrm>
          <a:off x="2797819" y="4359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132415</xdr:rowOff>
    </xdr:from>
    <xdr:ext cx="405111" cy="259045"/>
    <xdr:sp macro="" textlink="">
      <xdr:nvSpPr>
        <xdr:cNvPr id="96" name="n_3aveValue有形固定資産減価償却率">
          <a:extLst>
            <a:ext uri="{FF2B5EF4-FFF2-40B4-BE49-F238E27FC236}">
              <a16:creationId xmlns:a16="http://schemas.microsoft.com/office/drawing/2014/main" id="{7CA08345-CB0B-474E-B811-511044F62DC7}"/>
            </a:ext>
          </a:extLst>
        </xdr:cNvPr>
        <xdr:cNvSpPr txBox="1"/>
      </xdr:nvSpPr>
      <xdr:spPr>
        <a:xfrm>
          <a:off x="2112019" y="418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96431</xdr:rowOff>
    </xdr:from>
    <xdr:ext cx="405111" cy="259045"/>
    <xdr:sp macro="" textlink="">
      <xdr:nvSpPr>
        <xdr:cNvPr id="97" name="n_4aveValue有形固定資産減価償却率">
          <a:extLst>
            <a:ext uri="{FF2B5EF4-FFF2-40B4-BE49-F238E27FC236}">
              <a16:creationId xmlns:a16="http://schemas.microsoft.com/office/drawing/2014/main" id="{BBEABCEC-B331-443E-AA1F-1B65A44F900F}"/>
            </a:ext>
          </a:extLst>
        </xdr:cNvPr>
        <xdr:cNvSpPr txBox="1"/>
      </xdr:nvSpPr>
      <xdr:spPr>
        <a:xfrm>
          <a:off x="1426219" y="4144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132944</xdr:rowOff>
    </xdr:from>
    <xdr:ext cx="405111" cy="259045"/>
    <xdr:sp macro="" textlink="">
      <xdr:nvSpPr>
        <xdr:cNvPr id="98" name="n_1mainValue有形固定資産減価償却率">
          <a:extLst>
            <a:ext uri="{FF2B5EF4-FFF2-40B4-BE49-F238E27FC236}">
              <a16:creationId xmlns:a16="http://schemas.microsoft.com/office/drawing/2014/main" id="{337033BE-2B3F-45FE-85F5-DA7865E343D5}"/>
            </a:ext>
          </a:extLst>
        </xdr:cNvPr>
        <xdr:cNvSpPr txBox="1"/>
      </xdr:nvSpPr>
      <xdr:spPr>
        <a:xfrm>
          <a:off x="3474094" y="48287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42985</xdr:rowOff>
    </xdr:from>
    <xdr:ext cx="405111" cy="259045"/>
    <xdr:sp macro="" textlink="">
      <xdr:nvSpPr>
        <xdr:cNvPr id="99" name="n_2mainValue有形固定資産減価償却率">
          <a:extLst>
            <a:ext uri="{FF2B5EF4-FFF2-40B4-BE49-F238E27FC236}">
              <a16:creationId xmlns:a16="http://schemas.microsoft.com/office/drawing/2014/main" id="{B1CFE91C-7081-46EF-8687-E37C5607C780}"/>
            </a:ext>
          </a:extLst>
        </xdr:cNvPr>
        <xdr:cNvSpPr txBox="1"/>
      </xdr:nvSpPr>
      <xdr:spPr>
        <a:xfrm>
          <a:off x="2797819" y="4741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133473</xdr:rowOff>
    </xdr:from>
    <xdr:ext cx="405111" cy="259045"/>
    <xdr:sp macro="" textlink="">
      <xdr:nvSpPr>
        <xdr:cNvPr id="100" name="n_3mainValue有形固定資産減価償却率">
          <a:extLst>
            <a:ext uri="{FF2B5EF4-FFF2-40B4-BE49-F238E27FC236}">
              <a16:creationId xmlns:a16="http://schemas.microsoft.com/office/drawing/2014/main" id="{0EE4836F-CADB-4407-8333-5B265E9F8B69}"/>
            </a:ext>
          </a:extLst>
        </xdr:cNvPr>
        <xdr:cNvSpPr txBox="1"/>
      </xdr:nvSpPr>
      <xdr:spPr>
        <a:xfrm>
          <a:off x="2112019" y="46673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142469</xdr:rowOff>
    </xdr:from>
    <xdr:ext cx="405111" cy="259045"/>
    <xdr:sp macro="" textlink="">
      <xdr:nvSpPr>
        <xdr:cNvPr id="101" name="n_4mainValue有形固定資産減価償却率">
          <a:extLst>
            <a:ext uri="{FF2B5EF4-FFF2-40B4-BE49-F238E27FC236}">
              <a16:creationId xmlns:a16="http://schemas.microsoft.com/office/drawing/2014/main" id="{63BF7749-3EF4-4957-B244-9B8E22579915}"/>
            </a:ext>
          </a:extLst>
        </xdr:cNvPr>
        <xdr:cNvSpPr txBox="1"/>
      </xdr:nvSpPr>
      <xdr:spPr>
        <a:xfrm>
          <a:off x="1426219" y="46795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40B57092-DBE1-4BF7-B1E1-43BBBF925E5E}"/>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8E8FE9C9-67F4-43CE-8ADB-8D657712F6C6}"/>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a:extLst>
            <a:ext uri="{FF2B5EF4-FFF2-40B4-BE49-F238E27FC236}">
              <a16:creationId xmlns:a16="http://schemas.microsoft.com/office/drawing/2014/main" id="{492CA727-140D-401C-A75E-46B7A0A6F24C}"/>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[ 1,029.8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DE2B2C86-A5C9-4BFD-A150-7CBAD072152A}"/>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1858E1B7-DE9D-4E3C-921A-023C4692558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ECA23B30-8573-4064-9BF2-4D0BD1DDC54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C1314881-90DB-4521-8A62-FD572EDA65A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87577048-D294-457E-8DC2-99D16697729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1B9D1C96-40ED-4130-B7AA-C19159A4AAF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572FEDEF-7F9D-4354-A342-B65923E445C0}"/>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00271985-1BA4-4996-BA4F-348BA2782FC5}"/>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一層の財政健全化を図るため、毎年度の県債発行を抑制し、県債残高の更なる低減に努めたこと及び定員管理の適正化に積極的に取り組んできた結果、債務償還比率は類似団体平均を下回っている。</a:t>
          </a: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18E5C962-E868-4E42-8F3A-4213D385788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A67376A1-20F8-4B3A-901D-95BD16E0772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B49703A7-61B7-4CE2-A6BD-123C279575E7}"/>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B05D3F67-02A4-426E-AAFA-73D9B9A8CD8E}"/>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707BE39D-F3F3-4824-A50F-BAFA6E38732D}"/>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2EDF2A0F-A441-4D33-AC57-C0694E2B4EFA}"/>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AF9A0CD1-FE82-4E69-B9FD-2E7E35132DB0}"/>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FD3D8D6F-046B-4951-B345-C36E66CD7466}"/>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78F2B50C-174A-4BC5-8ABE-DBADD5B6804C}"/>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5A271C72-DEB5-4A1F-9EBA-631569BC97DA}"/>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F86C18F7-60D6-433E-9303-29F8C40C0720}"/>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B9BF3F6B-3AA2-4585-A3F5-BB57AA82AE7D}"/>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68C0E55C-398E-4F9C-A205-AC74ED39C3A5}"/>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B8DE0B6D-F33A-41FD-A95C-896A5D04109F}"/>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AA9B5BB5-CE17-47C9-BA76-3F70964A3BB2}"/>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D5DEB64A-68E1-4EAB-BAEB-528898E31362}"/>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3FDFE5F2-3478-4BAC-846E-41DD2ED4FA0C}"/>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01AC3166-C18C-4C0C-B92A-6DC23361C5DF}"/>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9E7A99F4-D643-4F4D-88FA-8C81B28EBC37}"/>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32" name="債務償還比率平均値テキスト">
          <a:extLst>
            <a:ext uri="{FF2B5EF4-FFF2-40B4-BE49-F238E27FC236}">
              <a16:creationId xmlns:a16="http://schemas.microsoft.com/office/drawing/2014/main" id="{B63CFB3B-CC5C-481E-B2FF-2C2318535462}"/>
            </a:ext>
          </a:extLst>
        </xdr:cNvPr>
        <xdr:cNvSpPr txBox="1"/>
      </xdr:nvSpPr>
      <xdr:spPr>
        <a:xfrm>
          <a:off x="13379450" y="501950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6FD3BC0E-DECB-49CB-9003-B928ADFCFCBF}"/>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A4CB6408-FAD1-4F98-B8E7-103ADCD57316}"/>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570F8D4F-D554-4C66-9290-8090E09FC98C}"/>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33695366-EF27-4EC2-AA0C-4B44D5DA3AA9}"/>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AF0AB2E7-D19F-4ACE-9A27-F1BF005BC183}"/>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CABA7B6-DCF7-453A-AEDC-7FB7D4D1B7EA}"/>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E2964014-56E2-4566-AD3D-6DD84118CC9A}"/>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4906214C-21B2-4411-BC8F-67048F57D24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BE4F5CE5-058C-4937-974F-FA54C28C3AF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E3198769-3B65-4A63-BE7E-2D444F2EAB0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86563</xdr:rowOff>
    </xdr:from>
    <xdr:to>
      <xdr:col>76</xdr:col>
      <xdr:colOff>73025</xdr:colOff>
      <xdr:row>30</xdr:row>
      <xdr:rowOff>16713</xdr:rowOff>
    </xdr:to>
    <xdr:sp macro="" textlink="">
      <xdr:nvSpPr>
        <xdr:cNvPr id="143" name="楕円 142">
          <a:extLst>
            <a:ext uri="{FF2B5EF4-FFF2-40B4-BE49-F238E27FC236}">
              <a16:creationId xmlns:a16="http://schemas.microsoft.com/office/drawing/2014/main" id="{155BADF4-68B2-4A36-BA3C-B68F916AA1E1}"/>
            </a:ext>
          </a:extLst>
        </xdr:cNvPr>
        <xdr:cNvSpPr/>
      </xdr:nvSpPr>
      <xdr:spPr>
        <a:xfrm>
          <a:off x="13293725" y="4779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109440</xdr:rowOff>
    </xdr:from>
    <xdr:ext cx="560923" cy="259045"/>
    <xdr:sp macro="" textlink="">
      <xdr:nvSpPr>
        <xdr:cNvPr id="144" name="債務償還比率該当値テキスト">
          <a:extLst>
            <a:ext uri="{FF2B5EF4-FFF2-40B4-BE49-F238E27FC236}">
              <a16:creationId xmlns:a16="http://schemas.microsoft.com/office/drawing/2014/main" id="{D711DACE-FEED-4579-AB32-727F2D791037}"/>
            </a:ext>
          </a:extLst>
        </xdr:cNvPr>
        <xdr:cNvSpPr txBox="1"/>
      </xdr:nvSpPr>
      <xdr:spPr>
        <a:xfrm>
          <a:off x="13379450" y="46401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6007</xdr:rowOff>
    </xdr:from>
    <xdr:to>
      <xdr:col>72</xdr:col>
      <xdr:colOff>123825</xdr:colOff>
      <xdr:row>30</xdr:row>
      <xdr:rowOff>107607</xdr:rowOff>
    </xdr:to>
    <xdr:sp macro="" textlink="">
      <xdr:nvSpPr>
        <xdr:cNvPr id="145" name="楕円 144">
          <a:extLst>
            <a:ext uri="{FF2B5EF4-FFF2-40B4-BE49-F238E27FC236}">
              <a16:creationId xmlns:a16="http://schemas.microsoft.com/office/drawing/2014/main" id="{9A9F0DDB-6D9D-4705-B238-2712D1F01D7C}"/>
            </a:ext>
          </a:extLst>
        </xdr:cNvPr>
        <xdr:cNvSpPr/>
      </xdr:nvSpPr>
      <xdr:spPr>
        <a:xfrm>
          <a:off x="12646025" y="48669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137363</xdr:rowOff>
    </xdr:from>
    <xdr:to>
      <xdr:col>76</xdr:col>
      <xdr:colOff>22225</xdr:colOff>
      <xdr:row>30</xdr:row>
      <xdr:rowOff>56807</xdr:rowOff>
    </xdr:to>
    <xdr:cxnSp macro="">
      <xdr:nvCxnSpPr>
        <xdr:cNvPr id="146" name="直線コネクタ 145">
          <a:extLst>
            <a:ext uri="{FF2B5EF4-FFF2-40B4-BE49-F238E27FC236}">
              <a16:creationId xmlns:a16="http://schemas.microsoft.com/office/drawing/2014/main" id="{F9C39531-19AD-40DF-B6FB-B505696EC2B0}"/>
            </a:ext>
          </a:extLst>
        </xdr:cNvPr>
        <xdr:cNvCxnSpPr/>
      </xdr:nvCxnSpPr>
      <xdr:spPr>
        <a:xfrm flipV="1">
          <a:off x="12693650" y="4836363"/>
          <a:ext cx="638175" cy="78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161265</xdr:rowOff>
    </xdr:from>
    <xdr:to>
      <xdr:col>68</xdr:col>
      <xdr:colOff>123825</xdr:colOff>
      <xdr:row>30</xdr:row>
      <xdr:rowOff>91415</xdr:rowOff>
    </xdr:to>
    <xdr:sp macro="" textlink="">
      <xdr:nvSpPr>
        <xdr:cNvPr id="147" name="楕円 146">
          <a:extLst>
            <a:ext uri="{FF2B5EF4-FFF2-40B4-BE49-F238E27FC236}">
              <a16:creationId xmlns:a16="http://schemas.microsoft.com/office/drawing/2014/main" id="{45A48804-A636-41CE-A135-8D79373C3FA3}"/>
            </a:ext>
          </a:extLst>
        </xdr:cNvPr>
        <xdr:cNvSpPr/>
      </xdr:nvSpPr>
      <xdr:spPr>
        <a:xfrm>
          <a:off x="11960225" y="486026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40615</xdr:rowOff>
    </xdr:from>
    <xdr:to>
      <xdr:col>72</xdr:col>
      <xdr:colOff>73025</xdr:colOff>
      <xdr:row>30</xdr:row>
      <xdr:rowOff>56807</xdr:rowOff>
    </xdr:to>
    <xdr:cxnSp macro="">
      <xdr:nvCxnSpPr>
        <xdr:cNvPr id="148" name="直線コネクタ 147">
          <a:extLst>
            <a:ext uri="{FF2B5EF4-FFF2-40B4-BE49-F238E27FC236}">
              <a16:creationId xmlns:a16="http://schemas.microsoft.com/office/drawing/2014/main" id="{03881195-EAE7-4931-AAA0-20BE9FFF433E}"/>
            </a:ext>
          </a:extLst>
        </xdr:cNvPr>
        <xdr:cNvCxnSpPr/>
      </xdr:nvCxnSpPr>
      <xdr:spPr>
        <a:xfrm>
          <a:off x="12007850" y="4898365"/>
          <a:ext cx="685800" cy="1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112903</xdr:rowOff>
    </xdr:from>
    <xdr:to>
      <xdr:col>64</xdr:col>
      <xdr:colOff>123825</xdr:colOff>
      <xdr:row>30</xdr:row>
      <xdr:rowOff>43053</xdr:rowOff>
    </xdr:to>
    <xdr:sp macro="" textlink="">
      <xdr:nvSpPr>
        <xdr:cNvPr id="149" name="楕円 148">
          <a:extLst>
            <a:ext uri="{FF2B5EF4-FFF2-40B4-BE49-F238E27FC236}">
              <a16:creationId xmlns:a16="http://schemas.microsoft.com/office/drawing/2014/main" id="{E3BB8CFC-BFB3-4948-B4CF-CE63F34CE6DE}"/>
            </a:ext>
          </a:extLst>
        </xdr:cNvPr>
        <xdr:cNvSpPr/>
      </xdr:nvSpPr>
      <xdr:spPr>
        <a:xfrm>
          <a:off x="11274425" y="48087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163703</xdr:rowOff>
    </xdr:from>
    <xdr:to>
      <xdr:col>68</xdr:col>
      <xdr:colOff>73025</xdr:colOff>
      <xdr:row>30</xdr:row>
      <xdr:rowOff>40615</xdr:rowOff>
    </xdr:to>
    <xdr:cxnSp macro="">
      <xdr:nvCxnSpPr>
        <xdr:cNvPr id="150" name="直線コネクタ 149">
          <a:extLst>
            <a:ext uri="{FF2B5EF4-FFF2-40B4-BE49-F238E27FC236}">
              <a16:creationId xmlns:a16="http://schemas.microsoft.com/office/drawing/2014/main" id="{920D34A9-DBB1-4C55-971B-6FAD5AED2E63}"/>
            </a:ext>
          </a:extLst>
        </xdr:cNvPr>
        <xdr:cNvCxnSpPr/>
      </xdr:nvCxnSpPr>
      <xdr:spPr>
        <a:xfrm>
          <a:off x="11322050" y="4856353"/>
          <a:ext cx="685800" cy="42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60198</xdr:rowOff>
    </xdr:from>
    <xdr:to>
      <xdr:col>60</xdr:col>
      <xdr:colOff>123825</xdr:colOff>
      <xdr:row>30</xdr:row>
      <xdr:rowOff>161798</xdr:rowOff>
    </xdr:to>
    <xdr:sp macro="" textlink="">
      <xdr:nvSpPr>
        <xdr:cNvPr id="151" name="楕円 150">
          <a:extLst>
            <a:ext uri="{FF2B5EF4-FFF2-40B4-BE49-F238E27FC236}">
              <a16:creationId xmlns:a16="http://schemas.microsoft.com/office/drawing/2014/main" id="{9A39B008-8E6A-4416-AB62-16D639746F54}"/>
            </a:ext>
          </a:extLst>
        </xdr:cNvPr>
        <xdr:cNvSpPr/>
      </xdr:nvSpPr>
      <xdr:spPr>
        <a:xfrm>
          <a:off x="10588625" y="491794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163703</xdr:rowOff>
    </xdr:from>
    <xdr:to>
      <xdr:col>64</xdr:col>
      <xdr:colOff>73025</xdr:colOff>
      <xdr:row>30</xdr:row>
      <xdr:rowOff>110998</xdr:rowOff>
    </xdr:to>
    <xdr:cxnSp macro="">
      <xdr:nvCxnSpPr>
        <xdr:cNvPr id="152" name="直線コネクタ 151">
          <a:extLst>
            <a:ext uri="{FF2B5EF4-FFF2-40B4-BE49-F238E27FC236}">
              <a16:creationId xmlns:a16="http://schemas.microsoft.com/office/drawing/2014/main" id="{76D761E1-46CA-41D1-93D5-7FAA742229FB}"/>
            </a:ext>
          </a:extLst>
        </xdr:cNvPr>
        <xdr:cNvCxnSpPr/>
      </xdr:nvCxnSpPr>
      <xdr:spPr>
        <a:xfrm flipV="1">
          <a:off x="10636250" y="4856353"/>
          <a:ext cx="685800" cy="109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53" name="n_1aveValue債務償還比率">
          <a:extLst>
            <a:ext uri="{FF2B5EF4-FFF2-40B4-BE49-F238E27FC236}">
              <a16:creationId xmlns:a16="http://schemas.microsoft.com/office/drawing/2014/main" id="{3202B40C-A707-46FB-842C-339C36E8E1EC}"/>
            </a:ext>
          </a:extLst>
        </xdr:cNvPr>
        <xdr:cNvSpPr txBox="1"/>
      </xdr:nvSpPr>
      <xdr:spPr>
        <a:xfrm>
          <a:off x="12441763" y="51832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54" name="n_2aveValue債務償還比率">
          <a:extLst>
            <a:ext uri="{FF2B5EF4-FFF2-40B4-BE49-F238E27FC236}">
              <a16:creationId xmlns:a16="http://schemas.microsoft.com/office/drawing/2014/main" id="{E08E3B64-1DA5-4964-8859-B1B263172AAA}"/>
            </a:ext>
          </a:extLst>
        </xdr:cNvPr>
        <xdr:cNvSpPr txBox="1"/>
      </xdr:nvSpPr>
      <xdr:spPr>
        <a:xfrm>
          <a:off x="11765488" y="51219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55" name="n_3aveValue債務償還比率">
          <a:extLst>
            <a:ext uri="{FF2B5EF4-FFF2-40B4-BE49-F238E27FC236}">
              <a16:creationId xmlns:a16="http://schemas.microsoft.com/office/drawing/2014/main" id="{6ADCA3DB-F3C5-4A81-BA9A-7D8EB7ACCCC9}"/>
            </a:ext>
          </a:extLst>
        </xdr:cNvPr>
        <xdr:cNvSpPr txBox="1"/>
      </xdr:nvSpPr>
      <xdr:spPr>
        <a:xfrm>
          <a:off x="11079688" y="51234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6" name="n_4aveValue債務償還比率">
          <a:extLst>
            <a:ext uri="{FF2B5EF4-FFF2-40B4-BE49-F238E27FC236}">
              <a16:creationId xmlns:a16="http://schemas.microsoft.com/office/drawing/2014/main" id="{45C88B72-1E29-47C1-8C61-4762FD83212F}"/>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124134</xdr:rowOff>
    </xdr:from>
    <xdr:ext cx="560923" cy="259045"/>
    <xdr:sp macro="" textlink="">
      <xdr:nvSpPr>
        <xdr:cNvPr id="157" name="n_1mainValue債務償還比率">
          <a:extLst>
            <a:ext uri="{FF2B5EF4-FFF2-40B4-BE49-F238E27FC236}">
              <a16:creationId xmlns:a16="http://schemas.microsoft.com/office/drawing/2014/main" id="{B147D0EE-6647-492E-80AD-A83B54EC4E9A}"/>
            </a:ext>
          </a:extLst>
        </xdr:cNvPr>
        <xdr:cNvSpPr txBox="1"/>
      </xdr:nvSpPr>
      <xdr:spPr>
        <a:xfrm>
          <a:off x="12441763" y="465485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107942</xdr:rowOff>
    </xdr:from>
    <xdr:ext cx="560923" cy="259045"/>
    <xdr:sp macro="" textlink="">
      <xdr:nvSpPr>
        <xdr:cNvPr id="158" name="n_2mainValue債務償還比率">
          <a:extLst>
            <a:ext uri="{FF2B5EF4-FFF2-40B4-BE49-F238E27FC236}">
              <a16:creationId xmlns:a16="http://schemas.microsoft.com/office/drawing/2014/main" id="{FA4D6A0E-C33A-443D-8302-51004CFB90A9}"/>
            </a:ext>
          </a:extLst>
        </xdr:cNvPr>
        <xdr:cNvSpPr txBox="1"/>
      </xdr:nvSpPr>
      <xdr:spPr>
        <a:xfrm>
          <a:off x="11765488" y="46386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59580</xdr:rowOff>
    </xdr:from>
    <xdr:ext cx="560923" cy="259045"/>
    <xdr:sp macro="" textlink="">
      <xdr:nvSpPr>
        <xdr:cNvPr id="159" name="n_3mainValue債務償還比率">
          <a:extLst>
            <a:ext uri="{FF2B5EF4-FFF2-40B4-BE49-F238E27FC236}">
              <a16:creationId xmlns:a16="http://schemas.microsoft.com/office/drawing/2014/main" id="{8067946F-90F3-40F6-8CDE-282A4A03836E}"/>
            </a:ext>
          </a:extLst>
        </xdr:cNvPr>
        <xdr:cNvSpPr txBox="1"/>
      </xdr:nvSpPr>
      <xdr:spPr>
        <a:xfrm>
          <a:off x="11079688" y="45934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6875</xdr:rowOff>
    </xdr:from>
    <xdr:ext cx="560923" cy="259045"/>
    <xdr:sp macro="" textlink="">
      <xdr:nvSpPr>
        <xdr:cNvPr id="160" name="n_4mainValue債務償還比率">
          <a:extLst>
            <a:ext uri="{FF2B5EF4-FFF2-40B4-BE49-F238E27FC236}">
              <a16:creationId xmlns:a16="http://schemas.microsoft.com/office/drawing/2014/main" id="{514C6174-D086-4950-89B7-254668C6780F}"/>
            </a:ext>
          </a:extLst>
        </xdr:cNvPr>
        <xdr:cNvSpPr txBox="1"/>
      </xdr:nvSpPr>
      <xdr:spPr>
        <a:xfrm>
          <a:off x="10393888" y="470587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96A6A48B-9CE9-422D-9649-42B4CEC1B2DE}"/>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AA1489F3-1460-4F66-AEAA-7A53940520A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0D5664C6-1F14-40C7-BC8E-F66F29DB648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E030EBEF-E9CB-4CD3-8A02-9A028F5C7E0A}"/>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7DC038CC-D170-4504-8289-E75152F3017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37F95241-69C4-4283-A2A0-E89D5C2CAB41}"/>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14EA6BB-B453-4314-B890-A795F0E6708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05F8B55-5EA4-4D21-ACD2-AC2ADDC4F07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7F3E0BF-F191-47DB-9EE0-5A6B6B72F57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336773B-3750-46B4-98AF-C33E535DF0A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C32B301-8E10-4D6D-8328-331959B2CBE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EDE26FB-B79C-4572-AAC4-31848EFB1B3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66F824B-DAFE-4BA1-BA9C-BBA713943B1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29E6947-0A43-49D5-BC8A-1701D0E3739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E19A026-95DB-4A5F-921F-CFAB8926FC3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A29D58E-7707-4EA0-8C59-4718B93DDF6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419631C-403A-4C46-9F92-E73DD56CDA9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1C15D53-CCA8-4D6C-9BCE-61796FC4634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9B418F1-1C86-4482-AB8F-D93992AB596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F2578D4-47FE-46C9-ADD7-8F4D627774F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64EA0E2-EA74-46B5-8990-91AF9285FD9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CC97463F-69B2-48C4-B73C-4771A94E164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027FA49-2CB3-4603-AA14-F73A2A9B7F84}"/>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C6BBD7E-179D-4162-AE5F-D92DB381297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62B940C-D93B-402B-9751-EDA49852D5A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AAE73D9-B1D9-41D8-822A-DB0E258FD83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3108376-3034-45BC-9B48-51207A47070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426F78C-44B7-45F2-813C-DF5E0EB36BD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67BFD54-D6BC-46F8-BC41-EF8D89669BC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A0D9EEB-3AF3-4C60-8064-A490E860DEC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10B7393-3EBC-45F8-8155-CC4F772963A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7891E7D-CA74-44EB-A164-C00FA84C4DF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66EB041-6EA9-45AE-9371-D77A0DCB082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45D6730-9AC4-42D1-9B88-5D41F4E17C1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4C43C7C-4FC2-45C0-A23D-468178CFFDC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643B42F-8786-4B17-A00D-8A34D21F02A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6FD8881-F7A7-4B30-8B65-1B8A7AE83B5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C266F66-8C03-4DB8-83A2-B2F1DAF5A5D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28703D1-C083-4BAF-967D-C36A7D88C14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BBFF245-029D-4153-9872-C9154673766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C35731B-612C-4608-B097-2D4E90A04C9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F133264-1A05-46F9-835F-3B124C38E35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9F2A699-3CDE-4901-80AF-EFC4F191C9D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986D9A3-A3A0-4E9C-A8F3-B34C627A3B5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54BD8AD-0431-490F-8C38-244124905BA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5072403-AFA8-4991-93FE-9080A8C0CDB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FE44303-C9E4-4621-97C8-C7062FE868E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3EBD7EE7-FD68-4921-A100-BE7629A454A6}"/>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76D2C831-E97B-43AB-B833-733F786B8B51}"/>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F778A6FA-B93E-481F-BA48-5DF68F78CAD3}"/>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5EF7C9D8-A7E6-4541-AB86-2188B5F17B52}"/>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5F87187B-FF05-4F14-BCC4-20B30977B03B}"/>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2B27542-BF1C-4139-864F-706866AB9AE8}"/>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8A0A95B7-0BEE-462A-A91E-ADF993FAD803}"/>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2AF5B36E-DBD8-47B4-860E-B94C3E352A15}"/>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CE5F5D21-0E13-4C93-B56C-D595D5B8E1F7}"/>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D155CCC3-2962-4BF8-AB7B-D574C369A0C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8F19FA5A-6FBA-4E90-AE20-9F6A9F67BD6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CDB993F5-CC9D-4A6D-96A4-050CB19A410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D991D119-0D5A-4222-9045-5CB936CCA097}"/>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311B563D-7245-4AA3-8CAD-B9658729719D}"/>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18DC5B78-17F1-4CDC-ABD8-303FAB046A91}"/>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117513AC-2FE6-473D-8602-E9B54B4AF5F8}"/>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EF513F5B-E4FA-4679-8CC7-231506292CD9}"/>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a:extLst>
            <a:ext uri="{FF2B5EF4-FFF2-40B4-BE49-F238E27FC236}">
              <a16:creationId xmlns:a16="http://schemas.microsoft.com/office/drawing/2014/main" id="{F0573E63-112C-4C11-B7CB-1FC72861B38B}"/>
            </a:ext>
          </a:extLst>
        </xdr:cNvPr>
        <xdr:cNvSpPr txBox="1"/>
      </xdr:nvSpPr>
      <xdr:spPr>
        <a:xfrm>
          <a:off x="4229100" y="58418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F384FE82-17E0-4F1A-9CB9-2EF130BA5B72}"/>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78B9C073-0134-42C3-BC55-1B409448A549}"/>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2256EDEC-D5F5-4F7D-8ED5-ABB35A5C285B}"/>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2E2B0B0D-0009-4F81-82AC-36AA652D546F}"/>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DAC6F04C-82DA-4FDB-84CF-CA8EA5EA7F85}"/>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B43B4BFC-E006-41B7-96DD-A31ACFA0BDC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F6F95C7F-DBC3-4D91-91AE-F589A192F22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BB621149-35E7-4B0C-A0E0-1D22B5DC4DD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6B4A9CB-7488-424D-833C-535888924A6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2016141-02A7-4A9F-ADCA-B657B4CAFF3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9398</xdr:rowOff>
    </xdr:from>
    <xdr:to>
      <xdr:col>24</xdr:col>
      <xdr:colOff>114300</xdr:colOff>
      <xdr:row>41</xdr:row>
      <xdr:rowOff>110998</xdr:rowOff>
    </xdr:to>
    <xdr:sp macro="" textlink="">
      <xdr:nvSpPr>
        <xdr:cNvPr id="71" name="楕円 70">
          <a:extLst>
            <a:ext uri="{FF2B5EF4-FFF2-40B4-BE49-F238E27FC236}">
              <a16:creationId xmlns:a16="http://schemas.microsoft.com/office/drawing/2014/main" id="{8409E211-80F0-4859-A67A-B397A47BAA0F}"/>
            </a:ext>
          </a:extLst>
        </xdr:cNvPr>
        <xdr:cNvSpPr/>
      </xdr:nvSpPr>
      <xdr:spPr>
        <a:xfrm>
          <a:off x="4124325" y="66514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95775</xdr:rowOff>
    </xdr:from>
    <xdr:ext cx="405111" cy="259045"/>
    <xdr:sp macro="" textlink="">
      <xdr:nvSpPr>
        <xdr:cNvPr id="72" name="【道路】&#10;有形固定資産減価償却率該当値テキスト">
          <a:extLst>
            <a:ext uri="{FF2B5EF4-FFF2-40B4-BE49-F238E27FC236}">
              <a16:creationId xmlns:a16="http://schemas.microsoft.com/office/drawing/2014/main" id="{AA4D8AE1-C03F-43E6-AFE7-CDC664389CB6}"/>
            </a:ext>
          </a:extLst>
        </xdr:cNvPr>
        <xdr:cNvSpPr txBox="1"/>
      </xdr:nvSpPr>
      <xdr:spPr>
        <a:xfrm>
          <a:off x="4229100" y="6572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157988</xdr:rowOff>
    </xdr:from>
    <xdr:to>
      <xdr:col>20</xdr:col>
      <xdr:colOff>38100</xdr:colOff>
      <xdr:row>41</xdr:row>
      <xdr:rowOff>88138</xdr:rowOff>
    </xdr:to>
    <xdr:sp macro="" textlink="">
      <xdr:nvSpPr>
        <xdr:cNvPr id="73" name="楕円 72">
          <a:extLst>
            <a:ext uri="{FF2B5EF4-FFF2-40B4-BE49-F238E27FC236}">
              <a16:creationId xmlns:a16="http://schemas.microsoft.com/office/drawing/2014/main" id="{DD8D3D7D-BEE8-4302-BC28-F5A25611307D}"/>
            </a:ext>
          </a:extLst>
        </xdr:cNvPr>
        <xdr:cNvSpPr/>
      </xdr:nvSpPr>
      <xdr:spPr>
        <a:xfrm>
          <a:off x="3381375" y="663816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37338</xdr:rowOff>
    </xdr:from>
    <xdr:to>
      <xdr:col>24</xdr:col>
      <xdr:colOff>63500</xdr:colOff>
      <xdr:row>41</xdr:row>
      <xdr:rowOff>60198</xdr:rowOff>
    </xdr:to>
    <xdr:cxnSp macro="">
      <xdr:nvCxnSpPr>
        <xdr:cNvPr id="74" name="直線コネクタ 73">
          <a:extLst>
            <a:ext uri="{FF2B5EF4-FFF2-40B4-BE49-F238E27FC236}">
              <a16:creationId xmlns:a16="http://schemas.microsoft.com/office/drawing/2014/main" id="{26347A7D-8458-46C0-A3CB-E8B7B9475FB6}"/>
            </a:ext>
          </a:extLst>
        </xdr:cNvPr>
        <xdr:cNvCxnSpPr/>
      </xdr:nvCxnSpPr>
      <xdr:spPr>
        <a:xfrm>
          <a:off x="3429000" y="6676263"/>
          <a:ext cx="7524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116840</xdr:rowOff>
    </xdr:from>
    <xdr:to>
      <xdr:col>15</xdr:col>
      <xdr:colOff>101600</xdr:colOff>
      <xdr:row>41</xdr:row>
      <xdr:rowOff>46990</xdr:rowOff>
    </xdr:to>
    <xdr:sp macro="" textlink="">
      <xdr:nvSpPr>
        <xdr:cNvPr id="75" name="楕円 74">
          <a:extLst>
            <a:ext uri="{FF2B5EF4-FFF2-40B4-BE49-F238E27FC236}">
              <a16:creationId xmlns:a16="http://schemas.microsoft.com/office/drawing/2014/main" id="{5D2CB705-35D9-4FDF-B009-0BAF1A582CF7}"/>
            </a:ext>
          </a:extLst>
        </xdr:cNvPr>
        <xdr:cNvSpPr/>
      </xdr:nvSpPr>
      <xdr:spPr>
        <a:xfrm>
          <a:off x="2571750" y="65938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167640</xdr:rowOff>
    </xdr:from>
    <xdr:to>
      <xdr:col>19</xdr:col>
      <xdr:colOff>177800</xdr:colOff>
      <xdr:row>41</xdr:row>
      <xdr:rowOff>37338</xdr:rowOff>
    </xdr:to>
    <xdr:cxnSp macro="">
      <xdr:nvCxnSpPr>
        <xdr:cNvPr id="76" name="直線コネクタ 75">
          <a:extLst>
            <a:ext uri="{FF2B5EF4-FFF2-40B4-BE49-F238E27FC236}">
              <a16:creationId xmlns:a16="http://schemas.microsoft.com/office/drawing/2014/main" id="{4BFE8FDE-1167-452D-9BB6-3ED1D907407A}"/>
            </a:ext>
          </a:extLst>
        </xdr:cNvPr>
        <xdr:cNvCxnSpPr/>
      </xdr:nvCxnSpPr>
      <xdr:spPr>
        <a:xfrm>
          <a:off x="2619375" y="6641465"/>
          <a:ext cx="80962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41402</xdr:rowOff>
    </xdr:from>
    <xdr:to>
      <xdr:col>10</xdr:col>
      <xdr:colOff>165100</xdr:colOff>
      <xdr:row>41</xdr:row>
      <xdr:rowOff>143002</xdr:rowOff>
    </xdr:to>
    <xdr:sp macro="" textlink="">
      <xdr:nvSpPr>
        <xdr:cNvPr id="77" name="楕円 76">
          <a:extLst>
            <a:ext uri="{FF2B5EF4-FFF2-40B4-BE49-F238E27FC236}">
              <a16:creationId xmlns:a16="http://schemas.microsoft.com/office/drawing/2014/main" id="{2E8D2C09-B01A-40E9-9E33-4C773B766781}"/>
            </a:ext>
          </a:extLst>
        </xdr:cNvPr>
        <xdr:cNvSpPr/>
      </xdr:nvSpPr>
      <xdr:spPr>
        <a:xfrm>
          <a:off x="1781175" y="66835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167640</xdr:rowOff>
    </xdr:from>
    <xdr:to>
      <xdr:col>15</xdr:col>
      <xdr:colOff>50800</xdr:colOff>
      <xdr:row>41</xdr:row>
      <xdr:rowOff>92202</xdr:rowOff>
    </xdr:to>
    <xdr:cxnSp macro="">
      <xdr:nvCxnSpPr>
        <xdr:cNvPr id="78" name="直線コネクタ 77">
          <a:extLst>
            <a:ext uri="{FF2B5EF4-FFF2-40B4-BE49-F238E27FC236}">
              <a16:creationId xmlns:a16="http://schemas.microsoft.com/office/drawing/2014/main" id="{53B08411-F7B7-4B28-8771-8766A5350FB7}"/>
            </a:ext>
          </a:extLst>
        </xdr:cNvPr>
        <xdr:cNvCxnSpPr/>
      </xdr:nvCxnSpPr>
      <xdr:spPr>
        <a:xfrm flipV="1">
          <a:off x="1828800" y="6641465"/>
          <a:ext cx="790575"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82550</xdr:rowOff>
    </xdr:from>
    <xdr:to>
      <xdr:col>6</xdr:col>
      <xdr:colOff>38100</xdr:colOff>
      <xdr:row>42</xdr:row>
      <xdr:rowOff>12700</xdr:rowOff>
    </xdr:to>
    <xdr:sp macro="" textlink="">
      <xdr:nvSpPr>
        <xdr:cNvPr id="79" name="楕円 78">
          <a:extLst>
            <a:ext uri="{FF2B5EF4-FFF2-40B4-BE49-F238E27FC236}">
              <a16:creationId xmlns:a16="http://schemas.microsoft.com/office/drawing/2014/main" id="{F280DF94-2FE7-41BC-8BC6-73D6AD95DDFF}"/>
            </a:ext>
          </a:extLst>
        </xdr:cNvPr>
        <xdr:cNvSpPr/>
      </xdr:nvSpPr>
      <xdr:spPr>
        <a:xfrm>
          <a:off x="981075" y="67246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92202</xdr:rowOff>
    </xdr:from>
    <xdr:to>
      <xdr:col>10</xdr:col>
      <xdr:colOff>114300</xdr:colOff>
      <xdr:row>41</xdr:row>
      <xdr:rowOff>133350</xdr:rowOff>
    </xdr:to>
    <xdr:cxnSp macro="">
      <xdr:nvCxnSpPr>
        <xdr:cNvPr id="80" name="直線コネクタ 79">
          <a:extLst>
            <a:ext uri="{FF2B5EF4-FFF2-40B4-BE49-F238E27FC236}">
              <a16:creationId xmlns:a16="http://schemas.microsoft.com/office/drawing/2014/main" id="{151A4850-26A6-4B21-AD8D-80B8720C9754}"/>
            </a:ext>
          </a:extLst>
        </xdr:cNvPr>
        <xdr:cNvCxnSpPr/>
      </xdr:nvCxnSpPr>
      <xdr:spPr>
        <a:xfrm flipV="1">
          <a:off x="1028700" y="6731127"/>
          <a:ext cx="8001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81" name="n_1aveValue【道路】&#10;有形固定資産減価償却率">
          <a:extLst>
            <a:ext uri="{FF2B5EF4-FFF2-40B4-BE49-F238E27FC236}">
              <a16:creationId xmlns:a16="http://schemas.microsoft.com/office/drawing/2014/main" id="{1AB4A4F3-3355-43EB-A3F1-485FD90C0B96}"/>
            </a:ext>
          </a:extLst>
        </xdr:cNvPr>
        <xdr:cNvSpPr txBox="1"/>
      </xdr:nvSpPr>
      <xdr:spPr>
        <a:xfrm>
          <a:off x="32391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2" name="n_2aveValue【道路】&#10;有形固定資産減価償却率">
          <a:extLst>
            <a:ext uri="{FF2B5EF4-FFF2-40B4-BE49-F238E27FC236}">
              <a16:creationId xmlns:a16="http://schemas.microsoft.com/office/drawing/2014/main" id="{B64C979D-85F6-4556-A653-DD4BBEB75A3E}"/>
            </a:ext>
          </a:extLst>
        </xdr:cNvPr>
        <xdr:cNvSpPr txBox="1"/>
      </xdr:nvSpPr>
      <xdr:spPr>
        <a:xfrm>
          <a:off x="2439044"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24655</xdr:rowOff>
    </xdr:from>
    <xdr:ext cx="405111" cy="259045"/>
    <xdr:sp macro="" textlink="">
      <xdr:nvSpPr>
        <xdr:cNvPr id="83" name="n_3aveValue【道路】&#10;有形固定資産減価償却率">
          <a:extLst>
            <a:ext uri="{FF2B5EF4-FFF2-40B4-BE49-F238E27FC236}">
              <a16:creationId xmlns:a16="http://schemas.microsoft.com/office/drawing/2014/main" id="{5CDB392F-2974-477D-A869-E84D33F356F6}"/>
            </a:ext>
          </a:extLst>
        </xdr:cNvPr>
        <xdr:cNvSpPr txBox="1"/>
      </xdr:nvSpPr>
      <xdr:spPr>
        <a:xfrm>
          <a:off x="16484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4" name="n_4aveValue【道路】&#10;有形固定資産減価償却率">
          <a:extLst>
            <a:ext uri="{FF2B5EF4-FFF2-40B4-BE49-F238E27FC236}">
              <a16:creationId xmlns:a16="http://schemas.microsoft.com/office/drawing/2014/main" id="{ED1535F2-97F3-4175-8887-4CFEA8146953}"/>
            </a:ext>
          </a:extLst>
        </xdr:cNvPr>
        <xdr:cNvSpPr txBox="1"/>
      </xdr:nvSpPr>
      <xdr:spPr>
        <a:xfrm>
          <a:off x="8483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79265</xdr:rowOff>
    </xdr:from>
    <xdr:ext cx="405111" cy="259045"/>
    <xdr:sp macro="" textlink="">
      <xdr:nvSpPr>
        <xdr:cNvPr id="85" name="n_1mainValue【道路】&#10;有形固定資産減価償却率">
          <a:extLst>
            <a:ext uri="{FF2B5EF4-FFF2-40B4-BE49-F238E27FC236}">
              <a16:creationId xmlns:a16="http://schemas.microsoft.com/office/drawing/2014/main" id="{C76B35A1-90BD-4D81-BEA4-608D2CF4EE07}"/>
            </a:ext>
          </a:extLst>
        </xdr:cNvPr>
        <xdr:cNvSpPr txBox="1"/>
      </xdr:nvSpPr>
      <xdr:spPr>
        <a:xfrm>
          <a:off x="3239144" y="6718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38117</xdr:rowOff>
    </xdr:from>
    <xdr:ext cx="405111" cy="259045"/>
    <xdr:sp macro="" textlink="">
      <xdr:nvSpPr>
        <xdr:cNvPr id="86" name="n_2mainValue【道路】&#10;有形固定資産減価償却率">
          <a:extLst>
            <a:ext uri="{FF2B5EF4-FFF2-40B4-BE49-F238E27FC236}">
              <a16:creationId xmlns:a16="http://schemas.microsoft.com/office/drawing/2014/main" id="{9B3F3721-0C8E-4976-805F-813F04751267}"/>
            </a:ext>
          </a:extLst>
        </xdr:cNvPr>
        <xdr:cNvSpPr txBox="1"/>
      </xdr:nvSpPr>
      <xdr:spPr>
        <a:xfrm>
          <a:off x="2439044" y="6677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134129</xdr:rowOff>
    </xdr:from>
    <xdr:ext cx="405111" cy="259045"/>
    <xdr:sp macro="" textlink="">
      <xdr:nvSpPr>
        <xdr:cNvPr id="87" name="n_3mainValue【道路】&#10;有形固定資産減価償却率">
          <a:extLst>
            <a:ext uri="{FF2B5EF4-FFF2-40B4-BE49-F238E27FC236}">
              <a16:creationId xmlns:a16="http://schemas.microsoft.com/office/drawing/2014/main" id="{3F2E265A-9A17-4553-A7EB-ACBAE3F3C2E4}"/>
            </a:ext>
          </a:extLst>
        </xdr:cNvPr>
        <xdr:cNvSpPr txBox="1"/>
      </xdr:nvSpPr>
      <xdr:spPr>
        <a:xfrm>
          <a:off x="1648469" y="6773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3827</xdr:rowOff>
    </xdr:from>
    <xdr:ext cx="405111" cy="259045"/>
    <xdr:sp macro="" textlink="">
      <xdr:nvSpPr>
        <xdr:cNvPr id="88" name="n_4mainValue【道路】&#10;有形固定資産減価償却率">
          <a:extLst>
            <a:ext uri="{FF2B5EF4-FFF2-40B4-BE49-F238E27FC236}">
              <a16:creationId xmlns:a16="http://schemas.microsoft.com/office/drawing/2014/main" id="{38E7C5BE-CC90-438E-9D64-0A4E34074D77}"/>
            </a:ext>
          </a:extLst>
        </xdr:cNvPr>
        <xdr:cNvSpPr txBox="1"/>
      </xdr:nvSpPr>
      <xdr:spPr>
        <a:xfrm>
          <a:off x="848369" y="6807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40473AB6-D32C-403E-AF36-ED552D00C2F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F4745DCF-E4A9-412D-AB48-B3E68248F65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5DE11B55-997B-4D31-B8C0-0C56A871F0D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17D58BE4-0B6D-4681-82E9-CC72C20F9C5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03CB859C-67C9-4962-AF56-671B7981088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1A86924B-616B-4C61-9B11-7233DF6F918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477FDB66-0E98-40CC-9C78-C539C120B9EA}"/>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9D5D2250-92EA-4065-A262-4E7790DEFDE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CDE58FD6-ED45-43D7-A78F-06C1B0750950}"/>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072C8B9D-D2B6-42AF-BA68-E66A3D913857}"/>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877373DA-054A-49B9-AA1B-D6CF342BDEE7}"/>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358DB9F2-3EA5-4480-8C6A-889B35D04DEE}"/>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19C142A8-2E60-4B63-BAB3-211A6B23AB4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9D1A08A5-A46D-447F-B850-B3FDBE37C30D}"/>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76C8129A-F9DE-4CF5-8E99-2EC855CC20F8}"/>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A8EC1B46-E7B5-478D-8613-BED547638FD4}"/>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16199815-3E4F-4810-8A1D-0A3C88A3C917}"/>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1F775159-8834-4985-8ADF-344A0E6DDD8E}"/>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56FFA945-C131-497A-B9F5-780DC54A1179}"/>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DD0035B2-AAB1-410D-B137-A8A6E5C2BEA4}"/>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1E797F90-A002-4A51-87FD-84F25BA3295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579D4828-5B74-4D23-852F-55E4931AA1D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FFA6BA28-F6B8-4BC8-B37A-D80A2DB6963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8FA6CD5E-36B4-4F8C-8D98-9E55499AD756}"/>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83543A00-BB4D-4416-8AE8-22565F161CD1}"/>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1283F090-F958-4CC9-BD18-DB69E79C48E5}"/>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DB7EEFA6-9839-4392-98FE-82D482DA1039}"/>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EE311C37-DEE7-4330-90A8-79D99F05DA77}"/>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130863</xdr:rowOff>
    </xdr:from>
    <xdr:ext cx="469744" cy="259045"/>
    <xdr:sp macro="" textlink="">
      <xdr:nvSpPr>
        <xdr:cNvPr id="117" name="【道路】&#10;一人当たり延長平均値テキスト">
          <a:extLst>
            <a:ext uri="{FF2B5EF4-FFF2-40B4-BE49-F238E27FC236}">
              <a16:creationId xmlns:a16="http://schemas.microsoft.com/office/drawing/2014/main" id="{B02D8209-65E4-4395-81D0-1322FB2E1230}"/>
            </a:ext>
          </a:extLst>
        </xdr:cNvPr>
        <xdr:cNvSpPr txBox="1"/>
      </xdr:nvSpPr>
      <xdr:spPr>
        <a:xfrm>
          <a:off x="9477375" y="6122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B3AEA3F3-C6CF-4109-B225-EB2C6A94070C}"/>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635FB33A-E8B3-43E1-81D4-3A4E25720AA5}"/>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7091F484-C77F-45A3-9F94-9FD8DAFDCF27}"/>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E5E80727-325F-4C1A-B0AC-56B5A9EE71A2}"/>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BAF399EB-7531-4A4C-8FF9-F0FEDA7198FD}"/>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B0F75E7-B8AD-43CF-AB80-7B626695AE4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9DD3D62-5225-4F90-8910-0D8C3DCBD2C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08CBA45-DA7C-41DE-858C-139EB2CC2B6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907A51D-B12E-4B66-81BC-2022F65D2F0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E37D8CB-29CF-4050-BF9E-8044048BED5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93980</xdr:rowOff>
    </xdr:from>
    <xdr:to>
      <xdr:col>55</xdr:col>
      <xdr:colOff>50800</xdr:colOff>
      <xdr:row>38</xdr:row>
      <xdr:rowOff>24130</xdr:rowOff>
    </xdr:to>
    <xdr:sp macro="" textlink="">
      <xdr:nvSpPr>
        <xdr:cNvPr id="128" name="楕円 127">
          <a:extLst>
            <a:ext uri="{FF2B5EF4-FFF2-40B4-BE49-F238E27FC236}">
              <a16:creationId xmlns:a16="http://schemas.microsoft.com/office/drawing/2014/main" id="{5C71858E-ED29-4763-9CFE-CA9B6C6DA457}"/>
            </a:ext>
          </a:extLst>
        </xdr:cNvPr>
        <xdr:cNvSpPr/>
      </xdr:nvSpPr>
      <xdr:spPr>
        <a:xfrm>
          <a:off x="9401175" y="608520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116857</xdr:rowOff>
    </xdr:from>
    <xdr:ext cx="469744" cy="259045"/>
    <xdr:sp macro="" textlink="">
      <xdr:nvSpPr>
        <xdr:cNvPr id="129" name="【道路】&#10;一人当たり延長該当値テキスト">
          <a:extLst>
            <a:ext uri="{FF2B5EF4-FFF2-40B4-BE49-F238E27FC236}">
              <a16:creationId xmlns:a16="http://schemas.microsoft.com/office/drawing/2014/main" id="{06CEB110-8B36-4BAA-A86E-ED51E5946632}"/>
            </a:ext>
          </a:extLst>
        </xdr:cNvPr>
        <xdr:cNvSpPr txBox="1"/>
      </xdr:nvSpPr>
      <xdr:spPr>
        <a:xfrm>
          <a:off x="9477375" y="5946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102798</xdr:rowOff>
    </xdr:from>
    <xdr:to>
      <xdr:col>50</xdr:col>
      <xdr:colOff>165100</xdr:colOff>
      <xdr:row>38</xdr:row>
      <xdr:rowOff>32948</xdr:rowOff>
    </xdr:to>
    <xdr:sp macro="" textlink="">
      <xdr:nvSpPr>
        <xdr:cNvPr id="130" name="楕円 129">
          <a:extLst>
            <a:ext uri="{FF2B5EF4-FFF2-40B4-BE49-F238E27FC236}">
              <a16:creationId xmlns:a16="http://schemas.microsoft.com/office/drawing/2014/main" id="{6CB39451-9215-4DFE-9C37-B8F888F97506}"/>
            </a:ext>
          </a:extLst>
        </xdr:cNvPr>
        <xdr:cNvSpPr/>
      </xdr:nvSpPr>
      <xdr:spPr>
        <a:xfrm>
          <a:off x="8639175" y="60971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144780</xdr:rowOff>
    </xdr:from>
    <xdr:to>
      <xdr:col>55</xdr:col>
      <xdr:colOff>0</xdr:colOff>
      <xdr:row>37</xdr:row>
      <xdr:rowOff>153598</xdr:rowOff>
    </xdr:to>
    <xdr:cxnSp macro="">
      <xdr:nvCxnSpPr>
        <xdr:cNvPr id="131" name="直線コネクタ 130">
          <a:extLst>
            <a:ext uri="{FF2B5EF4-FFF2-40B4-BE49-F238E27FC236}">
              <a16:creationId xmlns:a16="http://schemas.microsoft.com/office/drawing/2014/main" id="{6BA678CB-8D40-42F7-9EC6-80A5FDC5B578}"/>
            </a:ext>
          </a:extLst>
        </xdr:cNvPr>
        <xdr:cNvCxnSpPr/>
      </xdr:nvCxnSpPr>
      <xdr:spPr>
        <a:xfrm flipV="1">
          <a:off x="8686800" y="6132830"/>
          <a:ext cx="742950" cy="11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111615</xdr:rowOff>
    </xdr:from>
    <xdr:to>
      <xdr:col>46</xdr:col>
      <xdr:colOff>38100</xdr:colOff>
      <xdr:row>38</xdr:row>
      <xdr:rowOff>41765</xdr:rowOff>
    </xdr:to>
    <xdr:sp macro="" textlink="">
      <xdr:nvSpPr>
        <xdr:cNvPr id="132" name="楕円 131">
          <a:extLst>
            <a:ext uri="{FF2B5EF4-FFF2-40B4-BE49-F238E27FC236}">
              <a16:creationId xmlns:a16="http://schemas.microsoft.com/office/drawing/2014/main" id="{A57A8DBF-863D-4B11-ABA3-E0F726130B4E}"/>
            </a:ext>
          </a:extLst>
        </xdr:cNvPr>
        <xdr:cNvSpPr/>
      </xdr:nvSpPr>
      <xdr:spPr>
        <a:xfrm>
          <a:off x="7839075" y="61028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153598</xdr:rowOff>
    </xdr:from>
    <xdr:to>
      <xdr:col>50</xdr:col>
      <xdr:colOff>114300</xdr:colOff>
      <xdr:row>37</xdr:row>
      <xdr:rowOff>162415</xdr:rowOff>
    </xdr:to>
    <xdr:cxnSp macro="">
      <xdr:nvCxnSpPr>
        <xdr:cNvPr id="133" name="直線コネクタ 132">
          <a:extLst>
            <a:ext uri="{FF2B5EF4-FFF2-40B4-BE49-F238E27FC236}">
              <a16:creationId xmlns:a16="http://schemas.microsoft.com/office/drawing/2014/main" id="{FE5D4811-E22E-4FBB-9D64-516AB81EB3F1}"/>
            </a:ext>
          </a:extLst>
        </xdr:cNvPr>
        <xdr:cNvCxnSpPr/>
      </xdr:nvCxnSpPr>
      <xdr:spPr>
        <a:xfrm flipV="1">
          <a:off x="7886700" y="6144823"/>
          <a:ext cx="800100" cy="5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118473</xdr:rowOff>
    </xdr:from>
    <xdr:to>
      <xdr:col>41</xdr:col>
      <xdr:colOff>101600</xdr:colOff>
      <xdr:row>38</xdr:row>
      <xdr:rowOff>48623</xdr:rowOff>
    </xdr:to>
    <xdr:sp macro="" textlink="">
      <xdr:nvSpPr>
        <xdr:cNvPr id="134" name="楕円 133">
          <a:extLst>
            <a:ext uri="{FF2B5EF4-FFF2-40B4-BE49-F238E27FC236}">
              <a16:creationId xmlns:a16="http://schemas.microsoft.com/office/drawing/2014/main" id="{844915D0-328A-4E88-9630-F98FC50A9DCA}"/>
            </a:ext>
          </a:extLst>
        </xdr:cNvPr>
        <xdr:cNvSpPr/>
      </xdr:nvSpPr>
      <xdr:spPr>
        <a:xfrm>
          <a:off x="7029450" y="61128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162415</xdr:rowOff>
    </xdr:from>
    <xdr:to>
      <xdr:col>45</xdr:col>
      <xdr:colOff>177800</xdr:colOff>
      <xdr:row>37</xdr:row>
      <xdr:rowOff>169273</xdr:rowOff>
    </xdr:to>
    <xdr:cxnSp macro="">
      <xdr:nvCxnSpPr>
        <xdr:cNvPr id="135" name="直線コネクタ 134">
          <a:extLst>
            <a:ext uri="{FF2B5EF4-FFF2-40B4-BE49-F238E27FC236}">
              <a16:creationId xmlns:a16="http://schemas.microsoft.com/office/drawing/2014/main" id="{208CE118-7B90-4FD0-86DE-C84858625B6A}"/>
            </a:ext>
          </a:extLst>
        </xdr:cNvPr>
        <xdr:cNvCxnSpPr/>
      </xdr:nvCxnSpPr>
      <xdr:spPr>
        <a:xfrm flipV="1">
          <a:off x="7077075" y="6150465"/>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126311</xdr:rowOff>
    </xdr:from>
    <xdr:to>
      <xdr:col>36</xdr:col>
      <xdr:colOff>165100</xdr:colOff>
      <xdr:row>38</xdr:row>
      <xdr:rowOff>56460</xdr:rowOff>
    </xdr:to>
    <xdr:sp macro="" textlink="">
      <xdr:nvSpPr>
        <xdr:cNvPr id="136" name="楕円 135">
          <a:extLst>
            <a:ext uri="{FF2B5EF4-FFF2-40B4-BE49-F238E27FC236}">
              <a16:creationId xmlns:a16="http://schemas.microsoft.com/office/drawing/2014/main" id="{3E1C807C-A0ED-4BAC-A20F-6F02BA58D55B}"/>
            </a:ext>
          </a:extLst>
        </xdr:cNvPr>
        <xdr:cNvSpPr/>
      </xdr:nvSpPr>
      <xdr:spPr>
        <a:xfrm>
          <a:off x="6238875" y="6114361"/>
          <a:ext cx="95250" cy="9524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169273</xdr:rowOff>
    </xdr:from>
    <xdr:to>
      <xdr:col>41</xdr:col>
      <xdr:colOff>50800</xdr:colOff>
      <xdr:row>38</xdr:row>
      <xdr:rowOff>5661</xdr:rowOff>
    </xdr:to>
    <xdr:cxnSp macro="">
      <xdr:nvCxnSpPr>
        <xdr:cNvPr id="137" name="直線コネクタ 136">
          <a:extLst>
            <a:ext uri="{FF2B5EF4-FFF2-40B4-BE49-F238E27FC236}">
              <a16:creationId xmlns:a16="http://schemas.microsoft.com/office/drawing/2014/main" id="{22BF2BAF-21C1-4691-B6ED-F173A91A757D}"/>
            </a:ext>
          </a:extLst>
        </xdr:cNvPr>
        <xdr:cNvCxnSpPr/>
      </xdr:nvCxnSpPr>
      <xdr:spPr>
        <a:xfrm flipV="1">
          <a:off x="6286500" y="6150973"/>
          <a:ext cx="790575" cy="11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88736</xdr:rowOff>
    </xdr:from>
    <xdr:ext cx="469744" cy="259045"/>
    <xdr:sp macro="" textlink="">
      <xdr:nvSpPr>
        <xdr:cNvPr id="138" name="n_1aveValue【道路】&#10;一人当たり延長">
          <a:extLst>
            <a:ext uri="{FF2B5EF4-FFF2-40B4-BE49-F238E27FC236}">
              <a16:creationId xmlns:a16="http://schemas.microsoft.com/office/drawing/2014/main" id="{4E5C6BC6-CE68-48EB-8CE9-65E0509824FF}"/>
            </a:ext>
          </a:extLst>
        </xdr:cNvPr>
        <xdr:cNvSpPr txBox="1"/>
      </xdr:nvSpPr>
      <xdr:spPr>
        <a:xfrm>
          <a:off x="845827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102451</xdr:rowOff>
    </xdr:from>
    <xdr:ext cx="469744" cy="259045"/>
    <xdr:sp macro="" textlink="">
      <xdr:nvSpPr>
        <xdr:cNvPr id="139" name="n_2aveValue【道路】&#10;一人当たり延長">
          <a:extLst>
            <a:ext uri="{FF2B5EF4-FFF2-40B4-BE49-F238E27FC236}">
              <a16:creationId xmlns:a16="http://schemas.microsoft.com/office/drawing/2014/main" id="{BDE8EB06-1138-48D9-9991-334B18B318FB}"/>
            </a:ext>
          </a:extLst>
        </xdr:cNvPr>
        <xdr:cNvSpPr txBox="1"/>
      </xdr:nvSpPr>
      <xdr:spPr>
        <a:xfrm>
          <a:off x="7677227"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114208</xdr:rowOff>
    </xdr:from>
    <xdr:ext cx="469744" cy="259045"/>
    <xdr:sp macro="" textlink="">
      <xdr:nvSpPr>
        <xdr:cNvPr id="140" name="n_3aveValue【道路】&#10;一人当たり延長">
          <a:extLst>
            <a:ext uri="{FF2B5EF4-FFF2-40B4-BE49-F238E27FC236}">
              <a16:creationId xmlns:a16="http://schemas.microsoft.com/office/drawing/2014/main" id="{09AC9F66-4E98-47DB-9249-19EA7AFD52A7}"/>
            </a:ext>
          </a:extLst>
        </xdr:cNvPr>
        <xdr:cNvSpPr txBox="1"/>
      </xdr:nvSpPr>
      <xdr:spPr>
        <a:xfrm>
          <a:off x="68676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95267</xdr:rowOff>
    </xdr:from>
    <xdr:ext cx="469744" cy="259045"/>
    <xdr:sp macro="" textlink="">
      <xdr:nvSpPr>
        <xdr:cNvPr id="141" name="n_4aveValue【道路】&#10;一人当たり延長">
          <a:extLst>
            <a:ext uri="{FF2B5EF4-FFF2-40B4-BE49-F238E27FC236}">
              <a16:creationId xmlns:a16="http://schemas.microsoft.com/office/drawing/2014/main" id="{6B9CC732-CA81-4C08-9A94-2D7D81B208CF}"/>
            </a:ext>
          </a:extLst>
        </xdr:cNvPr>
        <xdr:cNvSpPr txBox="1"/>
      </xdr:nvSpPr>
      <xdr:spPr>
        <a:xfrm>
          <a:off x="6067502" y="624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49475</xdr:rowOff>
    </xdr:from>
    <xdr:ext cx="469744" cy="259045"/>
    <xdr:sp macro="" textlink="">
      <xdr:nvSpPr>
        <xdr:cNvPr id="142" name="n_1mainValue【道路】&#10;一人当たり延長">
          <a:extLst>
            <a:ext uri="{FF2B5EF4-FFF2-40B4-BE49-F238E27FC236}">
              <a16:creationId xmlns:a16="http://schemas.microsoft.com/office/drawing/2014/main" id="{8C17E95C-3DC0-4A53-A206-67E401238ED1}"/>
            </a:ext>
          </a:extLst>
        </xdr:cNvPr>
        <xdr:cNvSpPr txBox="1"/>
      </xdr:nvSpPr>
      <xdr:spPr>
        <a:xfrm>
          <a:off x="8458277" y="5875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58292</xdr:rowOff>
    </xdr:from>
    <xdr:ext cx="469744" cy="259045"/>
    <xdr:sp macro="" textlink="">
      <xdr:nvSpPr>
        <xdr:cNvPr id="143" name="n_2mainValue【道路】&#10;一人当たり延長">
          <a:extLst>
            <a:ext uri="{FF2B5EF4-FFF2-40B4-BE49-F238E27FC236}">
              <a16:creationId xmlns:a16="http://schemas.microsoft.com/office/drawing/2014/main" id="{DBA42DF3-565D-4975-A229-98B799D28BD1}"/>
            </a:ext>
          </a:extLst>
        </xdr:cNvPr>
        <xdr:cNvSpPr txBox="1"/>
      </xdr:nvSpPr>
      <xdr:spPr>
        <a:xfrm>
          <a:off x="7677227" y="5887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65150</xdr:rowOff>
    </xdr:from>
    <xdr:ext cx="469744" cy="259045"/>
    <xdr:sp macro="" textlink="">
      <xdr:nvSpPr>
        <xdr:cNvPr id="144" name="n_3mainValue【道路】&#10;一人当たり延長">
          <a:extLst>
            <a:ext uri="{FF2B5EF4-FFF2-40B4-BE49-F238E27FC236}">
              <a16:creationId xmlns:a16="http://schemas.microsoft.com/office/drawing/2014/main" id="{AB734E3C-D754-4554-86CA-529B007ED7D9}"/>
            </a:ext>
          </a:extLst>
        </xdr:cNvPr>
        <xdr:cNvSpPr txBox="1"/>
      </xdr:nvSpPr>
      <xdr:spPr>
        <a:xfrm>
          <a:off x="6867602" y="5897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72988</xdr:rowOff>
    </xdr:from>
    <xdr:ext cx="469744" cy="259045"/>
    <xdr:sp macro="" textlink="">
      <xdr:nvSpPr>
        <xdr:cNvPr id="145" name="n_4mainValue【道路】&#10;一人当たり延長">
          <a:extLst>
            <a:ext uri="{FF2B5EF4-FFF2-40B4-BE49-F238E27FC236}">
              <a16:creationId xmlns:a16="http://schemas.microsoft.com/office/drawing/2014/main" id="{4E463545-70B6-4AB3-AECC-6B072ADA1F03}"/>
            </a:ext>
          </a:extLst>
        </xdr:cNvPr>
        <xdr:cNvSpPr txBox="1"/>
      </xdr:nvSpPr>
      <xdr:spPr>
        <a:xfrm>
          <a:off x="6067502" y="5899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03AB76EA-15BD-4A7C-B05C-2A6312CD718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77744D63-63A5-4655-8FD0-00A4DA50F60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D7C59A56-CF54-410C-8379-D89C7698F70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99E650B8-D361-42F7-8DD6-76E86C986DA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1A22190-B21C-4CB0-99A4-1C0476BFD4E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6AF0539D-1890-4E60-BB0B-8E3B5022176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67855807-5C15-446D-9EF7-A864F9F8D45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4193A13-A067-4F7D-8B6E-6A13A6E2076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329B91D4-01BC-4BBE-9244-241E9712961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7AE83289-C1A7-441B-A151-6235500078D7}"/>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320442ED-FCFD-4CFF-BB16-682B15842D66}"/>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D0B260B0-814F-4551-AA08-21D0C226711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A4264196-DD9F-4B5D-9AA4-2713F65F6F77}"/>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0CF1D4BB-391E-47D4-AD52-3F4B2E25898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D1AD3306-924B-49F1-BB3E-AF3765202992}"/>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8DF594A4-2B43-463C-B3DE-010FF82231A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C0F0701E-FF1F-45BC-A8E1-7CA3E18D280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A2DC8DDA-B624-4595-8150-DA21BFEBC900}"/>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EA8DF43D-C88E-4EE5-9105-A4C86356DCD8}"/>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E6E31804-B4F0-4C80-84BD-1869C650F33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C94F56D8-8D51-4F14-9D22-C74FA411506E}"/>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152B7FE4-8A66-467E-9335-D874035D607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a:extLst>
            <a:ext uri="{FF2B5EF4-FFF2-40B4-BE49-F238E27FC236}">
              <a16:creationId xmlns:a16="http://schemas.microsoft.com/office/drawing/2014/main" id="{110CC29A-DDE3-4B8C-96B5-D171D883E373}"/>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D4B80FFB-9A0C-41A3-96A6-99FC001EEDE0}"/>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a:extLst>
            <a:ext uri="{FF2B5EF4-FFF2-40B4-BE49-F238E27FC236}">
              <a16:creationId xmlns:a16="http://schemas.microsoft.com/office/drawing/2014/main" id="{0E216290-0CCC-420B-97C5-ED0C03E3C4FC}"/>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21942B13-6C3C-4AE3-B7B1-F425EB80A51E}"/>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a:extLst>
            <a:ext uri="{FF2B5EF4-FFF2-40B4-BE49-F238E27FC236}">
              <a16:creationId xmlns:a16="http://schemas.microsoft.com/office/drawing/2014/main" id="{3C0A70EC-90B5-4961-B202-FB11407EA04D}"/>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74947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026BFCDE-0D8A-4C4E-9BC2-8D9F8EEFB2C3}"/>
            </a:ext>
          </a:extLst>
        </xdr:cNvPr>
        <xdr:cNvSpPr txBox="1"/>
      </xdr:nvSpPr>
      <xdr:spPr>
        <a:xfrm>
          <a:off x="4229100" y="9142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a:extLst>
            <a:ext uri="{FF2B5EF4-FFF2-40B4-BE49-F238E27FC236}">
              <a16:creationId xmlns:a16="http://schemas.microsoft.com/office/drawing/2014/main" id="{BFA470C6-E02F-45BA-8CD0-F46C1A4BB90F}"/>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a:extLst>
            <a:ext uri="{FF2B5EF4-FFF2-40B4-BE49-F238E27FC236}">
              <a16:creationId xmlns:a16="http://schemas.microsoft.com/office/drawing/2014/main" id="{BBC1F06B-3D10-4388-ABE7-776D13D06ABA}"/>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a:extLst>
            <a:ext uri="{FF2B5EF4-FFF2-40B4-BE49-F238E27FC236}">
              <a16:creationId xmlns:a16="http://schemas.microsoft.com/office/drawing/2014/main" id="{C57BDE71-0178-4C61-BBD5-4E2EB4BA941E}"/>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a:extLst>
            <a:ext uri="{FF2B5EF4-FFF2-40B4-BE49-F238E27FC236}">
              <a16:creationId xmlns:a16="http://schemas.microsoft.com/office/drawing/2014/main" id="{53F2D102-33ED-4513-842B-F87059404A2C}"/>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a:extLst>
            <a:ext uri="{FF2B5EF4-FFF2-40B4-BE49-F238E27FC236}">
              <a16:creationId xmlns:a16="http://schemas.microsoft.com/office/drawing/2014/main" id="{EA6E0FF1-8E79-4C57-BAC2-210FF4CA1723}"/>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1D90D7E-C57F-4135-971A-700DE2A9C45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FEE0C09-E6A3-4B16-87AF-6E596B9B301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8C3EBCA8-7FC3-440E-B661-6D5BDD4BBC0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6DAC9828-2C01-4A28-9035-625859951CA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023BB77-4D63-4895-A9D2-663D9F37B1A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109220</xdr:rowOff>
    </xdr:from>
    <xdr:to>
      <xdr:col>24</xdr:col>
      <xdr:colOff>114300</xdr:colOff>
      <xdr:row>63</xdr:row>
      <xdr:rowOff>39370</xdr:rowOff>
    </xdr:to>
    <xdr:sp macro="" textlink="">
      <xdr:nvSpPr>
        <xdr:cNvPr id="184" name="楕円 183">
          <a:extLst>
            <a:ext uri="{FF2B5EF4-FFF2-40B4-BE49-F238E27FC236}">
              <a16:creationId xmlns:a16="http://schemas.microsoft.com/office/drawing/2014/main" id="{B5305171-5B7E-43F6-A3E1-065CA3AF3D9D}"/>
            </a:ext>
          </a:extLst>
        </xdr:cNvPr>
        <xdr:cNvSpPr/>
      </xdr:nvSpPr>
      <xdr:spPr>
        <a:xfrm>
          <a:off x="4124325" y="101453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24147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EB886495-A9FB-4A35-9567-51F00A5B9631}"/>
            </a:ext>
          </a:extLst>
        </xdr:cNvPr>
        <xdr:cNvSpPr txBox="1"/>
      </xdr:nvSpPr>
      <xdr:spPr>
        <a:xfrm>
          <a:off x="4229100" y="1006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71120</xdr:rowOff>
    </xdr:from>
    <xdr:to>
      <xdr:col>20</xdr:col>
      <xdr:colOff>38100</xdr:colOff>
      <xdr:row>63</xdr:row>
      <xdr:rowOff>1270</xdr:rowOff>
    </xdr:to>
    <xdr:sp macro="" textlink="">
      <xdr:nvSpPr>
        <xdr:cNvPr id="186" name="楕円 185">
          <a:extLst>
            <a:ext uri="{FF2B5EF4-FFF2-40B4-BE49-F238E27FC236}">
              <a16:creationId xmlns:a16="http://schemas.microsoft.com/office/drawing/2014/main" id="{8F9C85FB-53C5-48CA-BE22-8C98F4FBEC94}"/>
            </a:ext>
          </a:extLst>
        </xdr:cNvPr>
        <xdr:cNvSpPr/>
      </xdr:nvSpPr>
      <xdr:spPr>
        <a:xfrm>
          <a:off x="3381375" y="10107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121920</xdr:rowOff>
    </xdr:from>
    <xdr:to>
      <xdr:col>24</xdr:col>
      <xdr:colOff>63500</xdr:colOff>
      <xdr:row>62</xdr:row>
      <xdr:rowOff>160020</xdr:rowOff>
    </xdr:to>
    <xdr:cxnSp macro="">
      <xdr:nvCxnSpPr>
        <xdr:cNvPr id="187" name="直線コネクタ 186">
          <a:extLst>
            <a:ext uri="{FF2B5EF4-FFF2-40B4-BE49-F238E27FC236}">
              <a16:creationId xmlns:a16="http://schemas.microsoft.com/office/drawing/2014/main" id="{945ACF08-D348-4445-BF56-F7457958FD2B}"/>
            </a:ext>
          </a:extLst>
        </xdr:cNvPr>
        <xdr:cNvCxnSpPr/>
      </xdr:nvCxnSpPr>
      <xdr:spPr>
        <a:xfrm>
          <a:off x="3429000" y="1016444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90170</xdr:rowOff>
    </xdr:from>
    <xdr:to>
      <xdr:col>15</xdr:col>
      <xdr:colOff>101600</xdr:colOff>
      <xdr:row>62</xdr:row>
      <xdr:rowOff>20320</xdr:rowOff>
    </xdr:to>
    <xdr:sp macro="" textlink="">
      <xdr:nvSpPr>
        <xdr:cNvPr id="188" name="楕円 187">
          <a:extLst>
            <a:ext uri="{FF2B5EF4-FFF2-40B4-BE49-F238E27FC236}">
              <a16:creationId xmlns:a16="http://schemas.microsoft.com/office/drawing/2014/main" id="{14B0E95A-F0AE-4DD6-A88E-7FDA681B1FAA}"/>
            </a:ext>
          </a:extLst>
        </xdr:cNvPr>
        <xdr:cNvSpPr/>
      </xdr:nvSpPr>
      <xdr:spPr>
        <a:xfrm>
          <a:off x="2571750" y="99644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140970</xdr:rowOff>
    </xdr:from>
    <xdr:to>
      <xdr:col>19</xdr:col>
      <xdr:colOff>177800</xdr:colOff>
      <xdr:row>62</xdr:row>
      <xdr:rowOff>121920</xdr:rowOff>
    </xdr:to>
    <xdr:cxnSp macro="">
      <xdr:nvCxnSpPr>
        <xdr:cNvPr id="189" name="直線コネクタ 188">
          <a:extLst>
            <a:ext uri="{FF2B5EF4-FFF2-40B4-BE49-F238E27FC236}">
              <a16:creationId xmlns:a16="http://schemas.microsoft.com/office/drawing/2014/main" id="{060F5018-B3E0-40CD-8E9D-D66AF46B0292}"/>
            </a:ext>
          </a:extLst>
        </xdr:cNvPr>
        <xdr:cNvCxnSpPr/>
      </xdr:nvCxnSpPr>
      <xdr:spPr>
        <a:xfrm>
          <a:off x="2619375" y="10021570"/>
          <a:ext cx="80962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124460</xdr:rowOff>
    </xdr:from>
    <xdr:to>
      <xdr:col>10</xdr:col>
      <xdr:colOff>165100</xdr:colOff>
      <xdr:row>61</xdr:row>
      <xdr:rowOff>54610</xdr:rowOff>
    </xdr:to>
    <xdr:sp macro="" textlink="">
      <xdr:nvSpPr>
        <xdr:cNvPr id="190" name="楕円 189">
          <a:extLst>
            <a:ext uri="{FF2B5EF4-FFF2-40B4-BE49-F238E27FC236}">
              <a16:creationId xmlns:a16="http://schemas.microsoft.com/office/drawing/2014/main" id="{4FA1FDDB-55F6-4AED-A6E1-B185A9C8DCAF}"/>
            </a:ext>
          </a:extLst>
        </xdr:cNvPr>
        <xdr:cNvSpPr/>
      </xdr:nvSpPr>
      <xdr:spPr>
        <a:xfrm>
          <a:off x="1781175" y="98367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3810</xdr:rowOff>
    </xdr:from>
    <xdr:to>
      <xdr:col>15</xdr:col>
      <xdr:colOff>50800</xdr:colOff>
      <xdr:row>61</xdr:row>
      <xdr:rowOff>140970</xdr:rowOff>
    </xdr:to>
    <xdr:cxnSp macro="">
      <xdr:nvCxnSpPr>
        <xdr:cNvPr id="191" name="直線コネクタ 190">
          <a:extLst>
            <a:ext uri="{FF2B5EF4-FFF2-40B4-BE49-F238E27FC236}">
              <a16:creationId xmlns:a16="http://schemas.microsoft.com/office/drawing/2014/main" id="{25DBA9B4-0BC2-45B7-9393-6A174D27FEF5}"/>
            </a:ext>
          </a:extLst>
        </xdr:cNvPr>
        <xdr:cNvCxnSpPr/>
      </xdr:nvCxnSpPr>
      <xdr:spPr>
        <a:xfrm>
          <a:off x="1828800" y="9884410"/>
          <a:ext cx="790575"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116840</xdr:rowOff>
    </xdr:from>
    <xdr:to>
      <xdr:col>6</xdr:col>
      <xdr:colOff>38100</xdr:colOff>
      <xdr:row>61</xdr:row>
      <xdr:rowOff>46990</xdr:rowOff>
    </xdr:to>
    <xdr:sp macro="" textlink="">
      <xdr:nvSpPr>
        <xdr:cNvPr id="192" name="楕円 191">
          <a:extLst>
            <a:ext uri="{FF2B5EF4-FFF2-40B4-BE49-F238E27FC236}">
              <a16:creationId xmlns:a16="http://schemas.microsoft.com/office/drawing/2014/main" id="{9A5EC7F3-ED58-477C-98B0-4BB454481766}"/>
            </a:ext>
          </a:extLst>
        </xdr:cNvPr>
        <xdr:cNvSpPr/>
      </xdr:nvSpPr>
      <xdr:spPr>
        <a:xfrm>
          <a:off x="981075" y="98323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167640</xdr:rowOff>
    </xdr:from>
    <xdr:to>
      <xdr:col>10</xdr:col>
      <xdr:colOff>114300</xdr:colOff>
      <xdr:row>61</xdr:row>
      <xdr:rowOff>3810</xdr:rowOff>
    </xdr:to>
    <xdr:cxnSp macro="">
      <xdr:nvCxnSpPr>
        <xdr:cNvPr id="193" name="直線コネクタ 192">
          <a:extLst>
            <a:ext uri="{FF2B5EF4-FFF2-40B4-BE49-F238E27FC236}">
              <a16:creationId xmlns:a16="http://schemas.microsoft.com/office/drawing/2014/main" id="{D60ABD58-4327-440B-9D43-09955AC52932}"/>
            </a:ext>
          </a:extLst>
        </xdr:cNvPr>
        <xdr:cNvCxnSpPr/>
      </xdr:nvCxnSpPr>
      <xdr:spPr>
        <a:xfrm>
          <a:off x="1028700" y="9879965"/>
          <a:ext cx="800100" cy="4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55</xdr:row>
      <xdr:rowOff>78757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F8A6E1C8-2B6D-4129-9026-FB70B0F4D195}"/>
            </a:ext>
          </a:extLst>
        </xdr:cNvPr>
        <xdr:cNvSpPr txBox="1"/>
      </xdr:nvSpPr>
      <xdr:spPr>
        <a:xfrm>
          <a:off x="32391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7FF1F1D5-2DF1-471E-96D3-8C87867CFC92}"/>
            </a:ext>
          </a:extLst>
        </xdr:cNvPr>
        <xdr:cNvSpPr txBox="1"/>
      </xdr:nvSpPr>
      <xdr:spPr>
        <a:xfrm>
          <a:off x="2439044"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28DAA5A5-BAE3-4BDC-98D0-FE66D5BD870F}"/>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132097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8618CD4C-2FC0-4EE2-82B9-1B134CA1F5D5}"/>
            </a:ext>
          </a:extLst>
        </xdr:cNvPr>
        <xdr:cNvSpPr txBox="1"/>
      </xdr:nvSpPr>
      <xdr:spPr>
        <a:xfrm>
          <a:off x="848369" y="871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163847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D6D1C5D6-EFC6-44EE-A0D8-07E1488531C9}"/>
            </a:ext>
          </a:extLst>
        </xdr:cNvPr>
        <xdr:cNvSpPr txBox="1"/>
      </xdr:nvSpPr>
      <xdr:spPr>
        <a:xfrm>
          <a:off x="3239144"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11447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B0587055-8180-4176-A9D2-86491569287D}"/>
            </a:ext>
          </a:extLst>
        </xdr:cNvPr>
        <xdr:cNvSpPr txBox="1"/>
      </xdr:nvSpPr>
      <xdr:spPr>
        <a:xfrm>
          <a:off x="2439044"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45737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76AB7533-FCBF-4990-A05E-DDB1370B864B}"/>
            </a:ext>
          </a:extLst>
        </xdr:cNvPr>
        <xdr:cNvSpPr txBox="1"/>
      </xdr:nvSpPr>
      <xdr:spPr>
        <a:xfrm>
          <a:off x="1648469" y="9926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38117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DD46FEA3-A31C-4149-BB89-642E4C64E133}"/>
            </a:ext>
          </a:extLst>
        </xdr:cNvPr>
        <xdr:cNvSpPr txBox="1"/>
      </xdr:nvSpPr>
      <xdr:spPr>
        <a:xfrm>
          <a:off x="848369"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7A2783B3-091E-465A-A214-CCB86F13AF1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EFD54D82-3E38-4E41-9BEB-EE6DA80EE35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D50C4F20-E4C2-4759-B499-FEE9636C779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52CAC7A0-3155-4709-A03A-45CB3F4DE46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95C45F3D-4EA2-4C43-B646-685DFE572ED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A3CA7A12-1B32-433D-A4CD-AAEBAA837AF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8EB2D630-2B37-4490-9EDD-3BEF9B2A2FCC}"/>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89D6E0C3-03DC-47EF-A1E8-2885A5863BA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946D2FDF-70EA-4EBD-B281-8DD2CE412D98}"/>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8F2A1C0A-43A6-415C-BE22-58C624D4ACFD}"/>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a:extLst>
            <a:ext uri="{FF2B5EF4-FFF2-40B4-BE49-F238E27FC236}">
              <a16:creationId xmlns:a16="http://schemas.microsoft.com/office/drawing/2014/main" id="{0245F9F1-0791-4CEA-9C2C-C3B06F0E7B97}"/>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0A2D6A64-F0CA-46BC-B6B0-BB6A0B878A7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a:extLst>
            <a:ext uri="{FF2B5EF4-FFF2-40B4-BE49-F238E27FC236}">
              <a16:creationId xmlns:a16="http://schemas.microsoft.com/office/drawing/2014/main" id="{ABB8D268-B64A-40D3-826D-5DF5B87243FF}"/>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677486D5-5CFA-458A-9763-9816BD0C55D0}"/>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a:extLst>
            <a:ext uri="{FF2B5EF4-FFF2-40B4-BE49-F238E27FC236}">
              <a16:creationId xmlns:a16="http://schemas.microsoft.com/office/drawing/2014/main" id="{5550A6A3-E4C2-440F-ABA2-A90241017670}"/>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059A27CC-D118-4B74-A597-B88526FC8BF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a:extLst>
            <a:ext uri="{FF2B5EF4-FFF2-40B4-BE49-F238E27FC236}">
              <a16:creationId xmlns:a16="http://schemas.microsoft.com/office/drawing/2014/main" id="{3F1619B4-5B44-4FE9-977C-D379AC2F3E8D}"/>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125A68BF-03A8-4EA7-87B4-6AF6A4E0BDB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F4AB99F5-898B-4E8F-9035-2771002E1C5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3E40107B-029C-4339-B201-B993341711E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a:extLst>
            <a:ext uri="{FF2B5EF4-FFF2-40B4-BE49-F238E27FC236}">
              <a16:creationId xmlns:a16="http://schemas.microsoft.com/office/drawing/2014/main" id="{9C758F2A-580C-4B19-B242-6254AC95D7F9}"/>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4E6DB3BD-8803-4A0C-9AE6-DDA88583CA29}"/>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a:extLst>
            <a:ext uri="{FF2B5EF4-FFF2-40B4-BE49-F238E27FC236}">
              <a16:creationId xmlns:a16="http://schemas.microsoft.com/office/drawing/2014/main" id="{264FB03D-36EE-4C3F-8463-BD8A3DDB32C1}"/>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8CFC5AB2-7D06-4A2F-AFCB-BA9C729E663E}"/>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a:extLst>
            <a:ext uri="{FF2B5EF4-FFF2-40B4-BE49-F238E27FC236}">
              <a16:creationId xmlns:a16="http://schemas.microsoft.com/office/drawing/2014/main" id="{153B3D87-817E-44B7-AADA-B41C589B2330}"/>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D5B8593D-44A0-4E42-8EC3-EFE49CD0075C}"/>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a:extLst>
            <a:ext uri="{FF2B5EF4-FFF2-40B4-BE49-F238E27FC236}">
              <a16:creationId xmlns:a16="http://schemas.microsoft.com/office/drawing/2014/main" id="{C017553C-71F3-42D7-9676-0A999A0A4992}"/>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a:extLst>
            <a:ext uri="{FF2B5EF4-FFF2-40B4-BE49-F238E27FC236}">
              <a16:creationId xmlns:a16="http://schemas.microsoft.com/office/drawing/2014/main" id="{1C05F703-EFB5-41C4-B820-FE059C4B29EF}"/>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a:extLst>
            <a:ext uri="{FF2B5EF4-FFF2-40B4-BE49-F238E27FC236}">
              <a16:creationId xmlns:a16="http://schemas.microsoft.com/office/drawing/2014/main" id="{E9139284-DB9A-40FA-95ED-8E9466014E03}"/>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a:extLst>
            <a:ext uri="{FF2B5EF4-FFF2-40B4-BE49-F238E27FC236}">
              <a16:creationId xmlns:a16="http://schemas.microsoft.com/office/drawing/2014/main" id="{B83EA006-02B6-4094-8808-A7CAEEA73E00}"/>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a:extLst>
            <a:ext uri="{FF2B5EF4-FFF2-40B4-BE49-F238E27FC236}">
              <a16:creationId xmlns:a16="http://schemas.microsoft.com/office/drawing/2014/main" id="{B82C6698-1F4B-4DA6-AC2D-E57DCFA68B39}"/>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8DC44B26-B491-4A5B-85B7-B26AF87581F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9A4EDE34-C613-46C5-B4BF-383DCCF6633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A6050664-DA72-48C1-957D-717EE4836EF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5B7B2E7-7D3D-4805-876F-87A93586F46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1203BA50-1DAF-4777-8814-D0747B9958E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11073</xdr:rowOff>
    </xdr:from>
    <xdr:to>
      <xdr:col>55</xdr:col>
      <xdr:colOff>50800</xdr:colOff>
      <xdr:row>59</xdr:row>
      <xdr:rowOff>112673</xdr:rowOff>
    </xdr:to>
    <xdr:sp macro="" textlink="">
      <xdr:nvSpPr>
        <xdr:cNvPr id="238" name="楕円 237">
          <a:extLst>
            <a:ext uri="{FF2B5EF4-FFF2-40B4-BE49-F238E27FC236}">
              <a16:creationId xmlns:a16="http://schemas.microsoft.com/office/drawing/2014/main" id="{449F8FCC-CA91-4A04-B3B9-10164E7076C0}"/>
            </a:ext>
          </a:extLst>
        </xdr:cNvPr>
        <xdr:cNvSpPr/>
      </xdr:nvSpPr>
      <xdr:spPr>
        <a:xfrm>
          <a:off x="9401175" y="9561473"/>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33950</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4AE35B7B-FDA8-4ED0-B0D2-7FBB5F96784A}"/>
            </a:ext>
          </a:extLst>
        </xdr:cNvPr>
        <xdr:cNvSpPr txBox="1"/>
      </xdr:nvSpPr>
      <xdr:spPr>
        <a:xfrm>
          <a:off x="9477375" y="94224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42318</xdr:rowOff>
    </xdr:from>
    <xdr:to>
      <xdr:col>50</xdr:col>
      <xdr:colOff>165100</xdr:colOff>
      <xdr:row>59</xdr:row>
      <xdr:rowOff>143918</xdr:rowOff>
    </xdr:to>
    <xdr:sp macro="" textlink="">
      <xdr:nvSpPr>
        <xdr:cNvPr id="240" name="楕円 239">
          <a:extLst>
            <a:ext uri="{FF2B5EF4-FFF2-40B4-BE49-F238E27FC236}">
              <a16:creationId xmlns:a16="http://schemas.microsoft.com/office/drawing/2014/main" id="{F502B8CC-FB60-4FB6-85EC-1B5446DC535F}"/>
            </a:ext>
          </a:extLst>
        </xdr:cNvPr>
        <xdr:cNvSpPr/>
      </xdr:nvSpPr>
      <xdr:spPr>
        <a:xfrm>
          <a:off x="8639175" y="95990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61873</xdr:rowOff>
    </xdr:from>
    <xdr:to>
      <xdr:col>55</xdr:col>
      <xdr:colOff>0</xdr:colOff>
      <xdr:row>59</xdr:row>
      <xdr:rowOff>93118</xdr:rowOff>
    </xdr:to>
    <xdr:cxnSp macro="">
      <xdr:nvCxnSpPr>
        <xdr:cNvPr id="241" name="直線コネクタ 240">
          <a:extLst>
            <a:ext uri="{FF2B5EF4-FFF2-40B4-BE49-F238E27FC236}">
              <a16:creationId xmlns:a16="http://schemas.microsoft.com/office/drawing/2014/main" id="{4085BD16-15DC-4169-9EF9-EEA2AD040CD5}"/>
            </a:ext>
          </a:extLst>
        </xdr:cNvPr>
        <xdr:cNvCxnSpPr/>
      </xdr:nvCxnSpPr>
      <xdr:spPr>
        <a:xfrm flipV="1">
          <a:off x="8686800" y="9618623"/>
          <a:ext cx="742950" cy="28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55362</xdr:rowOff>
    </xdr:from>
    <xdr:to>
      <xdr:col>46</xdr:col>
      <xdr:colOff>38100</xdr:colOff>
      <xdr:row>59</xdr:row>
      <xdr:rowOff>156962</xdr:rowOff>
    </xdr:to>
    <xdr:sp macro="" textlink="">
      <xdr:nvSpPr>
        <xdr:cNvPr id="242" name="楕円 241">
          <a:extLst>
            <a:ext uri="{FF2B5EF4-FFF2-40B4-BE49-F238E27FC236}">
              <a16:creationId xmlns:a16="http://schemas.microsoft.com/office/drawing/2014/main" id="{FA35D6BF-17D4-460A-BFF0-DCBAAABC8897}"/>
            </a:ext>
          </a:extLst>
        </xdr:cNvPr>
        <xdr:cNvSpPr/>
      </xdr:nvSpPr>
      <xdr:spPr>
        <a:xfrm>
          <a:off x="7839075" y="960893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93118</xdr:rowOff>
    </xdr:from>
    <xdr:to>
      <xdr:col>50</xdr:col>
      <xdr:colOff>114300</xdr:colOff>
      <xdr:row>59</xdr:row>
      <xdr:rowOff>106162</xdr:rowOff>
    </xdr:to>
    <xdr:cxnSp macro="">
      <xdr:nvCxnSpPr>
        <xdr:cNvPr id="243" name="直線コネクタ 242">
          <a:extLst>
            <a:ext uri="{FF2B5EF4-FFF2-40B4-BE49-F238E27FC236}">
              <a16:creationId xmlns:a16="http://schemas.microsoft.com/office/drawing/2014/main" id="{394EB2E7-D9BC-4900-AC47-443DA073CCB5}"/>
            </a:ext>
          </a:extLst>
        </xdr:cNvPr>
        <xdr:cNvCxnSpPr/>
      </xdr:nvCxnSpPr>
      <xdr:spPr>
        <a:xfrm flipV="1">
          <a:off x="7886700" y="9646693"/>
          <a:ext cx="800100" cy="9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60496</xdr:rowOff>
    </xdr:from>
    <xdr:to>
      <xdr:col>41</xdr:col>
      <xdr:colOff>101600</xdr:colOff>
      <xdr:row>59</xdr:row>
      <xdr:rowOff>162096</xdr:rowOff>
    </xdr:to>
    <xdr:sp macro="" textlink="">
      <xdr:nvSpPr>
        <xdr:cNvPr id="244" name="楕円 243">
          <a:extLst>
            <a:ext uri="{FF2B5EF4-FFF2-40B4-BE49-F238E27FC236}">
              <a16:creationId xmlns:a16="http://schemas.microsoft.com/office/drawing/2014/main" id="{D49E47B2-B89E-478D-AD71-287639E0F9D7}"/>
            </a:ext>
          </a:extLst>
        </xdr:cNvPr>
        <xdr:cNvSpPr/>
      </xdr:nvSpPr>
      <xdr:spPr>
        <a:xfrm>
          <a:off x="7029450" y="96172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106162</xdr:rowOff>
    </xdr:from>
    <xdr:to>
      <xdr:col>45</xdr:col>
      <xdr:colOff>177800</xdr:colOff>
      <xdr:row>59</xdr:row>
      <xdr:rowOff>111296</xdr:rowOff>
    </xdr:to>
    <xdr:cxnSp macro="">
      <xdr:nvCxnSpPr>
        <xdr:cNvPr id="245" name="直線コネクタ 244">
          <a:extLst>
            <a:ext uri="{FF2B5EF4-FFF2-40B4-BE49-F238E27FC236}">
              <a16:creationId xmlns:a16="http://schemas.microsoft.com/office/drawing/2014/main" id="{8283BF70-9492-445C-8305-43A5384179D9}"/>
            </a:ext>
          </a:extLst>
        </xdr:cNvPr>
        <xdr:cNvCxnSpPr/>
      </xdr:nvCxnSpPr>
      <xdr:spPr>
        <a:xfrm flipV="1">
          <a:off x="7077075" y="9656562"/>
          <a:ext cx="809625" cy="8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99678</xdr:rowOff>
    </xdr:from>
    <xdr:to>
      <xdr:col>36</xdr:col>
      <xdr:colOff>165100</xdr:colOff>
      <xdr:row>60</xdr:row>
      <xdr:rowOff>29828</xdr:rowOff>
    </xdr:to>
    <xdr:sp macro="" textlink="">
      <xdr:nvSpPr>
        <xdr:cNvPr id="246" name="楕円 245">
          <a:extLst>
            <a:ext uri="{FF2B5EF4-FFF2-40B4-BE49-F238E27FC236}">
              <a16:creationId xmlns:a16="http://schemas.microsoft.com/office/drawing/2014/main" id="{ADB80826-11FF-4AD5-903F-FBD08F80FAE9}"/>
            </a:ext>
          </a:extLst>
        </xdr:cNvPr>
        <xdr:cNvSpPr/>
      </xdr:nvSpPr>
      <xdr:spPr>
        <a:xfrm>
          <a:off x="6238875" y="96564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111296</xdr:rowOff>
    </xdr:from>
    <xdr:to>
      <xdr:col>41</xdr:col>
      <xdr:colOff>50800</xdr:colOff>
      <xdr:row>59</xdr:row>
      <xdr:rowOff>150478</xdr:rowOff>
    </xdr:to>
    <xdr:cxnSp macro="">
      <xdr:nvCxnSpPr>
        <xdr:cNvPr id="247" name="直線コネクタ 246">
          <a:extLst>
            <a:ext uri="{FF2B5EF4-FFF2-40B4-BE49-F238E27FC236}">
              <a16:creationId xmlns:a16="http://schemas.microsoft.com/office/drawing/2014/main" id="{D7148D45-B960-41ED-BA41-EB2275278208}"/>
            </a:ext>
          </a:extLst>
        </xdr:cNvPr>
        <xdr:cNvCxnSpPr/>
      </xdr:nvCxnSpPr>
      <xdr:spPr>
        <a:xfrm flipV="1">
          <a:off x="6286500" y="9664871"/>
          <a:ext cx="790575" cy="39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45F95980-8D24-4D2B-B40F-D90D27A52A6D}"/>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95563438-8DBA-447E-9A96-5F996B3BAFDF}"/>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8EB77924-9999-445A-8539-B9CB83A9D4B9}"/>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349C28EC-B8D4-4452-BAF6-950867241FCF}"/>
            </a:ext>
          </a:extLst>
        </xdr:cNvPr>
        <xdr:cNvSpPr txBox="1"/>
      </xdr:nvSpPr>
      <xdr:spPr>
        <a:xfrm>
          <a:off x="6009220" y="980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160445</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44B2B904-BD9F-4AE0-8A77-697FBA91490D}"/>
            </a:ext>
          </a:extLst>
        </xdr:cNvPr>
        <xdr:cNvSpPr txBox="1"/>
      </xdr:nvSpPr>
      <xdr:spPr>
        <a:xfrm>
          <a:off x="8399995" y="9393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2039</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4283EE1B-2805-4EF0-98BF-F0152F07CA3A}"/>
            </a:ext>
          </a:extLst>
        </xdr:cNvPr>
        <xdr:cNvSpPr txBox="1"/>
      </xdr:nvSpPr>
      <xdr:spPr>
        <a:xfrm>
          <a:off x="7609420" y="93936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7173</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80034499-E4B9-48C6-8A61-CDF600611185}"/>
            </a:ext>
          </a:extLst>
        </xdr:cNvPr>
        <xdr:cNvSpPr txBox="1"/>
      </xdr:nvSpPr>
      <xdr:spPr>
        <a:xfrm>
          <a:off x="6818845" y="9401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46355</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888DE7DE-D183-4A4F-904A-F1F405C374A1}"/>
            </a:ext>
          </a:extLst>
        </xdr:cNvPr>
        <xdr:cNvSpPr txBox="1"/>
      </xdr:nvSpPr>
      <xdr:spPr>
        <a:xfrm>
          <a:off x="6009220" y="9441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9C2984C1-8748-4788-B2B5-3912EAB911E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277B24E8-BCCD-4176-8A78-A28D0FBCD663}"/>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53A03034-22CF-4B76-BE45-F66FF560A9E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CE1BB955-1755-450F-B929-227120D8E81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1281FA9-10EC-4BFA-BC44-F582223D1B6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5EAB4428-E06C-4685-8DE5-7907C289494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EFD076B5-89CD-4BAE-B944-1EBBDA35E34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F9C4A72D-0049-464C-AB18-41637F16E20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3662361F-8BAB-441A-B126-E69C428EF6D7}"/>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01DBAFFE-F72D-4B10-B535-28F5B1CA967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B82A71E1-4DA9-4857-818D-687D982F4EDB}"/>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4FB1EE7-AA05-485A-801F-4A3B455BD801}"/>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705E7B0C-4E06-4B7B-A499-BA03CD5395D4}"/>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A807C77A-AC74-41DC-9B07-B7875377E4CC}"/>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F926400E-6914-4962-BB1A-199FA60F71B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36A5A8A1-9BBC-4B7C-B39C-DFC56A21448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1204B130-7AAA-46A3-B374-08D593C8D673}"/>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86065B8F-F9A5-4751-8BB9-D17C209D1BE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5EB034A5-02A4-414E-833B-1A3500F8C01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92329B1B-7C20-4703-926B-751C1CF9CA5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a:extLst>
            <a:ext uri="{FF2B5EF4-FFF2-40B4-BE49-F238E27FC236}">
              <a16:creationId xmlns:a16="http://schemas.microsoft.com/office/drawing/2014/main" id="{F21722B2-FD8E-4DA2-A079-92D7FF678AF5}"/>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25C8CA2A-3B9E-4402-A85C-2AB4FD151210}"/>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a:extLst>
            <a:ext uri="{FF2B5EF4-FFF2-40B4-BE49-F238E27FC236}">
              <a16:creationId xmlns:a16="http://schemas.microsoft.com/office/drawing/2014/main" id="{3FEFE5A3-B658-449E-B0E1-52E779E7ACB0}"/>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1BF4FAC0-3A5D-4009-98B1-6B8A4B7166B5}"/>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a:extLst>
            <a:ext uri="{FF2B5EF4-FFF2-40B4-BE49-F238E27FC236}">
              <a16:creationId xmlns:a16="http://schemas.microsoft.com/office/drawing/2014/main" id="{866F1D94-11EE-44D2-A2EF-035AD934B348}"/>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4F53DBAD-BF34-47A9-B9AA-9C31DBCE1A24}"/>
            </a:ext>
          </a:extLst>
        </xdr:cNvPr>
        <xdr:cNvSpPr txBox="1"/>
      </xdr:nvSpPr>
      <xdr:spPr>
        <a:xfrm>
          <a:off x="4229100" y="13275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a:extLst>
            <a:ext uri="{FF2B5EF4-FFF2-40B4-BE49-F238E27FC236}">
              <a16:creationId xmlns:a16="http://schemas.microsoft.com/office/drawing/2014/main" id="{C4B07633-DB9A-4E2B-8088-6067699268C4}"/>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a:extLst>
            <a:ext uri="{FF2B5EF4-FFF2-40B4-BE49-F238E27FC236}">
              <a16:creationId xmlns:a16="http://schemas.microsoft.com/office/drawing/2014/main" id="{4C57496E-B8E0-4ED9-85F9-ECA12FEADAD8}"/>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a:extLst>
            <a:ext uri="{FF2B5EF4-FFF2-40B4-BE49-F238E27FC236}">
              <a16:creationId xmlns:a16="http://schemas.microsoft.com/office/drawing/2014/main" id="{B6500561-D2DF-4B22-A13A-FE6471F3747D}"/>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a:extLst>
            <a:ext uri="{FF2B5EF4-FFF2-40B4-BE49-F238E27FC236}">
              <a16:creationId xmlns:a16="http://schemas.microsoft.com/office/drawing/2014/main" id="{8B0EE679-1518-403F-ABCF-6D9BA1DB993D}"/>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a:extLst>
            <a:ext uri="{FF2B5EF4-FFF2-40B4-BE49-F238E27FC236}">
              <a16:creationId xmlns:a16="http://schemas.microsoft.com/office/drawing/2014/main" id="{5E3407F9-3B20-44B2-838E-106593D1E92E}"/>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D1966A1E-EF57-406B-B936-C68FB26C4F3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E1A9B59-25A3-4200-B151-2866FC81C3C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1192CCAF-371A-4F0D-9009-C348174F98D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7D72EBA-114F-4383-9E6D-F503ED73B455}"/>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D05E77C7-60C5-4DE8-BF2C-F184590B936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21589</xdr:rowOff>
    </xdr:from>
    <xdr:to>
      <xdr:col>24</xdr:col>
      <xdr:colOff>114300</xdr:colOff>
      <xdr:row>81</xdr:row>
      <xdr:rowOff>123189</xdr:rowOff>
    </xdr:to>
    <xdr:sp macro="" textlink="">
      <xdr:nvSpPr>
        <xdr:cNvPr id="292" name="楕円 291">
          <a:extLst>
            <a:ext uri="{FF2B5EF4-FFF2-40B4-BE49-F238E27FC236}">
              <a16:creationId xmlns:a16="http://schemas.microsoft.com/office/drawing/2014/main" id="{483D8804-4B1D-405E-8D51-2594C8821DCE}"/>
            </a:ext>
          </a:extLst>
        </xdr:cNvPr>
        <xdr:cNvSpPr/>
      </xdr:nvSpPr>
      <xdr:spPr>
        <a:xfrm>
          <a:off x="4124325"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44466</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7367F525-1BB7-4259-A8DE-F45103FD48D2}"/>
            </a:ext>
          </a:extLst>
        </xdr:cNvPr>
        <xdr:cNvSpPr txBox="1"/>
      </xdr:nvSpPr>
      <xdr:spPr>
        <a:xfrm>
          <a:off x="4229100" y="13001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92456</xdr:rowOff>
    </xdr:from>
    <xdr:to>
      <xdr:col>20</xdr:col>
      <xdr:colOff>38100</xdr:colOff>
      <xdr:row>81</xdr:row>
      <xdr:rowOff>22606</xdr:rowOff>
    </xdr:to>
    <xdr:sp macro="" textlink="">
      <xdr:nvSpPr>
        <xdr:cNvPr id="294" name="楕円 293">
          <a:extLst>
            <a:ext uri="{FF2B5EF4-FFF2-40B4-BE49-F238E27FC236}">
              <a16:creationId xmlns:a16="http://schemas.microsoft.com/office/drawing/2014/main" id="{6D400B14-ABAE-4501-B014-235CAD16971A}"/>
            </a:ext>
          </a:extLst>
        </xdr:cNvPr>
        <xdr:cNvSpPr/>
      </xdr:nvSpPr>
      <xdr:spPr>
        <a:xfrm>
          <a:off x="3381375" y="130464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143256</xdr:rowOff>
    </xdr:from>
    <xdr:to>
      <xdr:col>24</xdr:col>
      <xdr:colOff>63500</xdr:colOff>
      <xdr:row>81</xdr:row>
      <xdr:rowOff>72389</xdr:rowOff>
    </xdr:to>
    <xdr:cxnSp macro="">
      <xdr:nvCxnSpPr>
        <xdr:cNvPr id="295" name="直線コネクタ 294">
          <a:extLst>
            <a:ext uri="{FF2B5EF4-FFF2-40B4-BE49-F238E27FC236}">
              <a16:creationId xmlns:a16="http://schemas.microsoft.com/office/drawing/2014/main" id="{210E4F4B-42A1-45AC-9699-66EF510B90F4}"/>
            </a:ext>
          </a:extLst>
        </xdr:cNvPr>
        <xdr:cNvCxnSpPr/>
      </xdr:nvCxnSpPr>
      <xdr:spPr>
        <a:xfrm>
          <a:off x="3429000" y="13094081"/>
          <a:ext cx="752475" cy="91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167894</xdr:rowOff>
    </xdr:from>
    <xdr:to>
      <xdr:col>15</xdr:col>
      <xdr:colOff>101600</xdr:colOff>
      <xdr:row>80</xdr:row>
      <xdr:rowOff>98044</xdr:rowOff>
    </xdr:to>
    <xdr:sp macro="" textlink="">
      <xdr:nvSpPr>
        <xdr:cNvPr id="296" name="楕円 295">
          <a:extLst>
            <a:ext uri="{FF2B5EF4-FFF2-40B4-BE49-F238E27FC236}">
              <a16:creationId xmlns:a16="http://schemas.microsoft.com/office/drawing/2014/main" id="{454C7F7F-99A9-4AB7-8575-3EBE891D9A81}"/>
            </a:ext>
          </a:extLst>
        </xdr:cNvPr>
        <xdr:cNvSpPr/>
      </xdr:nvSpPr>
      <xdr:spPr>
        <a:xfrm>
          <a:off x="2571750" y="129567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47244</xdr:rowOff>
    </xdr:from>
    <xdr:to>
      <xdr:col>19</xdr:col>
      <xdr:colOff>177800</xdr:colOff>
      <xdr:row>80</xdr:row>
      <xdr:rowOff>143256</xdr:rowOff>
    </xdr:to>
    <xdr:cxnSp macro="">
      <xdr:nvCxnSpPr>
        <xdr:cNvPr id="297" name="直線コネクタ 296">
          <a:extLst>
            <a:ext uri="{FF2B5EF4-FFF2-40B4-BE49-F238E27FC236}">
              <a16:creationId xmlns:a16="http://schemas.microsoft.com/office/drawing/2014/main" id="{3E433B1C-7E3A-46CC-A2B3-E80ACBF278C4}"/>
            </a:ext>
          </a:extLst>
        </xdr:cNvPr>
        <xdr:cNvCxnSpPr/>
      </xdr:nvCxnSpPr>
      <xdr:spPr>
        <a:xfrm>
          <a:off x="2619375" y="13004419"/>
          <a:ext cx="809625"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71882</xdr:rowOff>
    </xdr:from>
    <xdr:to>
      <xdr:col>10</xdr:col>
      <xdr:colOff>165100</xdr:colOff>
      <xdr:row>80</xdr:row>
      <xdr:rowOff>2032</xdr:rowOff>
    </xdr:to>
    <xdr:sp macro="" textlink="">
      <xdr:nvSpPr>
        <xdr:cNvPr id="298" name="楕円 297">
          <a:extLst>
            <a:ext uri="{FF2B5EF4-FFF2-40B4-BE49-F238E27FC236}">
              <a16:creationId xmlns:a16="http://schemas.microsoft.com/office/drawing/2014/main" id="{7E2DA1EA-C702-4837-AFAE-2D28E172A9D9}"/>
            </a:ext>
          </a:extLst>
        </xdr:cNvPr>
        <xdr:cNvSpPr/>
      </xdr:nvSpPr>
      <xdr:spPr>
        <a:xfrm>
          <a:off x="1781175" y="12860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122682</xdr:rowOff>
    </xdr:from>
    <xdr:to>
      <xdr:col>15</xdr:col>
      <xdr:colOff>50800</xdr:colOff>
      <xdr:row>80</xdr:row>
      <xdr:rowOff>47244</xdr:rowOff>
    </xdr:to>
    <xdr:cxnSp macro="">
      <xdr:nvCxnSpPr>
        <xdr:cNvPr id="299" name="直線コネクタ 298">
          <a:extLst>
            <a:ext uri="{FF2B5EF4-FFF2-40B4-BE49-F238E27FC236}">
              <a16:creationId xmlns:a16="http://schemas.microsoft.com/office/drawing/2014/main" id="{545FD37A-C909-455B-9359-297F5DBED177}"/>
            </a:ext>
          </a:extLst>
        </xdr:cNvPr>
        <xdr:cNvCxnSpPr/>
      </xdr:nvCxnSpPr>
      <xdr:spPr>
        <a:xfrm>
          <a:off x="1828800" y="12917932"/>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165608</xdr:rowOff>
    </xdr:from>
    <xdr:to>
      <xdr:col>6</xdr:col>
      <xdr:colOff>38100</xdr:colOff>
      <xdr:row>79</xdr:row>
      <xdr:rowOff>95758</xdr:rowOff>
    </xdr:to>
    <xdr:sp macro="" textlink="">
      <xdr:nvSpPr>
        <xdr:cNvPr id="300" name="楕円 299">
          <a:extLst>
            <a:ext uri="{FF2B5EF4-FFF2-40B4-BE49-F238E27FC236}">
              <a16:creationId xmlns:a16="http://schemas.microsoft.com/office/drawing/2014/main" id="{79C76686-DC74-40AE-8ED7-F61408C695AF}"/>
            </a:ext>
          </a:extLst>
        </xdr:cNvPr>
        <xdr:cNvSpPr/>
      </xdr:nvSpPr>
      <xdr:spPr>
        <a:xfrm>
          <a:off x="981075" y="127925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44958</xdr:rowOff>
    </xdr:from>
    <xdr:to>
      <xdr:col>10</xdr:col>
      <xdr:colOff>114300</xdr:colOff>
      <xdr:row>79</xdr:row>
      <xdr:rowOff>122682</xdr:rowOff>
    </xdr:to>
    <xdr:cxnSp macro="">
      <xdr:nvCxnSpPr>
        <xdr:cNvPr id="301" name="直線コネクタ 300">
          <a:extLst>
            <a:ext uri="{FF2B5EF4-FFF2-40B4-BE49-F238E27FC236}">
              <a16:creationId xmlns:a16="http://schemas.microsoft.com/office/drawing/2014/main" id="{E22FDEFF-003B-4E04-8B3F-37925451425D}"/>
            </a:ext>
          </a:extLst>
        </xdr:cNvPr>
        <xdr:cNvCxnSpPr/>
      </xdr:nvCxnSpPr>
      <xdr:spPr>
        <a:xfrm>
          <a:off x="1028700" y="12840208"/>
          <a:ext cx="8001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2" name="n_1aveValue【公営住宅】&#10;有形固定資産減価償却率">
          <a:extLst>
            <a:ext uri="{FF2B5EF4-FFF2-40B4-BE49-F238E27FC236}">
              <a16:creationId xmlns:a16="http://schemas.microsoft.com/office/drawing/2014/main" id="{94E480F2-F1AF-4FBB-BB51-8AE6CAD8C93D}"/>
            </a:ext>
          </a:extLst>
        </xdr:cNvPr>
        <xdr:cNvSpPr txBox="1"/>
      </xdr:nvSpPr>
      <xdr:spPr>
        <a:xfrm>
          <a:off x="32391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3" name="n_2aveValue【公営住宅】&#10;有形固定資産減価償却率">
          <a:extLst>
            <a:ext uri="{FF2B5EF4-FFF2-40B4-BE49-F238E27FC236}">
              <a16:creationId xmlns:a16="http://schemas.microsoft.com/office/drawing/2014/main" id="{019E0BF8-1DC6-4D47-A8D9-8C4EB39A94B9}"/>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4" name="n_3aveValue【公営住宅】&#10;有形固定資産減価償却率">
          <a:extLst>
            <a:ext uri="{FF2B5EF4-FFF2-40B4-BE49-F238E27FC236}">
              <a16:creationId xmlns:a16="http://schemas.microsoft.com/office/drawing/2014/main" id="{5FDB205D-F8B0-4ED9-B01E-98CD1924ADCD}"/>
            </a:ext>
          </a:extLst>
        </xdr:cNvPr>
        <xdr:cNvSpPr txBox="1"/>
      </xdr:nvSpPr>
      <xdr:spPr>
        <a:xfrm>
          <a:off x="16484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5" name="n_4aveValue【公営住宅】&#10;有形固定資産減価償却率">
          <a:extLst>
            <a:ext uri="{FF2B5EF4-FFF2-40B4-BE49-F238E27FC236}">
              <a16:creationId xmlns:a16="http://schemas.microsoft.com/office/drawing/2014/main" id="{1ED1B4FB-17CA-4A49-846D-62878C4C3BF0}"/>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39133</xdr:rowOff>
    </xdr:from>
    <xdr:ext cx="405111" cy="259045"/>
    <xdr:sp macro="" textlink="">
      <xdr:nvSpPr>
        <xdr:cNvPr id="306" name="n_1mainValue【公営住宅】&#10;有形固定資産減価償却率">
          <a:extLst>
            <a:ext uri="{FF2B5EF4-FFF2-40B4-BE49-F238E27FC236}">
              <a16:creationId xmlns:a16="http://schemas.microsoft.com/office/drawing/2014/main" id="{EEC8FA3B-CF15-4458-97A2-76CFE70B96EF}"/>
            </a:ext>
          </a:extLst>
        </xdr:cNvPr>
        <xdr:cNvSpPr txBox="1"/>
      </xdr:nvSpPr>
      <xdr:spPr>
        <a:xfrm>
          <a:off x="3239144"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114571</xdr:rowOff>
    </xdr:from>
    <xdr:ext cx="405111" cy="259045"/>
    <xdr:sp macro="" textlink="">
      <xdr:nvSpPr>
        <xdr:cNvPr id="307" name="n_2mainValue【公営住宅】&#10;有形固定資産減価償却率">
          <a:extLst>
            <a:ext uri="{FF2B5EF4-FFF2-40B4-BE49-F238E27FC236}">
              <a16:creationId xmlns:a16="http://schemas.microsoft.com/office/drawing/2014/main" id="{F66D6C12-22B2-4240-9AD9-6ADC7BA2DC12}"/>
            </a:ext>
          </a:extLst>
        </xdr:cNvPr>
        <xdr:cNvSpPr txBox="1"/>
      </xdr:nvSpPr>
      <xdr:spPr>
        <a:xfrm>
          <a:off x="2439044" y="12744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18559</xdr:rowOff>
    </xdr:from>
    <xdr:ext cx="405111" cy="259045"/>
    <xdr:sp macro="" textlink="">
      <xdr:nvSpPr>
        <xdr:cNvPr id="308" name="n_3mainValue【公営住宅】&#10;有形固定資産減価償却率">
          <a:extLst>
            <a:ext uri="{FF2B5EF4-FFF2-40B4-BE49-F238E27FC236}">
              <a16:creationId xmlns:a16="http://schemas.microsoft.com/office/drawing/2014/main" id="{52C591DC-85CB-4258-BA92-E88966817BBC}"/>
            </a:ext>
          </a:extLst>
        </xdr:cNvPr>
        <xdr:cNvSpPr txBox="1"/>
      </xdr:nvSpPr>
      <xdr:spPr>
        <a:xfrm>
          <a:off x="164846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112285</xdr:rowOff>
    </xdr:from>
    <xdr:ext cx="405111" cy="259045"/>
    <xdr:sp macro="" textlink="">
      <xdr:nvSpPr>
        <xdr:cNvPr id="309" name="n_4mainValue【公営住宅】&#10;有形固定資産減価償却率">
          <a:extLst>
            <a:ext uri="{FF2B5EF4-FFF2-40B4-BE49-F238E27FC236}">
              <a16:creationId xmlns:a16="http://schemas.microsoft.com/office/drawing/2014/main" id="{47094B95-FF6B-47D3-815D-42A7ED8D79BF}"/>
            </a:ext>
          </a:extLst>
        </xdr:cNvPr>
        <xdr:cNvSpPr txBox="1"/>
      </xdr:nvSpPr>
      <xdr:spPr>
        <a:xfrm>
          <a:off x="848369" y="125805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905BD3FA-CB5D-4D3B-9B4A-29092D41ABF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926A0F64-22A5-4502-ACDA-3E30E58BC9A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B44857FC-7A3B-407D-AFC1-A53447B27979}"/>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80F6D2D5-83F0-45CD-9117-80C945B0F7E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4DAE9161-F1C5-49C4-924D-ABE0B391206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81E4CC63-5B40-46ED-80F8-F4C8FF3915F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50A01176-1EF6-4EBB-912B-C54C309715D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BC4B96C0-0012-4DB0-9F0B-20168A27C53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B070F76A-39D2-4C48-8830-7EE8ADF0309D}"/>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341B2F1B-370C-454A-85F6-5EF5AF1D081C}"/>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C36B0320-166B-4199-B81B-807F8C40D122}"/>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F2F3278A-79FB-42B8-8BA1-624422DE74F5}"/>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071643A5-A2D1-428C-8DA2-5CD354D71D2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95392E0B-1BAA-4F43-B8A1-9AB3EFC1E0E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24F3D19E-D114-42DD-B410-19A3C4BFC340}"/>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1C9F50C7-2068-4E36-8BA1-5D4F0BA328D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A690AA33-75AE-49D2-9057-3163302A7C7D}"/>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2157EBD4-1295-4224-AFE5-3FFD608240D6}"/>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59C74411-E24A-4FC5-ABA6-380EFDB6DC7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E1EA188-53E7-45B7-8051-700CFC3A8C9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B281D26E-82DD-4F4C-9DEB-C83E7697433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6128FEA9-5C34-49FE-9CB9-0C55D2857ED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a:extLst>
            <a:ext uri="{FF2B5EF4-FFF2-40B4-BE49-F238E27FC236}">
              <a16:creationId xmlns:a16="http://schemas.microsoft.com/office/drawing/2014/main" id="{D155CA64-DCAE-455B-9F07-93BDD2E4196C}"/>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a:extLst>
            <a:ext uri="{FF2B5EF4-FFF2-40B4-BE49-F238E27FC236}">
              <a16:creationId xmlns:a16="http://schemas.microsoft.com/office/drawing/2014/main" id="{5BFA9302-6435-4385-82D3-96342BA554BD}"/>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a:extLst>
            <a:ext uri="{FF2B5EF4-FFF2-40B4-BE49-F238E27FC236}">
              <a16:creationId xmlns:a16="http://schemas.microsoft.com/office/drawing/2014/main" id="{7ADB6CBB-E05D-4D88-95F3-C59A21762B09}"/>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a:extLst>
            <a:ext uri="{FF2B5EF4-FFF2-40B4-BE49-F238E27FC236}">
              <a16:creationId xmlns:a16="http://schemas.microsoft.com/office/drawing/2014/main" id="{2A1AB71D-CAB5-4BB9-B7EB-D8B4A5E2DE85}"/>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a:extLst>
            <a:ext uri="{FF2B5EF4-FFF2-40B4-BE49-F238E27FC236}">
              <a16:creationId xmlns:a16="http://schemas.microsoft.com/office/drawing/2014/main" id="{4C43350E-9243-45C8-914D-22155883A22F}"/>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7" name="【公営住宅】&#10;一人当たり面積平均値テキスト">
          <a:extLst>
            <a:ext uri="{FF2B5EF4-FFF2-40B4-BE49-F238E27FC236}">
              <a16:creationId xmlns:a16="http://schemas.microsoft.com/office/drawing/2014/main" id="{B7140B86-7833-4141-8216-B10EC2A64BC4}"/>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a:extLst>
            <a:ext uri="{FF2B5EF4-FFF2-40B4-BE49-F238E27FC236}">
              <a16:creationId xmlns:a16="http://schemas.microsoft.com/office/drawing/2014/main" id="{D361C346-9650-4006-BB10-B1B479B21EEC}"/>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a:extLst>
            <a:ext uri="{FF2B5EF4-FFF2-40B4-BE49-F238E27FC236}">
              <a16:creationId xmlns:a16="http://schemas.microsoft.com/office/drawing/2014/main" id="{EE09B49D-89AE-42A1-B9FB-456FA8170CCE}"/>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a:extLst>
            <a:ext uri="{FF2B5EF4-FFF2-40B4-BE49-F238E27FC236}">
              <a16:creationId xmlns:a16="http://schemas.microsoft.com/office/drawing/2014/main" id="{13D80AB2-B974-4F5A-A860-CB9EA3C6E6F7}"/>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a:extLst>
            <a:ext uri="{FF2B5EF4-FFF2-40B4-BE49-F238E27FC236}">
              <a16:creationId xmlns:a16="http://schemas.microsoft.com/office/drawing/2014/main" id="{F18DC7A7-34BE-4F8F-BB88-D2FDBFD9F3FF}"/>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a:extLst>
            <a:ext uri="{FF2B5EF4-FFF2-40B4-BE49-F238E27FC236}">
              <a16:creationId xmlns:a16="http://schemas.microsoft.com/office/drawing/2014/main" id="{14A14334-DD1B-42E0-98FA-271458EE3252}"/>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F9B8C5E-135C-4180-80BF-1A37D60AD96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48510A14-5E13-4E48-9667-8720667CD49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F37CAD04-36C5-4B7D-81F8-98E31D9467F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0539680D-F28D-4A13-9599-ECB188CB98B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FF2EB6D7-933C-47C5-A441-1D0AF49CF87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34925</xdr:rowOff>
    </xdr:from>
    <xdr:to>
      <xdr:col>55</xdr:col>
      <xdr:colOff>50800</xdr:colOff>
      <xdr:row>84</xdr:row>
      <xdr:rowOff>136525</xdr:rowOff>
    </xdr:to>
    <xdr:sp macro="" textlink="">
      <xdr:nvSpPr>
        <xdr:cNvPr id="348" name="楕円 347">
          <a:extLst>
            <a:ext uri="{FF2B5EF4-FFF2-40B4-BE49-F238E27FC236}">
              <a16:creationId xmlns:a16="http://schemas.microsoft.com/office/drawing/2014/main" id="{46D9B9A7-130E-46F1-961D-71AEDBB870B5}"/>
            </a:ext>
          </a:extLst>
        </xdr:cNvPr>
        <xdr:cNvSpPr/>
      </xdr:nvSpPr>
      <xdr:spPr>
        <a:xfrm>
          <a:off x="9401175" y="1363662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13352</xdr:rowOff>
    </xdr:from>
    <xdr:ext cx="469744" cy="259045"/>
    <xdr:sp macro="" textlink="">
      <xdr:nvSpPr>
        <xdr:cNvPr id="349" name="【公営住宅】&#10;一人当たり面積該当値テキスト">
          <a:extLst>
            <a:ext uri="{FF2B5EF4-FFF2-40B4-BE49-F238E27FC236}">
              <a16:creationId xmlns:a16="http://schemas.microsoft.com/office/drawing/2014/main" id="{61102699-72F0-481C-AEE1-2F46C2A976F9}"/>
            </a:ext>
          </a:extLst>
        </xdr:cNvPr>
        <xdr:cNvSpPr txBox="1"/>
      </xdr:nvSpPr>
      <xdr:spPr>
        <a:xfrm>
          <a:off x="9477375" y="1361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42545</xdr:rowOff>
    </xdr:from>
    <xdr:to>
      <xdr:col>50</xdr:col>
      <xdr:colOff>165100</xdr:colOff>
      <xdr:row>84</xdr:row>
      <xdr:rowOff>144145</xdr:rowOff>
    </xdr:to>
    <xdr:sp macro="" textlink="">
      <xdr:nvSpPr>
        <xdr:cNvPr id="350" name="楕円 349">
          <a:extLst>
            <a:ext uri="{FF2B5EF4-FFF2-40B4-BE49-F238E27FC236}">
              <a16:creationId xmlns:a16="http://schemas.microsoft.com/office/drawing/2014/main" id="{DF6D3A91-E3BA-4D79-8B3B-2AD8BA8B88E4}"/>
            </a:ext>
          </a:extLst>
        </xdr:cNvPr>
        <xdr:cNvSpPr/>
      </xdr:nvSpPr>
      <xdr:spPr>
        <a:xfrm>
          <a:off x="8639175" y="13647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85725</xdr:rowOff>
    </xdr:from>
    <xdr:to>
      <xdr:col>55</xdr:col>
      <xdr:colOff>0</xdr:colOff>
      <xdr:row>84</xdr:row>
      <xdr:rowOff>93345</xdr:rowOff>
    </xdr:to>
    <xdr:cxnSp macro="">
      <xdr:nvCxnSpPr>
        <xdr:cNvPr id="351" name="直線コネクタ 350">
          <a:extLst>
            <a:ext uri="{FF2B5EF4-FFF2-40B4-BE49-F238E27FC236}">
              <a16:creationId xmlns:a16="http://schemas.microsoft.com/office/drawing/2014/main" id="{13E842A1-55E3-432A-8174-3C67089A5B07}"/>
            </a:ext>
          </a:extLst>
        </xdr:cNvPr>
        <xdr:cNvCxnSpPr/>
      </xdr:nvCxnSpPr>
      <xdr:spPr>
        <a:xfrm flipV="1">
          <a:off x="8686800" y="13684250"/>
          <a:ext cx="74295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50164</xdr:rowOff>
    </xdr:from>
    <xdr:to>
      <xdr:col>46</xdr:col>
      <xdr:colOff>38100</xdr:colOff>
      <xdr:row>84</xdr:row>
      <xdr:rowOff>151764</xdr:rowOff>
    </xdr:to>
    <xdr:sp macro="" textlink="">
      <xdr:nvSpPr>
        <xdr:cNvPr id="352" name="楕円 351">
          <a:extLst>
            <a:ext uri="{FF2B5EF4-FFF2-40B4-BE49-F238E27FC236}">
              <a16:creationId xmlns:a16="http://schemas.microsoft.com/office/drawing/2014/main" id="{6435E125-3922-4524-A7F6-A5CD738CEC5C}"/>
            </a:ext>
          </a:extLst>
        </xdr:cNvPr>
        <xdr:cNvSpPr/>
      </xdr:nvSpPr>
      <xdr:spPr>
        <a:xfrm>
          <a:off x="7839075" y="136486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93345</xdr:rowOff>
    </xdr:from>
    <xdr:to>
      <xdr:col>50</xdr:col>
      <xdr:colOff>114300</xdr:colOff>
      <xdr:row>84</xdr:row>
      <xdr:rowOff>100964</xdr:rowOff>
    </xdr:to>
    <xdr:cxnSp macro="">
      <xdr:nvCxnSpPr>
        <xdr:cNvPr id="353" name="直線コネクタ 352">
          <a:extLst>
            <a:ext uri="{FF2B5EF4-FFF2-40B4-BE49-F238E27FC236}">
              <a16:creationId xmlns:a16="http://schemas.microsoft.com/office/drawing/2014/main" id="{B42043EC-F3F3-4134-9CC9-9568DE5BC5BD}"/>
            </a:ext>
          </a:extLst>
        </xdr:cNvPr>
        <xdr:cNvCxnSpPr/>
      </xdr:nvCxnSpPr>
      <xdr:spPr>
        <a:xfrm flipV="1">
          <a:off x="7886700" y="13695045"/>
          <a:ext cx="800100" cy="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55880</xdr:rowOff>
    </xdr:from>
    <xdr:to>
      <xdr:col>41</xdr:col>
      <xdr:colOff>101600</xdr:colOff>
      <xdr:row>84</xdr:row>
      <xdr:rowOff>157480</xdr:rowOff>
    </xdr:to>
    <xdr:sp macro="" textlink="">
      <xdr:nvSpPr>
        <xdr:cNvPr id="354" name="楕円 353">
          <a:extLst>
            <a:ext uri="{FF2B5EF4-FFF2-40B4-BE49-F238E27FC236}">
              <a16:creationId xmlns:a16="http://schemas.microsoft.com/office/drawing/2014/main" id="{0E69F5D4-AE61-4B4B-8865-074EA40DDEE4}"/>
            </a:ext>
          </a:extLst>
        </xdr:cNvPr>
        <xdr:cNvSpPr/>
      </xdr:nvSpPr>
      <xdr:spPr>
        <a:xfrm>
          <a:off x="7029450"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100964</xdr:rowOff>
    </xdr:from>
    <xdr:to>
      <xdr:col>45</xdr:col>
      <xdr:colOff>177800</xdr:colOff>
      <xdr:row>84</xdr:row>
      <xdr:rowOff>106680</xdr:rowOff>
    </xdr:to>
    <xdr:cxnSp macro="">
      <xdr:nvCxnSpPr>
        <xdr:cNvPr id="355" name="直線コネクタ 354">
          <a:extLst>
            <a:ext uri="{FF2B5EF4-FFF2-40B4-BE49-F238E27FC236}">
              <a16:creationId xmlns:a16="http://schemas.microsoft.com/office/drawing/2014/main" id="{F0AC87AA-4263-4355-B107-F3335974EB4C}"/>
            </a:ext>
          </a:extLst>
        </xdr:cNvPr>
        <xdr:cNvCxnSpPr/>
      </xdr:nvCxnSpPr>
      <xdr:spPr>
        <a:xfrm flipV="1">
          <a:off x="7077075" y="1370583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63500</xdr:rowOff>
    </xdr:from>
    <xdr:to>
      <xdr:col>36</xdr:col>
      <xdr:colOff>165100</xdr:colOff>
      <xdr:row>84</xdr:row>
      <xdr:rowOff>165100</xdr:rowOff>
    </xdr:to>
    <xdr:sp macro="" textlink="">
      <xdr:nvSpPr>
        <xdr:cNvPr id="356" name="楕円 355">
          <a:extLst>
            <a:ext uri="{FF2B5EF4-FFF2-40B4-BE49-F238E27FC236}">
              <a16:creationId xmlns:a16="http://schemas.microsoft.com/office/drawing/2014/main" id="{CF4DCBD1-DFCC-416A-80B1-C25CFDF22668}"/>
            </a:ext>
          </a:extLst>
        </xdr:cNvPr>
        <xdr:cNvSpPr/>
      </xdr:nvSpPr>
      <xdr:spPr>
        <a:xfrm>
          <a:off x="6238875" y="13668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106680</xdr:rowOff>
    </xdr:from>
    <xdr:to>
      <xdr:col>41</xdr:col>
      <xdr:colOff>50800</xdr:colOff>
      <xdr:row>84</xdr:row>
      <xdr:rowOff>114300</xdr:rowOff>
    </xdr:to>
    <xdr:cxnSp macro="">
      <xdr:nvCxnSpPr>
        <xdr:cNvPr id="357" name="直線コネクタ 356">
          <a:extLst>
            <a:ext uri="{FF2B5EF4-FFF2-40B4-BE49-F238E27FC236}">
              <a16:creationId xmlns:a16="http://schemas.microsoft.com/office/drawing/2014/main" id="{A727A13A-A4FB-4AFB-815E-3F8264DB764E}"/>
            </a:ext>
          </a:extLst>
        </xdr:cNvPr>
        <xdr:cNvCxnSpPr/>
      </xdr:nvCxnSpPr>
      <xdr:spPr>
        <a:xfrm flipV="1">
          <a:off x="6286500" y="13705205"/>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58" name="n_1aveValue【公営住宅】&#10;一人当たり面積">
          <a:extLst>
            <a:ext uri="{FF2B5EF4-FFF2-40B4-BE49-F238E27FC236}">
              <a16:creationId xmlns:a16="http://schemas.microsoft.com/office/drawing/2014/main" id="{55632885-3ABE-493D-A93A-E371B538F973}"/>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59" name="n_2aveValue【公営住宅】&#10;一人当たり面積">
          <a:extLst>
            <a:ext uri="{FF2B5EF4-FFF2-40B4-BE49-F238E27FC236}">
              <a16:creationId xmlns:a16="http://schemas.microsoft.com/office/drawing/2014/main" id="{145B4022-47B3-44A3-AD9E-675A871319EE}"/>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0" name="n_3aveValue【公営住宅】&#10;一人当たり面積">
          <a:extLst>
            <a:ext uri="{FF2B5EF4-FFF2-40B4-BE49-F238E27FC236}">
              <a16:creationId xmlns:a16="http://schemas.microsoft.com/office/drawing/2014/main" id="{D9DB16F5-AE6F-4154-8E5E-BD540D9C89CA}"/>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1" name="n_4aveValue【公営住宅】&#10;一人当たり面積">
          <a:extLst>
            <a:ext uri="{FF2B5EF4-FFF2-40B4-BE49-F238E27FC236}">
              <a16:creationId xmlns:a16="http://schemas.microsoft.com/office/drawing/2014/main" id="{71639867-37BE-4992-82E6-DBF386396682}"/>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135272</xdr:rowOff>
    </xdr:from>
    <xdr:ext cx="469744" cy="259045"/>
    <xdr:sp macro="" textlink="">
      <xdr:nvSpPr>
        <xdr:cNvPr id="362" name="n_1mainValue【公営住宅】&#10;一人当たり面積">
          <a:extLst>
            <a:ext uri="{FF2B5EF4-FFF2-40B4-BE49-F238E27FC236}">
              <a16:creationId xmlns:a16="http://schemas.microsoft.com/office/drawing/2014/main" id="{75200A15-E28E-4516-A466-EC99A4DF1AB3}"/>
            </a:ext>
          </a:extLst>
        </xdr:cNvPr>
        <xdr:cNvSpPr txBox="1"/>
      </xdr:nvSpPr>
      <xdr:spPr>
        <a:xfrm>
          <a:off x="8458277" y="13736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142891</xdr:rowOff>
    </xdr:from>
    <xdr:ext cx="469744" cy="259045"/>
    <xdr:sp macro="" textlink="">
      <xdr:nvSpPr>
        <xdr:cNvPr id="363" name="n_2mainValue【公営住宅】&#10;一人当たり面積">
          <a:extLst>
            <a:ext uri="{FF2B5EF4-FFF2-40B4-BE49-F238E27FC236}">
              <a16:creationId xmlns:a16="http://schemas.microsoft.com/office/drawing/2014/main" id="{848605B5-99EA-45BC-B877-59ED150ADB0C}"/>
            </a:ext>
          </a:extLst>
        </xdr:cNvPr>
        <xdr:cNvSpPr txBox="1"/>
      </xdr:nvSpPr>
      <xdr:spPr>
        <a:xfrm>
          <a:off x="7677227" y="1374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148607</xdr:rowOff>
    </xdr:from>
    <xdr:ext cx="469744" cy="259045"/>
    <xdr:sp macro="" textlink="">
      <xdr:nvSpPr>
        <xdr:cNvPr id="364" name="n_3mainValue【公営住宅】&#10;一人当たり面積">
          <a:extLst>
            <a:ext uri="{FF2B5EF4-FFF2-40B4-BE49-F238E27FC236}">
              <a16:creationId xmlns:a16="http://schemas.microsoft.com/office/drawing/2014/main" id="{5DDBEE3F-F919-4B26-9146-58E2E7E19482}"/>
            </a:ext>
          </a:extLst>
        </xdr:cNvPr>
        <xdr:cNvSpPr txBox="1"/>
      </xdr:nvSpPr>
      <xdr:spPr>
        <a:xfrm>
          <a:off x="68676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156227</xdr:rowOff>
    </xdr:from>
    <xdr:ext cx="469744" cy="259045"/>
    <xdr:sp macro="" textlink="">
      <xdr:nvSpPr>
        <xdr:cNvPr id="365" name="n_4mainValue【公営住宅】&#10;一人当たり面積">
          <a:extLst>
            <a:ext uri="{FF2B5EF4-FFF2-40B4-BE49-F238E27FC236}">
              <a16:creationId xmlns:a16="http://schemas.microsoft.com/office/drawing/2014/main" id="{98AC4BFA-9DF1-42BA-9F8D-E8E6ABDC1AA2}"/>
            </a:ext>
          </a:extLst>
        </xdr:cNvPr>
        <xdr:cNvSpPr txBox="1"/>
      </xdr:nvSpPr>
      <xdr:spPr>
        <a:xfrm>
          <a:off x="6067502"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9468F8C5-5CB7-489C-83F2-F1151221DBFC}"/>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614AFF2B-E0C3-4ED5-AB8E-4FB485142B9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DA0B9FE8-ADB3-4AD5-BC46-208331AE746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93C7F1A4-4D6A-435F-B259-93288496C37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229DADE4-B1BE-4398-A7B4-A3B6D2521F1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BBE488FD-328B-4222-966B-7DAA6BFA628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0CDDE7B3-6137-4B74-AB7A-E2F71889D613}"/>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E2D7C5AE-55C3-45C5-905A-00B7295AAC9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995D48CD-B851-4782-B3E3-6817F39DE37C}"/>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ECDE6A87-A16D-431E-B774-2A213FD28DC2}"/>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C0A9A740-65CD-4699-9A8C-1072DA4F1EB3}"/>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91EB3459-B503-4EFA-B7C6-1BADDF869729}"/>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189715F7-8724-4FAC-B192-F57AC652A427}"/>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A2FC27F1-D6A9-4B3F-B0DA-DBF6195D0FA4}"/>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6B471281-45D4-4CE9-B17F-E816337ECB47}"/>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38E6C17D-7EF5-4498-AEE8-11614D9271F2}"/>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9C1DEAD3-2A2F-452A-A786-E7BD37C6CD24}"/>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53D4B811-1601-4E53-8BDA-079AAA6011BE}"/>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B526DB45-DD68-4CF0-BD17-E69AFA85A3BA}"/>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69F7F419-F9D5-4DD7-B76D-360900193244}"/>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908AA665-7D26-44BE-B99E-E3396C3FDEBC}"/>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30EA2800-6A74-4A61-8C76-DC218F52C08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20C4C03D-8DFD-48A1-8C96-C45FB2507D91}"/>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41E81B5A-9762-4848-AC5F-E3489B4D746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a:extLst>
            <a:ext uri="{FF2B5EF4-FFF2-40B4-BE49-F238E27FC236}">
              <a16:creationId xmlns:a16="http://schemas.microsoft.com/office/drawing/2014/main" id="{4F315060-EA33-415A-AB71-878997116720}"/>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7D97E848-FE38-4ABC-ADC5-E6B04279938D}"/>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a:extLst>
            <a:ext uri="{FF2B5EF4-FFF2-40B4-BE49-F238E27FC236}">
              <a16:creationId xmlns:a16="http://schemas.microsoft.com/office/drawing/2014/main" id="{C46072A7-EA72-421F-8EE9-B43ACC6A35A0}"/>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82809364-759B-4857-8E8F-4CEBAB06B83B}"/>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a:extLst>
            <a:ext uri="{FF2B5EF4-FFF2-40B4-BE49-F238E27FC236}">
              <a16:creationId xmlns:a16="http://schemas.microsoft.com/office/drawing/2014/main" id="{7888E0D2-F389-466F-BB71-FC0425B8A6DA}"/>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0B6CDDBE-8C07-4F21-9CB7-48B9EE2044ED}"/>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a:extLst>
            <a:ext uri="{FF2B5EF4-FFF2-40B4-BE49-F238E27FC236}">
              <a16:creationId xmlns:a16="http://schemas.microsoft.com/office/drawing/2014/main" id="{EE1D6C2A-B768-47F1-9AFE-22FC130A1DC6}"/>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a:extLst>
            <a:ext uri="{FF2B5EF4-FFF2-40B4-BE49-F238E27FC236}">
              <a16:creationId xmlns:a16="http://schemas.microsoft.com/office/drawing/2014/main" id="{5103D533-473F-4F0E-9365-7EA8A717DF76}"/>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a:extLst>
            <a:ext uri="{FF2B5EF4-FFF2-40B4-BE49-F238E27FC236}">
              <a16:creationId xmlns:a16="http://schemas.microsoft.com/office/drawing/2014/main" id="{B987BF4C-25EE-4CA7-AAD2-3E22FF3E0C23}"/>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a:extLst>
            <a:ext uri="{FF2B5EF4-FFF2-40B4-BE49-F238E27FC236}">
              <a16:creationId xmlns:a16="http://schemas.microsoft.com/office/drawing/2014/main" id="{F023881F-BEF5-4D3B-8267-D6D06299A562}"/>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a:extLst>
            <a:ext uri="{FF2B5EF4-FFF2-40B4-BE49-F238E27FC236}">
              <a16:creationId xmlns:a16="http://schemas.microsoft.com/office/drawing/2014/main" id="{5F4F3173-27B3-4572-A748-0FC3978A1ABB}"/>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8FAD750-6DD4-4CC3-AB4D-B85ECB1DCAA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AB25FC9-CE27-4A7C-9F63-FB9D35181AA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AB9A6FD-5B78-4993-A93A-BD537EF6565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17F16CF6-9A19-40D6-9E2A-69A266C591F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00F7C518-DD29-49EF-87F3-D45629CF33E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102144</xdr:rowOff>
    </xdr:from>
    <xdr:to>
      <xdr:col>24</xdr:col>
      <xdr:colOff>114300</xdr:colOff>
      <xdr:row>108</xdr:row>
      <xdr:rowOff>32294</xdr:rowOff>
    </xdr:to>
    <xdr:sp macro="" textlink="">
      <xdr:nvSpPr>
        <xdr:cNvPr id="406" name="楕円 405">
          <a:extLst>
            <a:ext uri="{FF2B5EF4-FFF2-40B4-BE49-F238E27FC236}">
              <a16:creationId xmlns:a16="http://schemas.microsoft.com/office/drawing/2014/main" id="{6168E3B8-D5F6-4B88-9BB6-FCA0DF33735E}"/>
            </a:ext>
          </a:extLst>
        </xdr:cNvPr>
        <xdr:cNvSpPr/>
      </xdr:nvSpPr>
      <xdr:spPr>
        <a:xfrm>
          <a:off x="4124325" y="1743129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80571</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BD77DC71-F9E8-4E22-BEDA-8AB34DEF9BBB}"/>
            </a:ext>
          </a:extLst>
        </xdr:cNvPr>
        <xdr:cNvSpPr txBox="1"/>
      </xdr:nvSpPr>
      <xdr:spPr>
        <a:xfrm>
          <a:off x="4229100" y="17409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62956</xdr:rowOff>
    </xdr:from>
    <xdr:to>
      <xdr:col>20</xdr:col>
      <xdr:colOff>38100</xdr:colOff>
      <xdr:row>107</xdr:row>
      <xdr:rowOff>164556</xdr:rowOff>
    </xdr:to>
    <xdr:sp macro="" textlink="">
      <xdr:nvSpPr>
        <xdr:cNvPr id="408" name="楕円 407">
          <a:extLst>
            <a:ext uri="{FF2B5EF4-FFF2-40B4-BE49-F238E27FC236}">
              <a16:creationId xmlns:a16="http://schemas.microsoft.com/office/drawing/2014/main" id="{0D9B449D-620C-4671-AEE5-BEFF0585A2FA}"/>
            </a:ext>
          </a:extLst>
        </xdr:cNvPr>
        <xdr:cNvSpPr/>
      </xdr:nvSpPr>
      <xdr:spPr>
        <a:xfrm>
          <a:off x="3381375" y="173921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113756</xdr:rowOff>
    </xdr:from>
    <xdr:to>
      <xdr:col>24</xdr:col>
      <xdr:colOff>63500</xdr:colOff>
      <xdr:row>107</xdr:row>
      <xdr:rowOff>152944</xdr:rowOff>
    </xdr:to>
    <xdr:cxnSp macro="">
      <xdr:nvCxnSpPr>
        <xdr:cNvPr id="409" name="直線コネクタ 408">
          <a:extLst>
            <a:ext uri="{FF2B5EF4-FFF2-40B4-BE49-F238E27FC236}">
              <a16:creationId xmlns:a16="http://schemas.microsoft.com/office/drawing/2014/main" id="{204A2A04-7097-4B71-A388-D8F28CF83F92}"/>
            </a:ext>
          </a:extLst>
        </xdr:cNvPr>
        <xdr:cNvCxnSpPr/>
      </xdr:nvCxnSpPr>
      <xdr:spPr>
        <a:xfrm>
          <a:off x="3429000" y="17439731"/>
          <a:ext cx="7524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165826</xdr:rowOff>
    </xdr:from>
    <xdr:to>
      <xdr:col>15</xdr:col>
      <xdr:colOff>101600</xdr:colOff>
      <xdr:row>107</xdr:row>
      <xdr:rowOff>95976</xdr:rowOff>
    </xdr:to>
    <xdr:sp macro="" textlink="">
      <xdr:nvSpPr>
        <xdr:cNvPr id="410" name="楕円 409">
          <a:extLst>
            <a:ext uri="{FF2B5EF4-FFF2-40B4-BE49-F238E27FC236}">
              <a16:creationId xmlns:a16="http://schemas.microsoft.com/office/drawing/2014/main" id="{71F8DC06-3146-4669-8B6D-B326E06551EF}"/>
            </a:ext>
          </a:extLst>
        </xdr:cNvPr>
        <xdr:cNvSpPr/>
      </xdr:nvSpPr>
      <xdr:spPr>
        <a:xfrm>
          <a:off x="2571750" y="173267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45176</xdr:rowOff>
    </xdr:from>
    <xdr:to>
      <xdr:col>19</xdr:col>
      <xdr:colOff>177800</xdr:colOff>
      <xdr:row>107</xdr:row>
      <xdr:rowOff>113756</xdr:rowOff>
    </xdr:to>
    <xdr:cxnSp macro="">
      <xdr:nvCxnSpPr>
        <xdr:cNvPr id="411" name="直線コネクタ 410">
          <a:extLst>
            <a:ext uri="{FF2B5EF4-FFF2-40B4-BE49-F238E27FC236}">
              <a16:creationId xmlns:a16="http://schemas.microsoft.com/office/drawing/2014/main" id="{298900C0-88D9-4E59-B1BC-F110D912FFAF}"/>
            </a:ext>
          </a:extLst>
        </xdr:cNvPr>
        <xdr:cNvCxnSpPr/>
      </xdr:nvCxnSpPr>
      <xdr:spPr>
        <a:xfrm>
          <a:off x="2619375" y="17374326"/>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144599</xdr:rowOff>
    </xdr:from>
    <xdr:to>
      <xdr:col>10</xdr:col>
      <xdr:colOff>165100</xdr:colOff>
      <xdr:row>106</xdr:row>
      <xdr:rowOff>74749</xdr:rowOff>
    </xdr:to>
    <xdr:sp macro="" textlink="">
      <xdr:nvSpPr>
        <xdr:cNvPr id="412" name="楕円 411">
          <a:extLst>
            <a:ext uri="{FF2B5EF4-FFF2-40B4-BE49-F238E27FC236}">
              <a16:creationId xmlns:a16="http://schemas.microsoft.com/office/drawing/2014/main" id="{5CEFAB2E-15A3-448B-B38F-AD8726BDEE70}"/>
            </a:ext>
          </a:extLst>
        </xdr:cNvPr>
        <xdr:cNvSpPr/>
      </xdr:nvSpPr>
      <xdr:spPr>
        <a:xfrm>
          <a:off x="1781175" y="171435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23949</xdr:rowOff>
    </xdr:from>
    <xdr:to>
      <xdr:col>15</xdr:col>
      <xdr:colOff>50800</xdr:colOff>
      <xdr:row>107</xdr:row>
      <xdr:rowOff>45176</xdr:rowOff>
    </xdr:to>
    <xdr:cxnSp macro="">
      <xdr:nvCxnSpPr>
        <xdr:cNvPr id="413" name="直線コネクタ 412">
          <a:extLst>
            <a:ext uri="{FF2B5EF4-FFF2-40B4-BE49-F238E27FC236}">
              <a16:creationId xmlns:a16="http://schemas.microsoft.com/office/drawing/2014/main" id="{2EAAE69E-C3BE-4D12-9CA9-EF5BF4B03907}"/>
            </a:ext>
          </a:extLst>
        </xdr:cNvPr>
        <xdr:cNvCxnSpPr/>
      </xdr:nvCxnSpPr>
      <xdr:spPr>
        <a:xfrm>
          <a:off x="1828800" y="17191174"/>
          <a:ext cx="790575" cy="18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111942</xdr:rowOff>
    </xdr:from>
    <xdr:to>
      <xdr:col>6</xdr:col>
      <xdr:colOff>38100</xdr:colOff>
      <xdr:row>106</xdr:row>
      <xdr:rowOff>42092</xdr:rowOff>
    </xdr:to>
    <xdr:sp macro="" textlink="">
      <xdr:nvSpPr>
        <xdr:cNvPr id="414" name="楕円 413">
          <a:extLst>
            <a:ext uri="{FF2B5EF4-FFF2-40B4-BE49-F238E27FC236}">
              <a16:creationId xmlns:a16="http://schemas.microsoft.com/office/drawing/2014/main" id="{FC81135F-2540-4EC5-BFD5-AC6B72913FC6}"/>
            </a:ext>
          </a:extLst>
        </xdr:cNvPr>
        <xdr:cNvSpPr/>
      </xdr:nvSpPr>
      <xdr:spPr>
        <a:xfrm>
          <a:off x="981075" y="171140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162742</xdr:rowOff>
    </xdr:from>
    <xdr:to>
      <xdr:col>10</xdr:col>
      <xdr:colOff>114300</xdr:colOff>
      <xdr:row>106</xdr:row>
      <xdr:rowOff>23949</xdr:rowOff>
    </xdr:to>
    <xdr:cxnSp macro="">
      <xdr:nvCxnSpPr>
        <xdr:cNvPr id="415" name="直線コネクタ 414">
          <a:extLst>
            <a:ext uri="{FF2B5EF4-FFF2-40B4-BE49-F238E27FC236}">
              <a16:creationId xmlns:a16="http://schemas.microsoft.com/office/drawing/2014/main" id="{3A2FADE3-0357-4285-921A-8D9DBB40484B}"/>
            </a:ext>
          </a:extLst>
        </xdr:cNvPr>
        <xdr:cNvCxnSpPr/>
      </xdr:nvCxnSpPr>
      <xdr:spPr>
        <a:xfrm>
          <a:off x="1028700" y="17161692"/>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6" name="n_1aveValue【港湾・漁港】&#10;有形固定資産減価償却率">
          <a:extLst>
            <a:ext uri="{FF2B5EF4-FFF2-40B4-BE49-F238E27FC236}">
              <a16:creationId xmlns:a16="http://schemas.microsoft.com/office/drawing/2014/main" id="{F8F48903-A9BF-4CB4-B603-596AB935F9CD}"/>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7" name="n_2aveValue【港湾・漁港】&#10;有形固定資産減価償却率">
          <a:extLst>
            <a:ext uri="{FF2B5EF4-FFF2-40B4-BE49-F238E27FC236}">
              <a16:creationId xmlns:a16="http://schemas.microsoft.com/office/drawing/2014/main" id="{7E421507-AE69-4D15-9FCA-5CD34B58175B}"/>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a:extLst>
            <a:ext uri="{FF2B5EF4-FFF2-40B4-BE49-F238E27FC236}">
              <a16:creationId xmlns:a16="http://schemas.microsoft.com/office/drawing/2014/main" id="{3608F974-341D-4836-B278-54B7148B66FE}"/>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19" name="n_4aveValue【港湾・漁港】&#10;有形固定資産減価償却率">
          <a:extLst>
            <a:ext uri="{FF2B5EF4-FFF2-40B4-BE49-F238E27FC236}">
              <a16:creationId xmlns:a16="http://schemas.microsoft.com/office/drawing/2014/main" id="{2B88E4A3-8CA2-4851-9756-172D9F782501}"/>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155683</xdr:rowOff>
    </xdr:from>
    <xdr:ext cx="405111" cy="259045"/>
    <xdr:sp macro="" textlink="">
      <xdr:nvSpPr>
        <xdr:cNvPr id="420" name="n_1mainValue【港湾・漁港】&#10;有形固定資産減価償却率">
          <a:extLst>
            <a:ext uri="{FF2B5EF4-FFF2-40B4-BE49-F238E27FC236}">
              <a16:creationId xmlns:a16="http://schemas.microsoft.com/office/drawing/2014/main" id="{5BA4E731-F1C9-475C-B4BF-142F339DA61E}"/>
            </a:ext>
          </a:extLst>
        </xdr:cNvPr>
        <xdr:cNvSpPr txBox="1"/>
      </xdr:nvSpPr>
      <xdr:spPr>
        <a:xfrm>
          <a:off x="3239144" y="17484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87103</xdr:rowOff>
    </xdr:from>
    <xdr:ext cx="405111" cy="259045"/>
    <xdr:sp macro="" textlink="">
      <xdr:nvSpPr>
        <xdr:cNvPr id="421" name="n_2mainValue【港湾・漁港】&#10;有形固定資産減価償却率">
          <a:extLst>
            <a:ext uri="{FF2B5EF4-FFF2-40B4-BE49-F238E27FC236}">
              <a16:creationId xmlns:a16="http://schemas.microsoft.com/office/drawing/2014/main" id="{57B80D6A-0BAD-4AC7-A09F-9041C5701895}"/>
            </a:ext>
          </a:extLst>
        </xdr:cNvPr>
        <xdr:cNvSpPr txBox="1"/>
      </xdr:nvSpPr>
      <xdr:spPr>
        <a:xfrm>
          <a:off x="2439044" y="17409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65876</xdr:rowOff>
    </xdr:from>
    <xdr:ext cx="405111" cy="259045"/>
    <xdr:sp macro="" textlink="">
      <xdr:nvSpPr>
        <xdr:cNvPr id="422" name="n_3mainValue【港湾・漁港】&#10;有形固定資産減価償却率">
          <a:extLst>
            <a:ext uri="{FF2B5EF4-FFF2-40B4-BE49-F238E27FC236}">
              <a16:creationId xmlns:a16="http://schemas.microsoft.com/office/drawing/2014/main" id="{746A540F-64E0-4A07-A8BB-F47EC010BCF9}"/>
            </a:ext>
          </a:extLst>
        </xdr:cNvPr>
        <xdr:cNvSpPr txBox="1"/>
      </xdr:nvSpPr>
      <xdr:spPr>
        <a:xfrm>
          <a:off x="1648469" y="17233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33219</xdr:rowOff>
    </xdr:from>
    <xdr:ext cx="405111" cy="259045"/>
    <xdr:sp macro="" textlink="">
      <xdr:nvSpPr>
        <xdr:cNvPr id="423" name="n_4mainValue【港湾・漁港】&#10;有形固定資産減価償却率">
          <a:extLst>
            <a:ext uri="{FF2B5EF4-FFF2-40B4-BE49-F238E27FC236}">
              <a16:creationId xmlns:a16="http://schemas.microsoft.com/office/drawing/2014/main" id="{1F945465-202F-4D46-A973-DD080284B92B}"/>
            </a:ext>
          </a:extLst>
        </xdr:cNvPr>
        <xdr:cNvSpPr txBox="1"/>
      </xdr:nvSpPr>
      <xdr:spPr>
        <a:xfrm>
          <a:off x="848369" y="17194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2785BBF5-A871-4A05-84F0-B5A0028C907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A4F792B8-D6CC-41F9-80B4-46D20019B0D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32BBF47C-D66B-409F-99FF-0DB5C05ABCC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272EE0BF-71CE-4FED-B172-A6B716B1AB1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D840D085-0ACE-4D66-B627-A27F5C366CD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05D931D0-583F-4586-9683-9DE88C12EEE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013E4388-FF2F-4026-9271-18CACD4141C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51A30BDA-D005-465A-893D-4E9120CD624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87F038D1-07D3-4C46-AB97-9E79ADFD79CC}"/>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DDCC4DDB-8593-4E49-9582-185760A7A538}"/>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1D4B3A5F-0AFF-4E93-82D9-D8A39ABBC6FA}"/>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5079C8D6-834A-49FF-8723-C05D62616F14}"/>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0758EB5F-02A9-45C9-996E-71FCB0EEDCFD}"/>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305FD384-0A12-4896-8957-CCCFAECF12A2}"/>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837507B7-2E2C-43DE-9EC8-1D708B4D343C}"/>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337F827A-75DA-4A78-946B-5A89C55CB3F9}"/>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37605B5B-A2BA-44F7-A477-73BB01867C9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1D71F4A0-3ECE-4DE1-9385-39B05DB4FD7A}"/>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E4DF36F6-064D-4E89-9444-64ECAB537AF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a:extLst>
            <a:ext uri="{FF2B5EF4-FFF2-40B4-BE49-F238E27FC236}">
              <a16:creationId xmlns:a16="http://schemas.microsoft.com/office/drawing/2014/main" id="{4F11DB6F-066D-4900-B008-1495D0A79F26}"/>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359BDC04-CB80-456B-80F1-0B6F72BB2EDF}"/>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a:extLst>
            <a:ext uri="{FF2B5EF4-FFF2-40B4-BE49-F238E27FC236}">
              <a16:creationId xmlns:a16="http://schemas.microsoft.com/office/drawing/2014/main" id="{9DF7CBFB-773A-4632-861D-B1D62BC3D4DA}"/>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805CBB26-812D-4763-848D-8BB7303D8741}"/>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a:extLst>
            <a:ext uri="{FF2B5EF4-FFF2-40B4-BE49-F238E27FC236}">
              <a16:creationId xmlns:a16="http://schemas.microsoft.com/office/drawing/2014/main" id="{008160FF-69AC-4D8C-8096-452AC21BCF22}"/>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7DA61DDC-EBC1-4CE1-A05F-7C39E9C668DA}"/>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a:extLst>
            <a:ext uri="{FF2B5EF4-FFF2-40B4-BE49-F238E27FC236}">
              <a16:creationId xmlns:a16="http://schemas.microsoft.com/office/drawing/2014/main" id="{D7E434A7-B805-4000-AB2B-12EC6988DB6A}"/>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a:extLst>
            <a:ext uri="{FF2B5EF4-FFF2-40B4-BE49-F238E27FC236}">
              <a16:creationId xmlns:a16="http://schemas.microsoft.com/office/drawing/2014/main" id="{F5BA5CA2-414C-4661-9C5E-F7ACF42FA5C8}"/>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a:extLst>
            <a:ext uri="{FF2B5EF4-FFF2-40B4-BE49-F238E27FC236}">
              <a16:creationId xmlns:a16="http://schemas.microsoft.com/office/drawing/2014/main" id="{ECE5FC04-03A7-4303-9B77-7F7DEAE930A6}"/>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a:extLst>
            <a:ext uri="{FF2B5EF4-FFF2-40B4-BE49-F238E27FC236}">
              <a16:creationId xmlns:a16="http://schemas.microsoft.com/office/drawing/2014/main" id="{E3BBED89-CA4D-4D71-B489-C9EF2FF0752C}"/>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a:extLst>
            <a:ext uri="{FF2B5EF4-FFF2-40B4-BE49-F238E27FC236}">
              <a16:creationId xmlns:a16="http://schemas.microsoft.com/office/drawing/2014/main" id="{691EB5BF-76A5-4858-A117-1F3A6B95EE9A}"/>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F1D6793F-078C-4D31-AE9E-5D01821192E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27F3D8AA-23DB-4179-B962-5906286EBFA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623430F-5ADC-4EDA-A711-0ADEA092D7A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EBE1989-F0BC-41AD-9EB5-DAD7034EBA5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373488C4-5D6A-4935-BC84-1A4DD340841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128231</xdr:rowOff>
    </xdr:from>
    <xdr:to>
      <xdr:col>55</xdr:col>
      <xdr:colOff>50800</xdr:colOff>
      <xdr:row>107</xdr:row>
      <xdr:rowOff>58381</xdr:rowOff>
    </xdr:to>
    <xdr:sp macro="" textlink="">
      <xdr:nvSpPr>
        <xdr:cNvPr id="459" name="楕円 458">
          <a:extLst>
            <a:ext uri="{FF2B5EF4-FFF2-40B4-BE49-F238E27FC236}">
              <a16:creationId xmlns:a16="http://schemas.microsoft.com/office/drawing/2014/main" id="{BACBC48F-0790-434E-96B0-A2725060980F}"/>
            </a:ext>
          </a:extLst>
        </xdr:cNvPr>
        <xdr:cNvSpPr/>
      </xdr:nvSpPr>
      <xdr:spPr>
        <a:xfrm>
          <a:off x="9401175" y="1728910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106658</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69AB4A9E-41BC-4A80-85D3-BC563C62DFE2}"/>
            </a:ext>
          </a:extLst>
        </xdr:cNvPr>
        <xdr:cNvSpPr txBox="1"/>
      </xdr:nvSpPr>
      <xdr:spPr>
        <a:xfrm>
          <a:off x="9477375" y="17267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131462</xdr:rowOff>
    </xdr:from>
    <xdr:to>
      <xdr:col>50</xdr:col>
      <xdr:colOff>165100</xdr:colOff>
      <xdr:row>107</xdr:row>
      <xdr:rowOff>61612</xdr:rowOff>
    </xdr:to>
    <xdr:sp macro="" textlink="">
      <xdr:nvSpPr>
        <xdr:cNvPr id="461" name="楕円 460">
          <a:extLst>
            <a:ext uri="{FF2B5EF4-FFF2-40B4-BE49-F238E27FC236}">
              <a16:creationId xmlns:a16="http://schemas.microsoft.com/office/drawing/2014/main" id="{81FB6FB8-2708-4D1E-90EE-6A8B360F5D50}"/>
            </a:ext>
          </a:extLst>
        </xdr:cNvPr>
        <xdr:cNvSpPr/>
      </xdr:nvSpPr>
      <xdr:spPr>
        <a:xfrm>
          <a:off x="8639175" y="172955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7581</xdr:rowOff>
    </xdr:from>
    <xdr:to>
      <xdr:col>55</xdr:col>
      <xdr:colOff>0</xdr:colOff>
      <xdr:row>107</xdr:row>
      <xdr:rowOff>10812</xdr:rowOff>
    </xdr:to>
    <xdr:cxnSp macro="">
      <xdr:nvCxnSpPr>
        <xdr:cNvPr id="462" name="直線コネクタ 461">
          <a:extLst>
            <a:ext uri="{FF2B5EF4-FFF2-40B4-BE49-F238E27FC236}">
              <a16:creationId xmlns:a16="http://schemas.microsoft.com/office/drawing/2014/main" id="{A710B200-06B2-4309-BF65-2959E35F4AF6}"/>
            </a:ext>
          </a:extLst>
        </xdr:cNvPr>
        <xdr:cNvCxnSpPr/>
      </xdr:nvCxnSpPr>
      <xdr:spPr>
        <a:xfrm flipV="1">
          <a:off x="8686800" y="1733673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133990</xdr:rowOff>
    </xdr:from>
    <xdr:to>
      <xdr:col>46</xdr:col>
      <xdr:colOff>38100</xdr:colOff>
      <xdr:row>107</xdr:row>
      <xdr:rowOff>64140</xdr:rowOff>
    </xdr:to>
    <xdr:sp macro="" textlink="">
      <xdr:nvSpPr>
        <xdr:cNvPr id="463" name="楕円 462">
          <a:extLst>
            <a:ext uri="{FF2B5EF4-FFF2-40B4-BE49-F238E27FC236}">
              <a16:creationId xmlns:a16="http://schemas.microsoft.com/office/drawing/2014/main" id="{51BB8623-25C3-4065-B248-AC6D9877C281}"/>
            </a:ext>
          </a:extLst>
        </xdr:cNvPr>
        <xdr:cNvSpPr/>
      </xdr:nvSpPr>
      <xdr:spPr>
        <a:xfrm>
          <a:off x="7839075" y="17298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10812</xdr:rowOff>
    </xdr:from>
    <xdr:to>
      <xdr:col>50</xdr:col>
      <xdr:colOff>114300</xdr:colOff>
      <xdr:row>107</xdr:row>
      <xdr:rowOff>13340</xdr:rowOff>
    </xdr:to>
    <xdr:cxnSp macro="">
      <xdr:nvCxnSpPr>
        <xdr:cNvPr id="464" name="直線コネクタ 463">
          <a:extLst>
            <a:ext uri="{FF2B5EF4-FFF2-40B4-BE49-F238E27FC236}">
              <a16:creationId xmlns:a16="http://schemas.microsoft.com/office/drawing/2014/main" id="{4E1CD431-76DB-48C3-8CEA-19D3C263016D}"/>
            </a:ext>
          </a:extLst>
        </xdr:cNvPr>
        <xdr:cNvCxnSpPr/>
      </xdr:nvCxnSpPr>
      <xdr:spPr>
        <a:xfrm flipV="1">
          <a:off x="7886700" y="17333612"/>
          <a:ext cx="800100" cy="2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10652</xdr:rowOff>
    </xdr:from>
    <xdr:to>
      <xdr:col>41</xdr:col>
      <xdr:colOff>101600</xdr:colOff>
      <xdr:row>107</xdr:row>
      <xdr:rowOff>112252</xdr:rowOff>
    </xdr:to>
    <xdr:sp macro="" textlink="">
      <xdr:nvSpPr>
        <xdr:cNvPr id="465" name="楕円 464">
          <a:extLst>
            <a:ext uri="{FF2B5EF4-FFF2-40B4-BE49-F238E27FC236}">
              <a16:creationId xmlns:a16="http://schemas.microsoft.com/office/drawing/2014/main" id="{F064EDD5-4395-4C2D-9E8C-1B2BA4EDF028}"/>
            </a:ext>
          </a:extLst>
        </xdr:cNvPr>
        <xdr:cNvSpPr/>
      </xdr:nvSpPr>
      <xdr:spPr>
        <a:xfrm>
          <a:off x="7029450" y="1733345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13340</xdr:rowOff>
    </xdr:from>
    <xdr:to>
      <xdr:col>45</xdr:col>
      <xdr:colOff>177800</xdr:colOff>
      <xdr:row>107</xdr:row>
      <xdr:rowOff>61452</xdr:rowOff>
    </xdr:to>
    <xdr:cxnSp macro="">
      <xdr:nvCxnSpPr>
        <xdr:cNvPr id="466" name="直線コネクタ 465">
          <a:extLst>
            <a:ext uri="{FF2B5EF4-FFF2-40B4-BE49-F238E27FC236}">
              <a16:creationId xmlns:a16="http://schemas.microsoft.com/office/drawing/2014/main" id="{9C97A7EA-D19B-4167-AF92-133F02741078}"/>
            </a:ext>
          </a:extLst>
        </xdr:cNvPr>
        <xdr:cNvCxnSpPr/>
      </xdr:nvCxnSpPr>
      <xdr:spPr>
        <a:xfrm flipV="1">
          <a:off x="7077075" y="17336140"/>
          <a:ext cx="809625" cy="54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19213</xdr:rowOff>
    </xdr:from>
    <xdr:to>
      <xdr:col>36</xdr:col>
      <xdr:colOff>165100</xdr:colOff>
      <xdr:row>107</xdr:row>
      <xdr:rowOff>120813</xdr:rowOff>
    </xdr:to>
    <xdr:sp macro="" textlink="">
      <xdr:nvSpPr>
        <xdr:cNvPr id="467" name="楕円 466">
          <a:extLst>
            <a:ext uri="{FF2B5EF4-FFF2-40B4-BE49-F238E27FC236}">
              <a16:creationId xmlns:a16="http://schemas.microsoft.com/office/drawing/2014/main" id="{A9EF709B-A26B-4524-BB24-D10845BE4658}"/>
            </a:ext>
          </a:extLst>
        </xdr:cNvPr>
        <xdr:cNvSpPr/>
      </xdr:nvSpPr>
      <xdr:spPr>
        <a:xfrm>
          <a:off x="6238875" y="1734518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61452</xdr:rowOff>
    </xdr:from>
    <xdr:to>
      <xdr:col>41</xdr:col>
      <xdr:colOff>50800</xdr:colOff>
      <xdr:row>107</xdr:row>
      <xdr:rowOff>70013</xdr:rowOff>
    </xdr:to>
    <xdr:cxnSp macro="">
      <xdr:nvCxnSpPr>
        <xdr:cNvPr id="468" name="直線コネクタ 467">
          <a:extLst>
            <a:ext uri="{FF2B5EF4-FFF2-40B4-BE49-F238E27FC236}">
              <a16:creationId xmlns:a16="http://schemas.microsoft.com/office/drawing/2014/main" id="{F52C836A-FB48-4B10-9FA7-86E042ED1B09}"/>
            </a:ext>
          </a:extLst>
        </xdr:cNvPr>
        <xdr:cNvCxnSpPr/>
      </xdr:nvCxnSpPr>
      <xdr:spPr>
        <a:xfrm flipV="1">
          <a:off x="6286500" y="17390602"/>
          <a:ext cx="790575" cy="2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58B4F073-8F43-43A3-BAEF-7F34BBC869FA}"/>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289F1287-636E-4657-BB4B-25999D9042FE}"/>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51EDBA28-40BE-4B7E-B37C-1E8832982D5B}"/>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63584E9A-E551-47AB-9305-27069DD05ECA}"/>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52739</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2572F28C-99FE-4C9C-B661-498F7A93FB0E}"/>
            </a:ext>
          </a:extLst>
        </xdr:cNvPr>
        <xdr:cNvSpPr txBox="1"/>
      </xdr:nvSpPr>
      <xdr:spPr>
        <a:xfrm>
          <a:off x="8399995" y="173755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55267</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BF9C2A86-58BF-42FA-AB2A-28EC3A25A156}"/>
            </a:ext>
          </a:extLst>
        </xdr:cNvPr>
        <xdr:cNvSpPr txBox="1"/>
      </xdr:nvSpPr>
      <xdr:spPr>
        <a:xfrm>
          <a:off x="7609420" y="17381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103379</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C4874820-B0BD-4BB3-9915-0333DE72F8A4}"/>
            </a:ext>
          </a:extLst>
        </xdr:cNvPr>
        <xdr:cNvSpPr txBox="1"/>
      </xdr:nvSpPr>
      <xdr:spPr>
        <a:xfrm>
          <a:off x="6818845" y="17432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111940</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69EBFC61-7D10-44DE-9EEA-55C35532896E}"/>
            </a:ext>
          </a:extLst>
        </xdr:cNvPr>
        <xdr:cNvSpPr txBox="1"/>
      </xdr:nvSpPr>
      <xdr:spPr>
        <a:xfrm>
          <a:off x="6009220" y="17437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2BC23C45-0FB9-4123-94A7-99C7DF5EB35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AFC3971E-1EFC-43AF-83AE-3509154645D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9A76762F-87F5-46FD-BC30-4F26D4524CA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9F67F5AB-7571-4A34-AC87-F7269C7130C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7ABF812D-3717-4073-9D44-0797921AC3F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A4C6663A-4020-4F02-BED5-979C0AED360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8D2DA56F-EB50-4638-864F-8BA44828291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93685DAD-591D-43A2-AD49-F116B3F2545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CB5F4883-7AAF-411E-B6A9-AC0E1E187767}"/>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1F1A1F44-2DBE-4009-8D39-57CBDFC9D061}"/>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98E83AAA-EB7E-4F2D-B1F9-9310592FE3D0}"/>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64BFB2FA-B2F8-432D-AADE-911E8EA2EE2A}"/>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AB12BB6A-C93C-40E8-9E88-ACD0633D0308}"/>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522FF333-4885-4058-AAFB-83392B0CC574}"/>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809A5921-C7EE-45CE-B9F6-74A7AA8F79EB}"/>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CA8E2459-52D5-4EAD-A5E8-EFFB6FB81116}"/>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30B9AA4B-2E49-46AE-A82B-382BB04B3E28}"/>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370242B9-4D4E-4F7C-AE2E-13D71FE4AEED}"/>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6A25EBBB-6072-4C1D-81BC-B1522BC07343}"/>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FC6702B6-EDC8-4ACD-B475-DCD6F09B0A6B}"/>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C5BE8DA9-1D3C-4E69-ADB4-583C42C4EE9E}"/>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1E8FC629-3D1B-45E1-A40E-18EB674B6F5B}"/>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57587557-6F43-4AFE-AA98-39511C948FF2}"/>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C09DF182-26E3-4226-8C81-F79270F970F5}"/>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EFBB7DD9-1578-4719-AA71-58CEDD8C41B6}"/>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BBE2E646-4C04-42DA-AD8E-FD054325B62A}"/>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a:extLst>
            <a:ext uri="{FF2B5EF4-FFF2-40B4-BE49-F238E27FC236}">
              <a16:creationId xmlns:a16="http://schemas.microsoft.com/office/drawing/2014/main" id="{E5D80856-4A0D-4152-91C2-93698A23CCA8}"/>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a:extLst>
            <a:ext uri="{FF2B5EF4-FFF2-40B4-BE49-F238E27FC236}">
              <a16:creationId xmlns:a16="http://schemas.microsoft.com/office/drawing/2014/main" id="{70E0302C-C9BE-4F39-9837-D02CA75BCC07}"/>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5" name="【空港】&#10;有形固定資産減価償却率平均値テキスト">
          <a:extLst>
            <a:ext uri="{FF2B5EF4-FFF2-40B4-BE49-F238E27FC236}">
              <a16:creationId xmlns:a16="http://schemas.microsoft.com/office/drawing/2014/main" id="{5107A050-A3FE-40E3-844D-B3E4F9C187DD}"/>
            </a:ext>
          </a:extLst>
        </xdr:cNvPr>
        <xdr:cNvSpPr txBox="1"/>
      </xdr:nvSpPr>
      <xdr:spPr>
        <a:xfrm>
          <a:off x="14744700" y="6287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a:extLst>
            <a:ext uri="{FF2B5EF4-FFF2-40B4-BE49-F238E27FC236}">
              <a16:creationId xmlns:a16="http://schemas.microsoft.com/office/drawing/2014/main" id="{7E57D2CF-F1D5-4D76-96BD-B7C1B2614A66}"/>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a:extLst>
            <a:ext uri="{FF2B5EF4-FFF2-40B4-BE49-F238E27FC236}">
              <a16:creationId xmlns:a16="http://schemas.microsoft.com/office/drawing/2014/main" id="{29F036DE-CA7E-425E-9FC7-93415B0EF5AE}"/>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a:extLst>
            <a:ext uri="{FF2B5EF4-FFF2-40B4-BE49-F238E27FC236}">
              <a16:creationId xmlns:a16="http://schemas.microsoft.com/office/drawing/2014/main" id="{8C3791E9-AF70-42E5-AAB6-4F628A5E4A89}"/>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a:extLst>
            <a:ext uri="{FF2B5EF4-FFF2-40B4-BE49-F238E27FC236}">
              <a16:creationId xmlns:a16="http://schemas.microsoft.com/office/drawing/2014/main" id="{8F8C21A3-C349-4AC8-84B2-B71A824A2FF1}"/>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a:extLst>
            <a:ext uri="{FF2B5EF4-FFF2-40B4-BE49-F238E27FC236}">
              <a16:creationId xmlns:a16="http://schemas.microsoft.com/office/drawing/2014/main" id="{68D16412-1E58-4C0A-85AF-BE1EF79A16B4}"/>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8F9B6381-DD3E-4622-896F-893FEE5BF96D}"/>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BBD010DB-F8DB-4EC8-8603-43F5E1EA126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71A14C4B-8A4D-4B96-A981-CCA80FF6F81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310C4BA-A64B-4A38-BA06-085A25728C6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854EA53C-17AD-42C7-9D9F-F2375EFD1A8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23767</xdr:rowOff>
    </xdr:from>
    <xdr:to>
      <xdr:col>85</xdr:col>
      <xdr:colOff>177800</xdr:colOff>
      <xdr:row>33</xdr:row>
      <xdr:rowOff>125367</xdr:rowOff>
    </xdr:to>
    <xdr:sp macro="" textlink="">
      <xdr:nvSpPr>
        <xdr:cNvPr id="516" name="楕円 515">
          <a:extLst>
            <a:ext uri="{FF2B5EF4-FFF2-40B4-BE49-F238E27FC236}">
              <a16:creationId xmlns:a16="http://schemas.microsoft.com/office/drawing/2014/main" id="{11C983E1-11B0-4EFE-8F6C-87F1DEF2AB6E}"/>
            </a:ext>
          </a:extLst>
        </xdr:cNvPr>
        <xdr:cNvSpPr/>
      </xdr:nvSpPr>
      <xdr:spPr>
        <a:xfrm>
          <a:off x="14649450" y="5370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148244</xdr:rowOff>
    </xdr:from>
    <xdr:ext cx="340478" cy="259045"/>
    <xdr:sp macro="" textlink="">
      <xdr:nvSpPr>
        <xdr:cNvPr id="517" name="【空港】&#10;有形固定資産減価償却率該当値テキスト">
          <a:extLst>
            <a:ext uri="{FF2B5EF4-FFF2-40B4-BE49-F238E27FC236}">
              <a16:creationId xmlns:a16="http://schemas.microsoft.com/office/drawing/2014/main" id="{E76C1088-4C1E-45D9-848F-A4FCFD87116F}"/>
            </a:ext>
          </a:extLst>
        </xdr:cNvPr>
        <xdr:cNvSpPr txBox="1"/>
      </xdr:nvSpPr>
      <xdr:spPr>
        <a:xfrm>
          <a:off x="14744700" y="532666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72753</xdr:rowOff>
    </xdr:from>
    <xdr:to>
      <xdr:col>81</xdr:col>
      <xdr:colOff>101600</xdr:colOff>
      <xdr:row>34</xdr:row>
      <xdr:rowOff>2903</xdr:rowOff>
    </xdr:to>
    <xdr:sp macro="" textlink="">
      <xdr:nvSpPr>
        <xdr:cNvPr id="518" name="楕円 517">
          <a:extLst>
            <a:ext uri="{FF2B5EF4-FFF2-40B4-BE49-F238E27FC236}">
              <a16:creationId xmlns:a16="http://schemas.microsoft.com/office/drawing/2014/main" id="{5524136A-96FC-4FBF-B427-09F8BDF4F6D9}"/>
            </a:ext>
          </a:extLst>
        </xdr:cNvPr>
        <xdr:cNvSpPr/>
      </xdr:nvSpPr>
      <xdr:spPr>
        <a:xfrm>
          <a:off x="13887450" y="54131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74567</xdr:rowOff>
    </xdr:from>
    <xdr:to>
      <xdr:col>85</xdr:col>
      <xdr:colOff>127000</xdr:colOff>
      <xdr:row>33</xdr:row>
      <xdr:rowOff>123553</xdr:rowOff>
    </xdr:to>
    <xdr:cxnSp macro="">
      <xdr:nvCxnSpPr>
        <xdr:cNvPr id="519" name="直線コネクタ 518">
          <a:extLst>
            <a:ext uri="{FF2B5EF4-FFF2-40B4-BE49-F238E27FC236}">
              <a16:creationId xmlns:a16="http://schemas.microsoft.com/office/drawing/2014/main" id="{37A029AC-C11D-49CD-8998-A9CE805053DD}"/>
            </a:ext>
          </a:extLst>
        </xdr:cNvPr>
        <xdr:cNvCxnSpPr/>
      </xdr:nvCxnSpPr>
      <xdr:spPr>
        <a:xfrm flipV="1">
          <a:off x="13935075" y="5418092"/>
          <a:ext cx="762000" cy="52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164193</xdr:rowOff>
    </xdr:from>
    <xdr:to>
      <xdr:col>76</xdr:col>
      <xdr:colOff>165100</xdr:colOff>
      <xdr:row>33</xdr:row>
      <xdr:rowOff>94343</xdr:rowOff>
    </xdr:to>
    <xdr:sp macro="" textlink="">
      <xdr:nvSpPr>
        <xdr:cNvPr id="520" name="楕円 519">
          <a:extLst>
            <a:ext uri="{FF2B5EF4-FFF2-40B4-BE49-F238E27FC236}">
              <a16:creationId xmlns:a16="http://schemas.microsoft.com/office/drawing/2014/main" id="{2A50AFDE-13C9-49D9-A0B1-25A9E3978443}"/>
            </a:ext>
          </a:extLst>
        </xdr:cNvPr>
        <xdr:cNvSpPr/>
      </xdr:nvSpPr>
      <xdr:spPr>
        <a:xfrm>
          <a:off x="13096875" y="5342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43543</xdr:rowOff>
    </xdr:from>
    <xdr:to>
      <xdr:col>81</xdr:col>
      <xdr:colOff>50800</xdr:colOff>
      <xdr:row>33</xdr:row>
      <xdr:rowOff>123553</xdr:rowOff>
    </xdr:to>
    <xdr:cxnSp macro="">
      <xdr:nvCxnSpPr>
        <xdr:cNvPr id="521" name="直線コネクタ 520">
          <a:extLst>
            <a:ext uri="{FF2B5EF4-FFF2-40B4-BE49-F238E27FC236}">
              <a16:creationId xmlns:a16="http://schemas.microsoft.com/office/drawing/2014/main" id="{66D730E9-8182-4EAD-827D-43D0CDE569D4}"/>
            </a:ext>
          </a:extLst>
        </xdr:cNvPr>
        <xdr:cNvCxnSpPr/>
      </xdr:nvCxnSpPr>
      <xdr:spPr>
        <a:xfrm>
          <a:off x="13144500" y="5390243"/>
          <a:ext cx="790575"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123372</xdr:rowOff>
    </xdr:from>
    <xdr:to>
      <xdr:col>72</xdr:col>
      <xdr:colOff>38100</xdr:colOff>
      <xdr:row>33</xdr:row>
      <xdr:rowOff>53522</xdr:rowOff>
    </xdr:to>
    <xdr:sp macro="" textlink="">
      <xdr:nvSpPr>
        <xdr:cNvPr id="522" name="楕円 521">
          <a:extLst>
            <a:ext uri="{FF2B5EF4-FFF2-40B4-BE49-F238E27FC236}">
              <a16:creationId xmlns:a16="http://schemas.microsoft.com/office/drawing/2014/main" id="{2780B7B9-5979-462D-8273-B5857436D42A}"/>
            </a:ext>
          </a:extLst>
        </xdr:cNvPr>
        <xdr:cNvSpPr/>
      </xdr:nvSpPr>
      <xdr:spPr>
        <a:xfrm>
          <a:off x="12296775" y="530814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2722</xdr:rowOff>
    </xdr:from>
    <xdr:to>
      <xdr:col>76</xdr:col>
      <xdr:colOff>114300</xdr:colOff>
      <xdr:row>33</xdr:row>
      <xdr:rowOff>43543</xdr:rowOff>
    </xdr:to>
    <xdr:cxnSp macro="">
      <xdr:nvCxnSpPr>
        <xdr:cNvPr id="523" name="直線コネクタ 522">
          <a:extLst>
            <a:ext uri="{FF2B5EF4-FFF2-40B4-BE49-F238E27FC236}">
              <a16:creationId xmlns:a16="http://schemas.microsoft.com/office/drawing/2014/main" id="{72C6D127-7ABC-44C5-A4F0-A823F2C6B317}"/>
            </a:ext>
          </a:extLst>
        </xdr:cNvPr>
        <xdr:cNvCxnSpPr/>
      </xdr:nvCxnSpPr>
      <xdr:spPr>
        <a:xfrm>
          <a:off x="12344400" y="5346247"/>
          <a:ext cx="800100" cy="43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24" name="n_1aveValue【空港】&#10;有形固定資産減価償却率">
          <a:extLst>
            <a:ext uri="{FF2B5EF4-FFF2-40B4-BE49-F238E27FC236}">
              <a16:creationId xmlns:a16="http://schemas.microsoft.com/office/drawing/2014/main" id="{15E91803-737B-46BA-BF15-03EE00CCEADC}"/>
            </a:ext>
          </a:extLst>
        </xdr:cNvPr>
        <xdr:cNvSpPr txBox="1"/>
      </xdr:nvSpPr>
      <xdr:spPr>
        <a:xfrm>
          <a:off x="1374521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25" name="n_2aveValue【空港】&#10;有形固定資産減価償却率">
          <a:extLst>
            <a:ext uri="{FF2B5EF4-FFF2-40B4-BE49-F238E27FC236}">
              <a16:creationId xmlns:a16="http://schemas.microsoft.com/office/drawing/2014/main" id="{6DFF8BF5-8543-488B-9993-F76B543FDA69}"/>
            </a:ext>
          </a:extLst>
        </xdr:cNvPr>
        <xdr:cNvSpPr txBox="1"/>
      </xdr:nvSpPr>
      <xdr:spPr>
        <a:xfrm>
          <a:off x="129641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6" name="n_3aveValue【空港】&#10;有形固定資産減価償却率">
          <a:extLst>
            <a:ext uri="{FF2B5EF4-FFF2-40B4-BE49-F238E27FC236}">
              <a16:creationId xmlns:a16="http://schemas.microsoft.com/office/drawing/2014/main" id="{BAFFA3CD-6FDF-4B9F-A39D-DE224F4446A6}"/>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27" name="n_4aveValue【空港】&#10;有形固定資産減価償却率">
          <a:extLst>
            <a:ext uri="{FF2B5EF4-FFF2-40B4-BE49-F238E27FC236}">
              <a16:creationId xmlns:a16="http://schemas.microsoft.com/office/drawing/2014/main" id="{8FEB2A18-7893-4D79-85C4-DF41806B7460}"/>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32</xdr:row>
      <xdr:rowOff>19430</xdr:rowOff>
    </xdr:from>
    <xdr:ext cx="340478" cy="259045"/>
    <xdr:sp macro="" textlink="">
      <xdr:nvSpPr>
        <xdr:cNvPr id="528" name="n_1mainValue【空港】&#10;有形固定資産減価償却率">
          <a:extLst>
            <a:ext uri="{FF2B5EF4-FFF2-40B4-BE49-F238E27FC236}">
              <a16:creationId xmlns:a16="http://schemas.microsoft.com/office/drawing/2014/main" id="{7228898D-D43C-405E-8B03-B861F902B5CB}"/>
            </a:ext>
          </a:extLst>
        </xdr:cNvPr>
        <xdr:cNvSpPr txBox="1"/>
      </xdr:nvSpPr>
      <xdr:spPr>
        <a:xfrm>
          <a:off x="13774361" y="520103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134561</xdr:colOff>
      <xdr:row>31</xdr:row>
      <xdr:rowOff>110870</xdr:rowOff>
    </xdr:from>
    <xdr:ext cx="340478" cy="259045"/>
    <xdr:sp macro="" textlink="">
      <xdr:nvSpPr>
        <xdr:cNvPr id="529" name="n_2mainValue【空港】&#10;有形固定資産減価償却率">
          <a:extLst>
            <a:ext uri="{FF2B5EF4-FFF2-40B4-BE49-F238E27FC236}">
              <a16:creationId xmlns:a16="http://schemas.microsoft.com/office/drawing/2014/main" id="{AC0AD337-99E5-4D0F-8B02-3BD8FA410DE8}"/>
            </a:ext>
          </a:extLst>
        </xdr:cNvPr>
        <xdr:cNvSpPr txBox="1"/>
      </xdr:nvSpPr>
      <xdr:spPr>
        <a:xfrm>
          <a:off x="12993311" y="512737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70049</xdr:rowOff>
    </xdr:from>
    <xdr:ext cx="340478" cy="259045"/>
    <xdr:sp macro="" textlink="">
      <xdr:nvSpPr>
        <xdr:cNvPr id="530" name="n_3mainValue【空港】&#10;有形固定資産減価償却率">
          <a:extLst>
            <a:ext uri="{FF2B5EF4-FFF2-40B4-BE49-F238E27FC236}">
              <a16:creationId xmlns:a16="http://schemas.microsoft.com/office/drawing/2014/main" id="{6288AE56-D9B8-4C99-9BAE-B6BADE460DE7}"/>
            </a:ext>
          </a:extLst>
        </xdr:cNvPr>
        <xdr:cNvSpPr txBox="1"/>
      </xdr:nvSpPr>
      <xdr:spPr>
        <a:xfrm>
          <a:off x="12183686" y="508654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1" name="正方形/長方形 530">
          <a:extLst>
            <a:ext uri="{FF2B5EF4-FFF2-40B4-BE49-F238E27FC236}">
              <a16:creationId xmlns:a16="http://schemas.microsoft.com/office/drawing/2014/main" id="{10336661-A6C5-4265-9AF5-E9BD558B04A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2" name="正方形/長方形 531">
          <a:extLst>
            <a:ext uri="{FF2B5EF4-FFF2-40B4-BE49-F238E27FC236}">
              <a16:creationId xmlns:a16="http://schemas.microsoft.com/office/drawing/2014/main" id="{64CC89D3-22AA-4A34-A998-E739C096CC5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3" name="正方形/長方形 532">
          <a:extLst>
            <a:ext uri="{FF2B5EF4-FFF2-40B4-BE49-F238E27FC236}">
              <a16:creationId xmlns:a16="http://schemas.microsoft.com/office/drawing/2014/main" id="{B9374374-11AF-48B7-82CD-A7B36D8E103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4" name="正方形/長方形 533">
          <a:extLst>
            <a:ext uri="{FF2B5EF4-FFF2-40B4-BE49-F238E27FC236}">
              <a16:creationId xmlns:a16="http://schemas.microsoft.com/office/drawing/2014/main" id="{7841A851-DFCE-4736-AD3F-F355E977388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5" name="正方形/長方形 534">
          <a:extLst>
            <a:ext uri="{FF2B5EF4-FFF2-40B4-BE49-F238E27FC236}">
              <a16:creationId xmlns:a16="http://schemas.microsoft.com/office/drawing/2014/main" id="{B673016B-6420-4252-ADB2-8479A0DA8B6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6" name="正方形/長方形 535">
          <a:extLst>
            <a:ext uri="{FF2B5EF4-FFF2-40B4-BE49-F238E27FC236}">
              <a16:creationId xmlns:a16="http://schemas.microsoft.com/office/drawing/2014/main" id="{04D4C2B5-CD91-4812-951A-4E5CBAA577F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7" name="テキスト ボックス 536">
          <a:extLst>
            <a:ext uri="{FF2B5EF4-FFF2-40B4-BE49-F238E27FC236}">
              <a16:creationId xmlns:a16="http://schemas.microsoft.com/office/drawing/2014/main" id="{0268FC8A-9BD3-4BCE-969B-4BCBBBBB25A3}"/>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8" name="直線コネクタ 537">
          <a:extLst>
            <a:ext uri="{FF2B5EF4-FFF2-40B4-BE49-F238E27FC236}">
              <a16:creationId xmlns:a16="http://schemas.microsoft.com/office/drawing/2014/main" id="{E11F97BF-39F1-473A-B8F8-47CECCC692AC}"/>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39" name="直線コネクタ 538">
          <a:extLst>
            <a:ext uri="{FF2B5EF4-FFF2-40B4-BE49-F238E27FC236}">
              <a16:creationId xmlns:a16="http://schemas.microsoft.com/office/drawing/2014/main" id="{2F49DE9C-2DA8-4092-9AC4-574FBEDD2BFC}"/>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0" name="テキスト ボックス 539">
          <a:extLst>
            <a:ext uri="{FF2B5EF4-FFF2-40B4-BE49-F238E27FC236}">
              <a16:creationId xmlns:a16="http://schemas.microsoft.com/office/drawing/2014/main" id="{85FBFB54-476D-4BBA-9064-BAA55AD27CDC}"/>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1" name="直線コネクタ 540">
          <a:extLst>
            <a:ext uri="{FF2B5EF4-FFF2-40B4-BE49-F238E27FC236}">
              <a16:creationId xmlns:a16="http://schemas.microsoft.com/office/drawing/2014/main" id="{7D829886-7C35-4691-9BAC-F12F3D9229B2}"/>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2" name="テキスト ボックス 541">
          <a:extLst>
            <a:ext uri="{FF2B5EF4-FFF2-40B4-BE49-F238E27FC236}">
              <a16:creationId xmlns:a16="http://schemas.microsoft.com/office/drawing/2014/main" id="{5935FA04-F2B1-4EAC-B5C0-5E0CBF018DA9}"/>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3" name="直線コネクタ 542">
          <a:extLst>
            <a:ext uri="{FF2B5EF4-FFF2-40B4-BE49-F238E27FC236}">
              <a16:creationId xmlns:a16="http://schemas.microsoft.com/office/drawing/2014/main" id="{181C0BE3-6026-490E-BEE5-4738E7043BD2}"/>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4" name="テキスト ボックス 543">
          <a:extLst>
            <a:ext uri="{FF2B5EF4-FFF2-40B4-BE49-F238E27FC236}">
              <a16:creationId xmlns:a16="http://schemas.microsoft.com/office/drawing/2014/main" id="{3180BE87-F970-40C9-BC29-735DB78A7CFC}"/>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5" name="直線コネクタ 544">
          <a:extLst>
            <a:ext uri="{FF2B5EF4-FFF2-40B4-BE49-F238E27FC236}">
              <a16:creationId xmlns:a16="http://schemas.microsoft.com/office/drawing/2014/main" id="{3B6DD5EB-5DF4-44C1-8582-D8719CA1246B}"/>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6" name="テキスト ボックス 545">
          <a:extLst>
            <a:ext uri="{FF2B5EF4-FFF2-40B4-BE49-F238E27FC236}">
              <a16:creationId xmlns:a16="http://schemas.microsoft.com/office/drawing/2014/main" id="{413899E1-C152-40C2-ABC1-0C659105E55F}"/>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CA37E710-CB31-42C2-A402-81DFC161851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DEE35F0F-2FB4-4917-9E1C-16E7E8BB8F2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AF470553-3700-4F69-AAF3-CC841F80D49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0" name="直線コネクタ 549">
          <a:extLst>
            <a:ext uri="{FF2B5EF4-FFF2-40B4-BE49-F238E27FC236}">
              <a16:creationId xmlns:a16="http://schemas.microsoft.com/office/drawing/2014/main" id="{498952DB-5C28-4382-9BFB-86B8EEA44E45}"/>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D99900A7-AB4D-4DFB-B312-AAF7F461E32E}"/>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2" name="直線コネクタ 551">
          <a:extLst>
            <a:ext uri="{FF2B5EF4-FFF2-40B4-BE49-F238E27FC236}">
              <a16:creationId xmlns:a16="http://schemas.microsoft.com/office/drawing/2014/main" id="{62C26B18-4207-470E-B03E-503D2E477518}"/>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AF7AB11F-3C55-420F-A2BB-815DC52304DB}"/>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4" name="直線コネクタ 553">
          <a:extLst>
            <a:ext uri="{FF2B5EF4-FFF2-40B4-BE49-F238E27FC236}">
              <a16:creationId xmlns:a16="http://schemas.microsoft.com/office/drawing/2014/main" id="{76FF7489-E7EE-41BC-9DCA-62832ADD88A5}"/>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5" name="【空港】&#10;一人当たり有形固定資産（償却資産）額平均値テキスト">
          <a:extLst>
            <a:ext uri="{FF2B5EF4-FFF2-40B4-BE49-F238E27FC236}">
              <a16:creationId xmlns:a16="http://schemas.microsoft.com/office/drawing/2014/main" id="{6F494AAC-9132-4D34-AECA-2C7F8A4AB7A7}"/>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6" name="フローチャート: 判断 555">
          <a:extLst>
            <a:ext uri="{FF2B5EF4-FFF2-40B4-BE49-F238E27FC236}">
              <a16:creationId xmlns:a16="http://schemas.microsoft.com/office/drawing/2014/main" id="{DA467F22-9191-4D58-8F1E-D2403668C47D}"/>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57" name="フローチャート: 判断 556">
          <a:extLst>
            <a:ext uri="{FF2B5EF4-FFF2-40B4-BE49-F238E27FC236}">
              <a16:creationId xmlns:a16="http://schemas.microsoft.com/office/drawing/2014/main" id="{1C749B8F-678B-41D4-BD4B-B0385C9E2DE6}"/>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58" name="フローチャート: 判断 557">
          <a:extLst>
            <a:ext uri="{FF2B5EF4-FFF2-40B4-BE49-F238E27FC236}">
              <a16:creationId xmlns:a16="http://schemas.microsoft.com/office/drawing/2014/main" id="{C832BA74-9C38-4A40-B119-234329CB4E74}"/>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59" name="フローチャート: 判断 558">
          <a:extLst>
            <a:ext uri="{FF2B5EF4-FFF2-40B4-BE49-F238E27FC236}">
              <a16:creationId xmlns:a16="http://schemas.microsoft.com/office/drawing/2014/main" id="{15FE7AFD-205D-4DEC-922A-885624FDC25A}"/>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0" name="フローチャート: 判断 559">
          <a:extLst>
            <a:ext uri="{FF2B5EF4-FFF2-40B4-BE49-F238E27FC236}">
              <a16:creationId xmlns:a16="http://schemas.microsoft.com/office/drawing/2014/main" id="{8839D892-E2A5-41B4-9501-3D2F81B9D6DF}"/>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EB73E1CB-5127-4965-9F61-BD093FF0F97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62E75961-E2EA-4C09-89F7-DFA57853BFA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ACE8906A-5C43-456E-8825-98011D484D5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4595C134-AE5F-4A7F-9DD7-6D984A63FB3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9BDF17CC-71AB-46E3-AA0C-1C0B51E7E23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156936</xdr:rowOff>
    </xdr:from>
    <xdr:to>
      <xdr:col>116</xdr:col>
      <xdr:colOff>114300</xdr:colOff>
      <xdr:row>41</xdr:row>
      <xdr:rowOff>87086</xdr:rowOff>
    </xdr:to>
    <xdr:sp macro="" textlink="">
      <xdr:nvSpPr>
        <xdr:cNvPr id="566" name="楕円 565">
          <a:extLst>
            <a:ext uri="{FF2B5EF4-FFF2-40B4-BE49-F238E27FC236}">
              <a16:creationId xmlns:a16="http://schemas.microsoft.com/office/drawing/2014/main" id="{591441F5-D6D9-4C89-956B-7271F12BA098}"/>
            </a:ext>
          </a:extLst>
        </xdr:cNvPr>
        <xdr:cNvSpPr/>
      </xdr:nvSpPr>
      <xdr:spPr>
        <a:xfrm>
          <a:off x="19897725" y="66371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71863</xdr:rowOff>
    </xdr:from>
    <xdr:ext cx="469744" cy="259045"/>
    <xdr:sp macro="" textlink="">
      <xdr:nvSpPr>
        <xdr:cNvPr id="567" name="【空港】&#10;一人当たり有形固定資産（償却資産）額該当値テキスト">
          <a:extLst>
            <a:ext uri="{FF2B5EF4-FFF2-40B4-BE49-F238E27FC236}">
              <a16:creationId xmlns:a16="http://schemas.microsoft.com/office/drawing/2014/main" id="{BBFF5A9E-EE3F-46BD-B919-2158B4649DB9}"/>
            </a:ext>
          </a:extLst>
        </xdr:cNvPr>
        <xdr:cNvSpPr txBox="1"/>
      </xdr:nvSpPr>
      <xdr:spPr>
        <a:xfrm>
          <a:off x="20002500" y="6545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4369</xdr:rowOff>
    </xdr:from>
    <xdr:to>
      <xdr:col>112</xdr:col>
      <xdr:colOff>38100</xdr:colOff>
      <xdr:row>41</xdr:row>
      <xdr:rowOff>105969</xdr:rowOff>
    </xdr:to>
    <xdr:sp macro="" textlink="">
      <xdr:nvSpPr>
        <xdr:cNvPr id="568" name="楕円 567">
          <a:extLst>
            <a:ext uri="{FF2B5EF4-FFF2-40B4-BE49-F238E27FC236}">
              <a16:creationId xmlns:a16="http://schemas.microsoft.com/office/drawing/2014/main" id="{5D4C86A2-A4BC-4D6D-BF76-69E4428A28E5}"/>
            </a:ext>
          </a:extLst>
        </xdr:cNvPr>
        <xdr:cNvSpPr/>
      </xdr:nvSpPr>
      <xdr:spPr>
        <a:xfrm>
          <a:off x="19154775" y="66464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36286</xdr:rowOff>
    </xdr:from>
    <xdr:to>
      <xdr:col>116</xdr:col>
      <xdr:colOff>63500</xdr:colOff>
      <xdr:row>41</xdr:row>
      <xdr:rowOff>55169</xdr:rowOff>
    </xdr:to>
    <xdr:cxnSp macro="">
      <xdr:nvCxnSpPr>
        <xdr:cNvPr id="569" name="直線コネクタ 568">
          <a:extLst>
            <a:ext uri="{FF2B5EF4-FFF2-40B4-BE49-F238E27FC236}">
              <a16:creationId xmlns:a16="http://schemas.microsoft.com/office/drawing/2014/main" id="{D76DDA5A-2C45-4822-B084-08E9E6E8CD9B}"/>
            </a:ext>
          </a:extLst>
        </xdr:cNvPr>
        <xdr:cNvCxnSpPr/>
      </xdr:nvCxnSpPr>
      <xdr:spPr>
        <a:xfrm flipV="1">
          <a:off x="19202400" y="6675211"/>
          <a:ext cx="752475" cy="18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7249</xdr:rowOff>
    </xdr:from>
    <xdr:to>
      <xdr:col>107</xdr:col>
      <xdr:colOff>101600</xdr:colOff>
      <xdr:row>41</xdr:row>
      <xdr:rowOff>108849</xdr:rowOff>
    </xdr:to>
    <xdr:sp macro="" textlink="">
      <xdr:nvSpPr>
        <xdr:cNvPr id="570" name="楕円 569">
          <a:extLst>
            <a:ext uri="{FF2B5EF4-FFF2-40B4-BE49-F238E27FC236}">
              <a16:creationId xmlns:a16="http://schemas.microsoft.com/office/drawing/2014/main" id="{BA2FF848-9BCA-46C2-9403-AFD248AD5DD3}"/>
            </a:ext>
          </a:extLst>
        </xdr:cNvPr>
        <xdr:cNvSpPr/>
      </xdr:nvSpPr>
      <xdr:spPr>
        <a:xfrm>
          <a:off x="18345150" y="66493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55169</xdr:rowOff>
    </xdr:from>
    <xdr:to>
      <xdr:col>111</xdr:col>
      <xdr:colOff>177800</xdr:colOff>
      <xdr:row>41</xdr:row>
      <xdr:rowOff>58049</xdr:rowOff>
    </xdr:to>
    <xdr:cxnSp macro="">
      <xdr:nvCxnSpPr>
        <xdr:cNvPr id="571" name="直線コネクタ 570">
          <a:extLst>
            <a:ext uri="{FF2B5EF4-FFF2-40B4-BE49-F238E27FC236}">
              <a16:creationId xmlns:a16="http://schemas.microsoft.com/office/drawing/2014/main" id="{A5C68CFE-B043-458E-906B-0BA566C8A98F}"/>
            </a:ext>
          </a:extLst>
        </xdr:cNvPr>
        <xdr:cNvCxnSpPr/>
      </xdr:nvCxnSpPr>
      <xdr:spPr>
        <a:xfrm flipV="1">
          <a:off x="18392775" y="6694094"/>
          <a:ext cx="809625" cy="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13559</xdr:rowOff>
    </xdr:from>
    <xdr:to>
      <xdr:col>102</xdr:col>
      <xdr:colOff>165100</xdr:colOff>
      <xdr:row>41</xdr:row>
      <xdr:rowOff>115159</xdr:rowOff>
    </xdr:to>
    <xdr:sp macro="" textlink="">
      <xdr:nvSpPr>
        <xdr:cNvPr id="572" name="楕円 571">
          <a:extLst>
            <a:ext uri="{FF2B5EF4-FFF2-40B4-BE49-F238E27FC236}">
              <a16:creationId xmlns:a16="http://schemas.microsoft.com/office/drawing/2014/main" id="{1AB0BC91-34C3-4163-8BE4-4832EF501B90}"/>
            </a:ext>
          </a:extLst>
        </xdr:cNvPr>
        <xdr:cNvSpPr/>
      </xdr:nvSpPr>
      <xdr:spPr>
        <a:xfrm>
          <a:off x="17554575" y="664930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58049</xdr:rowOff>
    </xdr:from>
    <xdr:to>
      <xdr:col>107</xdr:col>
      <xdr:colOff>50800</xdr:colOff>
      <xdr:row>41</xdr:row>
      <xdr:rowOff>64359</xdr:rowOff>
    </xdr:to>
    <xdr:cxnSp macro="">
      <xdr:nvCxnSpPr>
        <xdr:cNvPr id="573" name="直線コネクタ 572">
          <a:extLst>
            <a:ext uri="{FF2B5EF4-FFF2-40B4-BE49-F238E27FC236}">
              <a16:creationId xmlns:a16="http://schemas.microsoft.com/office/drawing/2014/main" id="{CFC270D5-3239-4740-8133-69BB9A5BD2DE}"/>
            </a:ext>
          </a:extLst>
        </xdr:cNvPr>
        <xdr:cNvCxnSpPr/>
      </xdr:nvCxnSpPr>
      <xdr:spPr>
        <a:xfrm flipV="1">
          <a:off x="17602200" y="6696974"/>
          <a:ext cx="790575" cy="9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4" name="n_1aveValue【空港】&#10;一人当たり有形固定資産（償却資産）額">
          <a:extLst>
            <a:ext uri="{FF2B5EF4-FFF2-40B4-BE49-F238E27FC236}">
              <a16:creationId xmlns:a16="http://schemas.microsoft.com/office/drawing/2014/main" id="{D7F676D0-37FE-4191-A53B-A6548367FA29}"/>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75" name="n_2aveValue【空港】&#10;一人当たり有形固定資産（償却資産）額">
          <a:extLst>
            <a:ext uri="{FF2B5EF4-FFF2-40B4-BE49-F238E27FC236}">
              <a16:creationId xmlns:a16="http://schemas.microsoft.com/office/drawing/2014/main" id="{A1726B77-E64E-466E-BEA3-382D7A0DF01D}"/>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76" name="n_3aveValue【空港】&#10;一人当たり有形固定資産（償却資産）額">
          <a:extLst>
            <a:ext uri="{FF2B5EF4-FFF2-40B4-BE49-F238E27FC236}">
              <a16:creationId xmlns:a16="http://schemas.microsoft.com/office/drawing/2014/main" id="{F9C3A553-00DF-4263-9669-2A3A023E1159}"/>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77" name="n_4aveValue【空港】&#10;一人当たり有形固定資産（償却資産）額">
          <a:extLst>
            <a:ext uri="{FF2B5EF4-FFF2-40B4-BE49-F238E27FC236}">
              <a16:creationId xmlns:a16="http://schemas.microsoft.com/office/drawing/2014/main" id="{6A43830A-B94C-47A3-A1E5-9B1D49D61B19}"/>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97096</xdr:rowOff>
    </xdr:from>
    <xdr:ext cx="469744" cy="259045"/>
    <xdr:sp macro="" textlink="">
      <xdr:nvSpPr>
        <xdr:cNvPr id="578" name="n_1mainValue【空港】&#10;一人当たり有形固定資産（償却資産）額">
          <a:extLst>
            <a:ext uri="{FF2B5EF4-FFF2-40B4-BE49-F238E27FC236}">
              <a16:creationId xmlns:a16="http://schemas.microsoft.com/office/drawing/2014/main" id="{38AF5DD1-796B-4D65-B98A-29A8E7E43D28}"/>
            </a:ext>
          </a:extLst>
        </xdr:cNvPr>
        <xdr:cNvSpPr txBox="1"/>
      </xdr:nvSpPr>
      <xdr:spPr>
        <a:xfrm>
          <a:off x="18983403" y="6736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99976</xdr:rowOff>
    </xdr:from>
    <xdr:ext cx="469744" cy="259045"/>
    <xdr:sp macro="" textlink="">
      <xdr:nvSpPr>
        <xdr:cNvPr id="579" name="n_2mainValue【空港】&#10;一人当たり有形固定資産（償却資産）額">
          <a:extLst>
            <a:ext uri="{FF2B5EF4-FFF2-40B4-BE49-F238E27FC236}">
              <a16:creationId xmlns:a16="http://schemas.microsoft.com/office/drawing/2014/main" id="{17D539D0-6FED-4CBC-8BBC-576FFFD5CE6A}"/>
            </a:ext>
          </a:extLst>
        </xdr:cNvPr>
        <xdr:cNvSpPr txBox="1"/>
      </xdr:nvSpPr>
      <xdr:spPr>
        <a:xfrm>
          <a:off x="18183303" y="6742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106286</xdr:rowOff>
    </xdr:from>
    <xdr:ext cx="469744" cy="259045"/>
    <xdr:sp macro="" textlink="">
      <xdr:nvSpPr>
        <xdr:cNvPr id="580" name="n_3mainValue【空港】&#10;一人当たり有形固定資産（償却資産）額">
          <a:extLst>
            <a:ext uri="{FF2B5EF4-FFF2-40B4-BE49-F238E27FC236}">
              <a16:creationId xmlns:a16="http://schemas.microsoft.com/office/drawing/2014/main" id="{F4F1BB4C-C99A-46A6-B440-AEA4642325F3}"/>
            </a:ext>
          </a:extLst>
        </xdr:cNvPr>
        <xdr:cNvSpPr txBox="1"/>
      </xdr:nvSpPr>
      <xdr:spPr>
        <a:xfrm>
          <a:off x="17383203" y="6742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1" name="正方形/長方形 580">
          <a:extLst>
            <a:ext uri="{FF2B5EF4-FFF2-40B4-BE49-F238E27FC236}">
              <a16:creationId xmlns:a16="http://schemas.microsoft.com/office/drawing/2014/main" id="{B567608C-9866-46C3-B59B-0248350C58C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2" name="正方形/長方形 581">
          <a:extLst>
            <a:ext uri="{FF2B5EF4-FFF2-40B4-BE49-F238E27FC236}">
              <a16:creationId xmlns:a16="http://schemas.microsoft.com/office/drawing/2014/main" id="{9861925A-3060-4123-ADA5-FF0F9F8A38D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3" name="正方形/長方形 582">
          <a:extLst>
            <a:ext uri="{FF2B5EF4-FFF2-40B4-BE49-F238E27FC236}">
              <a16:creationId xmlns:a16="http://schemas.microsoft.com/office/drawing/2014/main" id="{584CD112-9C8C-4029-84C2-6E6ED98DE76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4" name="正方形/長方形 583">
          <a:extLst>
            <a:ext uri="{FF2B5EF4-FFF2-40B4-BE49-F238E27FC236}">
              <a16:creationId xmlns:a16="http://schemas.microsoft.com/office/drawing/2014/main" id="{A98A45B3-448E-46C0-BF7C-7B6F5A2F073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5" name="正方形/長方形 584">
          <a:extLst>
            <a:ext uri="{FF2B5EF4-FFF2-40B4-BE49-F238E27FC236}">
              <a16:creationId xmlns:a16="http://schemas.microsoft.com/office/drawing/2014/main" id="{1F426EE4-EBEA-4248-AD75-C99E5EEE160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6" name="正方形/長方形 585">
          <a:extLst>
            <a:ext uri="{FF2B5EF4-FFF2-40B4-BE49-F238E27FC236}">
              <a16:creationId xmlns:a16="http://schemas.microsoft.com/office/drawing/2014/main" id="{1254B018-8BA1-41BB-B7D0-A63E3ADA74A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7" name="テキスト ボックス 586">
          <a:extLst>
            <a:ext uri="{FF2B5EF4-FFF2-40B4-BE49-F238E27FC236}">
              <a16:creationId xmlns:a16="http://schemas.microsoft.com/office/drawing/2014/main" id="{D377F8CD-3E94-42A9-8F0E-966F09C5AFB2}"/>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8" name="直線コネクタ 587">
          <a:extLst>
            <a:ext uri="{FF2B5EF4-FFF2-40B4-BE49-F238E27FC236}">
              <a16:creationId xmlns:a16="http://schemas.microsoft.com/office/drawing/2014/main" id="{341FECC6-1F76-4EA3-8985-E3D2C18DA8B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89" name="テキスト ボックス 588">
          <a:extLst>
            <a:ext uri="{FF2B5EF4-FFF2-40B4-BE49-F238E27FC236}">
              <a16:creationId xmlns:a16="http://schemas.microsoft.com/office/drawing/2014/main" id="{6EC76A8E-C47F-4A7D-BBDD-5B752A3C47D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0" name="直線コネクタ 589">
          <a:extLst>
            <a:ext uri="{FF2B5EF4-FFF2-40B4-BE49-F238E27FC236}">
              <a16:creationId xmlns:a16="http://schemas.microsoft.com/office/drawing/2014/main" id="{429BDDBB-D52C-4544-9589-A20797446180}"/>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1" name="テキスト ボックス 590">
          <a:extLst>
            <a:ext uri="{FF2B5EF4-FFF2-40B4-BE49-F238E27FC236}">
              <a16:creationId xmlns:a16="http://schemas.microsoft.com/office/drawing/2014/main" id="{26B9E6D4-C3B0-44BF-BE25-3273E8B77E42}"/>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2" name="直線コネクタ 591">
          <a:extLst>
            <a:ext uri="{FF2B5EF4-FFF2-40B4-BE49-F238E27FC236}">
              <a16:creationId xmlns:a16="http://schemas.microsoft.com/office/drawing/2014/main" id="{3DAF98AC-6BCE-4284-BF6B-186A349C33AC}"/>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3" name="テキスト ボックス 592">
          <a:extLst>
            <a:ext uri="{FF2B5EF4-FFF2-40B4-BE49-F238E27FC236}">
              <a16:creationId xmlns:a16="http://schemas.microsoft.com/office/drawing/2014/main" id="{31D3EB67-B950-49FB-AB2C-AC0ED208E15E}"/>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4" name="直線コネクタ 593">
          <a:extLst>
            <a:ext uri="{FF2B5EF4-FFF2-40B4-BE49-F238E27FC236}">
              <a16:creationId xmlns:a16="http://schemas.microsoft.com/office/drawing/2014/main" id="{E585FEB8-F424-46E4-AC96-A41A618B4FE0}"/>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95" name="テキスト ボックス 594">
          <a:extLst>
            <a:ext uri="{FF2B5EF4-FFF2-40B4-BE49-F238E27FC236}">
              <a16:creationId xmlns:a16="http://schemas.microsoft.com/office/drawing/2014/main" id="{E3BCF2A8-E9BA-4B60-8692-4D214D1A5FA1}"/>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96" name="直線コネクタ 595">
          <a:extLst>
            <a:ext uri="{FF2B5EF4-FFF2-40B4-BE49-F238E27FC236}">
              <a16:creationId xmlns:a16="http://schemas.microsoft.com/office/drawing/2014/main" id="{E7947E8C-F7C7-402B-AC7B-ED9F2EC34FFB}"/>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97" name="テキスト ボックス 596">
          <a:extLst>
            <a:ext uri="{FF2B5EF4-FFF2-40B4-BE49-F238E27FC236}">
              <a16:creationId xmlns:a16="http://schemas.microsoft.com/office/drawing/2014/main" id="{DECDF0B6-B870-420F-8138-72958397AB7C}"/>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98" name="直線コネクタ 597">
          <a:extLst>
            <a:ext uri="{FF2B5EF4-FFF2-40B4-BE49-F238E27FC236}">
              <a16:creationId xmlns:a16="http://schemas.microsoft.com/office/drawing/2014/main" id="{4D9E5A8A-2231-4B05-A891-E1A017F6908E}"/>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99" name="テキスト ボックス 598">
          <a:extLst>
            <a:ext uri="{FF2B5EF4-FFF2-40B4-BE49-F238E27FC236}">
              <a16:creationId xmlns:a16="http://schemas.microsoft.com/office/drawing/2014/main" id="{EDF1A517-97F3-4C36-8BC3-FB7677C6A456}"/>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0" name="直線コネクタ 599">
          <a:extLst>
            <a:ext uri="{FF2B5EF4-FFF2-40B4-BE49-F238E27FC236}">
              <a16:creationId xmlns:a16="http://schemas.microsoft.com/office/drawing/2014/main" id="{5CC3D48B-48F7-4042-AC00-81526C65B5A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1" name="テキスト ボックス 600">
          <a:extLst>
            <a:ext uri="{FF2B5EF4-FFF2-40B4-BE49-F238E27FC236}">
              <a16:creationId xmlns:a16="http://schemas.microsoft.com/office/drawing/2014/main" id="{D6D379DB-6F94-4560-97A1-88BB0135665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2" name="【学校施設】&#10;有形固定資産減価償却率グラフ枠">
          <a:extLst>
            <a:ext uri="{FF2B5EF4-FFF2-40B4-BE49-F238E27FC236}">
              <a16:creationId xmlns:a16="http://schemas.microsoft.com/office/drawing/2014/main" id="{6D23B133-C51A-4C45-A95C-4C564D43E051}"/>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3" name="直線コネクタ 602">
          <a:extLst>
            <a:ext uri="{FF2B5EF4-FFF2-40B4-BE49-F238E27FC236}">
              <a16:creationId xmlns:a16="http://schemas.microsoft.com/office/drawing/2014/main" id="{F239C8B2-7968-4006-9C30-A47645FAC1EF}"/>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04" name="【学校施設】&#10;有形固定資産減価償却率最小値テキスト">
          <a:extLst>
            <a:ext uri="{FF2B5EF4-FFF2-40B4-BE49-F238E27FC236}">
              <a16:creationId xmlns:a16="http://schemas.microsoft.com/office/drawing/2014/main" id="{C096645B-E770-49FD-8B24-FA17D6FAC30C}"/>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05" name="直線コネクタ 604">
          <a:extLst>
            <a:ext uri="{FF2B5EF4-FFF2-40B4-BE49-F238E27FC236}">
              <a16:creationId xmlns:a16="http://schemas.microsoft.com/office/drawing/2014/main" id="{0CEEACBC-E9D9-45CD-B407-EEC521247D5B}"/>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06" name="【学校施設】&#10;有形固定資産減価償却率最大値テキスト">
          <a:extLst>
            <a:ext uri="{FF2B5EF4-FFF2-40B4-BE49-F238E27FC236}">
              <a16:creationId xmlns:a16="http://schemas.microsoft.com/office/drawing/2014/main" id="{49880ADF-392E-4736-BEC7-DE64ECF994A1}"/>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07" name="直線コネクタ 606">
          <a:extLst>
            <a:ext uri="{FF2B5EF4-FFF2-40B4-BE49-F238E27FC236}">
              <a16:creationId xmlns:a16="http://schemas.microsoft.com/office/drawing/2014/main" id="{F6CBF2CD-FF11-49FE-A5F1-BAFB48E69862}"/>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08" name="【学校施設】&#10;有形固定資産減価償却率平均値テキスト">
          <a:extLst>
            <a:ext uri="{FF2B5EF4-FFF2-40B4-BE49-F238E27FC236}">
              <a16:creationId xmlns:a16="http://schemas.microsoft.com/office/drawing/2014/main" id="{F6977CEA-3717-4669-AA25-03BB985C6AAC}"/>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09" name="フローチャート: 判断 608">
          <a:extLst>
            <a:ext uri="{FF2B5EF4-FFF2-40B4-BE49-F238E27FC236}">
              <a16:creationId xmlns:a16="http://schemas.microsoft.com/office/drawing/2014/main" id="{5C2F6CDE-7528-4E3F-AB5E-0B076A0768C2}"/>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0" name="フローチャート: 判断 609">
          <a:extLst>
            <a:ext uri="{FF2B5EF4-FFF2-40B4-BE49-F238E27FC236}">
              <a16:creationId xmlns:a16="http://schemas.microsoft.com/office/drawing/2014/main" id="{B65826B5-E36C-4513-9C8F-A092AA238D5C}"/>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1" name="フローチャート: 判断 610">
          <a:extLst>
            <a:ext uri="{FF2B5EF4-FFF2-40B4-BE49-F238E27FC236}">
              <a16:creationId xmlns:a16="http://schemas.microsoft.com/office/drawing/2014/main" id="{95BEA432-7BC6-49BA-BA90-C5BCDB246E2D}"/>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2" name="フローチャート: 判断 611">
          <a:extLst>
            <a:ext uri="{FF2B5EF4-FFF2-40B4-BE49-F238E27FC236}">
              <a16:creationId xmlns:a16="http://schemas.microsoft.com/office/drawing/2014/main" id="{C1911648-0B5A-41A2-BF71-379DF5895D97}"/>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3" name="フローチャート: 判断 612">
          <a:extLst>
            <a:ext uri="{FF2B5EF4-FFF2-40B4-BE49-F238E27FC236}">
              <a16:creationId xmlns:a16="http://schemas.microsoft.com/office/drawing/2014/main" id="{15D20D9D-CCDD-464F-9DFB-2ACD12E24229}"/>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4" name="テキスト ボックス 613">
          <a:extLst>
            <a:ext uri="{FF2B5EF4-FFF2-40B4-BE49-F238E27FC236}">
              <a16:creationId xmlns:a16="http://schemas.microsoft.com/office/drawing/2014/main" id="{7C8BE025-7A97-4CB8-B1DF-3FDD7298EE6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2E394557-C66E-41CB-8B78-5A3621ADB5B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82036992-2CFF-4E35-BF7D-AD6AAF08F83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000AFF48-01C5-4198-9403-178639314F1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BEE58934-DB86-4877-88FF-40C0F0D2F44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29210</xdr:rowOff>
    </xdr:from>
    <xdr:to>
      <xdr:col>85</xdr:col>
      <xdr:colOff>177800</xdr:colOff>
      <xdr:row>57</xdr:row>
      <xdr:rowOff>130810</xdr:rowOff>
    </xdr:to>
    <xdr:sp macro="" textlink="">
      <xdr:nvSpPr>
        <xdr:cNvPr id="619" name="楕円 618">
          <a:extLst>
            <a:ext uri="{FF2B5EF4-FFF2-40B4-BE49-F238E27FC236}">
              <a16:creationId xmlns:a16="http://schemas.microsoft.com/office/drawing/2014/main" id="{B90E2172-0262-4FE9-9DA8-E71DD2C38129}"/>
            </a:ext>
          </a:extLst>
        </xdr:cNvPr>
        <xdr:cNvSpPr/>
      </xdr:nvSpPr>
      <xdr:spPr>
        <a:xfrm>
          <a:off x="14649450"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115587</xdr:rowOff>
    </xdr:from>
    <xdr:ext cx="405111" cy="259045"/>
    <xdr:sp macro="" textlink="">
      <xdr:nvSpPr>
        <xdr:cNvPr id="620" name="【学校施設】&#10;有形固定資産減価償却率該当値テキスト">
          <a:extLst>
            <a:ext uri="{FF2B5EF4-FFF2-40B4-BE49-F238E27FC236}">
              <a16:creationId xmlns:a16="http://schemas.microsoft.com/office/drawing/2014/main" id="{3A5A8161-DFF5-4C43-AE9B-9278D231D001}"/>
            </a:ext>
          </a:extLst>
        </xdr:cNvPr>
        <xdr:cNvSpPr txBox="1"/>
      </xdr:nvSpPr>
      <xdr:spPr>
        <a:xfrm>
          <a:off x="14744700" y="9183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105410</xdr:rowOff>
    </xdr:from>
    <xdr:to>
      <xdr:col>81</xdr:col>
      <xdr:colOff>101600</xdr:colOff>
      <xdr:row>57</xdr:row>
      <xdr:rowOff>35560</xdr:rowOff>
    </xdr:to>
    <xdr:sp macro="" textlink="">
      <xdr:nvSpPr>
        <xdr:cNvPr id="621" name="楕円 620">
          <a:extLst>
            <a:ext uri="{FF2B5EF4-FFF2-40B4-BE49-F238E27FC236}">
              <a16:creationId xmlns:a16="http://schemas.microsoft.com/office/drawing/2014/main" id="{FBB5FFF3-EC71-41D1-8A47-CAA4561F1795}"/>
            </a:ext>
          </a:extLst>
        </xdr:cNvPr>
        <xdr:cNvSpPr/>
      </xdr:nvSpPr>
      <xdr:spPr>
        <a:xfrm>
          <a:off x="13887450" y="9170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156210</xdr:rowOff>
    </xdr:from>
    <xdr:to>
      <xdr:col>85</xdr:col>
      <xdr:colOff>127000</xdr:colOff>
      <xdr:row>57</xdr:row>
      <xdr:rowOff>80010</xdr:rowOff>
    </xdr:to>
    <xdr:cxnSp macro="">
      <xdr:nvCxnSpPr>
        <xdr:cNvPr id="622" name="直線コネクタ 621">
          <a:extLst>
            <a:ext uri="{FF2B5EF4-FFF2-40B4-BE49-F238E27FC236}">
              <a16:creationId xmlns:a16="http://schemas.microsoft.com/office/drawing/2014/main" id="{18007DBD-3C32-4FE4-8139-0F479C031049}"/>
            </a:ext>
          </a:extLst>
        </xdr:cNvPr>
        <xdr:cNvCxnSpPr/>
      </xdr:nvCxnSpPr>
      <xdr:spPr>
        <a:xfrm>
          <a:off x="13935075" y="9227185"/>
          <a:ext cx="7620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116840</xdr:rowOff>
    </xdr:from>
    <xdr:to>
      <xdr:col>76</xdr:col>
      <xdr:colOff>165100</xdr:colOff>
      <xdr:row>58</xdr:row>
      <xdr:rowOff>46990</xdr:rowOff>
    </xdr:to>
    <xdr:sp macro="" textlink="">
      <xdr:nvSpPr>
        <xdr:cNvPr id="623" name="楕円 622">
          <a:extLst>
            <a:ext uri="{FF2B5EF4-FFF2-40B4-BE49-F238E27FC236}">
              <a16:creationId xmlns:a16="http://schemas.microsoft.com/office/drawing/2014/main" id="{CBBA250B-7071-4F8C-B7F9-4BA942108030}"/>
            </a:ext>
          </a:extLst>
        </xdr:cNvPr>
        <xdr:cNvSpPr/>
      </xdr:nvSpPr>
      <xdr:spPr>
        <a:xfrm>
          <a:off x="13096875" y="93465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156210</xdr:rowOff>
    </xdr:from>
    <xdr:to>
      <xdr:col>81</xdr:col>
      <xdr:colOff>50800</xdr:colOff>
      <xdr:row>57</xdr:row>
      <xdr:rowOff>167640</xdr:rowOff>
    </xdr:to>
    <xdr:cxnSp macro="">
      <xdr:nvCxnSpPr>
        <xdr:cNvPr id="624" name="直線コネクタ 623">
          <a:extLst>
            <a:ext uri="{FF2B5EF4-FFF2-40B4-BE49-F238E27FC236}">
              <a16:creationId xmlns:a16="http://schemas.microsoft.com/office/drawing/2014/main" id="{7D16390A-95C3-4F72-9D50-896169A2D1A6}"/>
            </a:ext>
          </a:extLst>
        </xdr:cNvPr>
        <xdr:cNvCxnSpPr/>
      </xdr:nvCxnSpPr>
      <xdr:spPr>
        <a:xfrm flipV="1">
          <a:off x="13144500" y="9227185"/>
          <a:ext cx="790575" cy="167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44450</xdr:rowOff>
    </xdr:from>
    <xdr:to>
      <xdr:col>72</xdr:col>
      <xdr:colOff>38100</xdr:colOff>
      <xdr:row>57</xdr:row>
      <xdr:rowOff>146050</xdr:rowOff>
    </xdr:to>
    <xdr:sp macro="" textlink="">
      <xdr:nvSpPr>
        <xdr:cNvPr id="625" name="楕円 624">
          <a:extLst>
            <a:ext uri="{FF2B5EF4-FFF2-40B4-BE49-F238E27FC236}">
              <a16:creationId xmlns:a16="http://schemas.microsoft.com/office/drawing/2014/main" id="{5BCDEA0B-B735-4C97-9227-F3C775846785}"/>
            </a:ext>
          </a:extLst>
        </xdr:cNvPr>
        <xdr:cNvSpPr/>
      </xdr:nvSpPr>
      <xdr:spPr>
        <a:xfrm>
          <a:off x="12296775" y="92773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95250</xdr:rowOff>
    </xdr:from>
    <xdr:to>
      <xdr:col>76</xdr:col>
      <xdr:colOff>114300</xdr:colOff>
      <xdr:row>57</xdr:row>
      <xdr:rowOff>167640</xdr:rowOff>
    </xdr:to>
    <xdr:cxnSp macro="">
      <xdr:nvCxnSpPr>
        <xdr:cNvPr id="626" name="直線コネクタ 625">
          <a:extLst>
            <a:ext uri="{FF2B5EF4-FFF2-40B4-BE49-F238E27FC236}">
              <a16:creationId xmlns:a16="http://schemas.microsoft.com/office/drawing/2014/main" id="{E1479C9E-D9CF-4A4D-ADC5-0EC58320D16A}"/>
            </a:ext>
          </a:extLst>
        </xdr:cNvPr>
        <xdr:cNvCxnSpPr/>
      </xdr:nvCxnSpPr>
      <xdr:spPr>
        <a:xfrm>
          <a:off x="12344400" y="9324975"/>
          <a:ext cx="8001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17780</xdr:rowOff>
    </xdr:from>
    <xdr:to>
      <xdr:col>67</xdr:col>
      <xdr:colOff>101600</xdr:colOff>
      <xdr:row>57</xdr:row>
      <xdr:rowOff>119380</xdr:rowOff>
    </xdr:to>
    <xdr:sp macro="" textlink="">
      <xdr:nvSpPr>
        <xdr:cNvPr id="627" name="楕円 626">
          <a:extLst>
            <a:ext uri="{FF2B5EF4-FFF2-40B4-BE49-F238E27FC236}">
              <a16:creationId xmlns:a16="http://schemas.microsoft.com/office/drawing/2014/main" id="{9BC0847D-57FD-49A6-8EE9-B55EAE74C819}"/>
            </a:ext>
          </a:extLst>
        </xdr:cNvPr>
        <xdr:cNvSpPr/>
      </xdr:nvSpPr>
      <xdr:spPr>
        <a:xfrm>
          <a:off x="11487150" y="92475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68580</xdr:rowOff>
    </xdr:from>
    <xdr:to>
      <xdr:col>71</xdr:col>
      <xdr:colOff>177800</xdr:colOff>
      <xdr:row>57</xdr:row>
      <xdr:rowOff>95250</xdr:rowOff>
    </xdr:to>
    <xdr:cxnSp macro="">
      <xdr:nvCxnSpPr>
        <xdr:cNvPr id="628" name="直線コネクタ 627">
          <a:extLst>
            <a:ext uri="{FF2B5EF4-FFF2-40B4-BE49-F238E27FC236}">
              <a16:creationId xmlns:a16="http://schemas.microsoft.com/office/drawing/2014/main" id="{79349F2A-AB8C-4EA3-80EF-BC5299CBCFCB}"/>
            </a:ext>
          </a:extLst>
        </xdr:cNvPr>
        <xdr:cNvCxnSpPr/>
      </xdr:nvCxnSpPr>
      <xdr:spPr>
        <a:xfrm>
          <a:off x="11534775" y="9295130"/>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29" name="n_1aveValue【学校施設】&#10;有形固定資産減価償却率">
          <a:extLst>
            <a:ext uri="{FF2B5EF4-FFF2-40B4-BE49-F238E27FC236}">
              <a16:creationId xmlns:a16="http://schemas.microsoft.com/office/drawing/2014/main" id="{7A92A10D-F954-4A49-8F92-8E28DBF77B71}"/>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0" name="n_2aveValue【学校施設】&#10;有形固定資産減価償却率">
          <a:extLst>
            <a:ext uri="{FF2B5EF4-FFF2-40B4-BE49-F238E27FC236}">
              <a16:creationId xmlns:a16="http://schemas.microsoft.com/office/drawing/2014/main" id="{5E33294E-1476-4C03-A9E1-B3525FEA2DEC}"/>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1" name="n_3aveValue【学校施設】&#10;有形固定資産減価償却率">
          <a:extLst>
            <a:ext uri="{FF2B5EF4-FFF2-40B4-BE49-F238E27FC236}">
              <a16:creationId xmlns:a16="http://schemas.microsoft.com/office/drawing/2014/main" id="{AD9F565B-B7F9-404E-8240-8CAAE101C2A3}"/>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2" name="n_4aveValue【学校施設】&#10;有形固定資産減価償却率">
          <a:extLst>
            <a:ext uri="{FF2B5EF4-FFF2-40B4-BE49-F238E27FC236}">
              <a16:creationId xmlns:a16="http://schemas.microsoft.com/office/drawing/2014/main" id="{7DAF602B-32BC-41C8-8615-541B00263DE7}"/>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52087</xdr:rowOff>
    </xdr:from>
    <xdr:ext cx="405111" cy="259045"/>
    <xdr:sp macro="" textlink="">
      <xdr:nvSpPr>
        <xdr:cNvPr id="633" name="n_1mainValue【学校施設】&#10;有形固定資産減価償却率">
          <a:extLst>
            <a:ext uri="{FF2B5EF4-FFF2-40B4-BE49-F238E27FC236}">
              <a16:creationId xmlns:a16="http://schemas.microsoft.com/office/drawing/2014/main" id="{5D7CD188-B69B-41C8-A49C-E934AC94915B}"/>
            </a:ext>
          </a:extLst>
        </xdr:cNvPr>
        <xdr:cNvSpPr txBox="1"/>
      </xdr:nvSpPr>
      <xdr:spPr>
        <a:xfrm>
          <a:off x="13745219" y="8954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63517</xdr:rowOff>
    </xdr:from>
    <xdr:ext cx="405111" cy="259045"/>
    <xdr:sp macro="" textlink="">
      <xdr:nvSpPr>
        <xdr:cNvPr id="634" name="n_2mainValue【学校施設】&#10;有形固定資産減価償却率">
          <a:extLst>
            <a:ext uri="{FF2B5EF4-FFF2-40B4-BE49-F238E27FC236}">
              <a16:creationId xmlns:a16="http://schemas.microsoft.com/office/drawing/2014/main" id="{179ED140-CD96-401A-A30A-CC558B066285}"/>
            </a:ext>
          </a:extLst>
        </xdr:cNvPr>
        <xdr:cNvSpPr txBox="1"/>
      </xdr:nvSpPr>
      <xdr:spPr>
        <a:xfrm>
          <a:off x="12964169" y="9134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162577</xdr:rowOff>
    </xdr:from>
    <xdr:ext cx="405111" cy="259045"/>
    <xdr:sp macro="" textlink="">
      <xdr:nvSpPr>
        <xdr:cNvPr id="635" name="n_3mainValue【学校施設】&#10;有形固定資産減価償却率">
          <a:extLst>
            <a:ext uri="{FF2B5EF4-FFF2-40B4-BE49-F238E27FC236}">
              <a16:creationId xmlns:a16="http://schemas.microsoft.com/office/drawing/2014/main" id="{8E67F715-5027-4734-8A89-B06D374495D7}"/>
            </a:ext>
          </a:extLst>
        </xdr:cNvPr>
        <xdr:cNvSpPr txBox="1"/>
      </xdr:nvSpPr>
      <xdr:spPr>
        <a:xfrm>
          <a:off x="12164069" y="906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135907</xdr:rowOff>
    </xdr:from>
    <xdr:ext cx="405111" cy="259045"/>
    <xdr:sp macro="" textlink="">
      <xdr:nvSpPr>
        <xdr:cNvPr id="636" name="n_4mainValue【学校施設】&#10;有形固定資産減価償却率">
          <a:extLst>
            <a:ext uri="{FF2B5EF4-FFF2-40B4-BE49-F238E27FC236}">
              <a16:creationId xmlns:a16="http://schemas.microsoft.com/office/drawing/2014/main" id="{8EDAD721-E682-4A8F-BD71-50EC7FE88DCC}"/>
            </a:ext>
          </a:extLst>
        </xdr:cNvPr>
        <xdr:cNvSpPr txBox="1"/>
      </xdr:nvSpPr>
      <xdr:spPr>
        <a:xfrm>
          <a:off x="11354444" y="904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7" name="正方形/長方形 636">
          <a:extLst>
            <a:ext uri="{FF2B5EF4-FFF2-40B4-BE49-F238E27FC236}">
              <a16:creationId xmlns:a16="http://schemas.microsoft.com/office/drawing/2014/main" id="{62C22585-8B67-4CDA-A091-F75C9BD3812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8" name="正方形/長方形 637">
          <a:extLst>
            <a:ext uri="{FF2B5EF4-FFF2-40B4-BE49-F238E27FC236}">
              <a16:creationId xmlns:a16="http://schemas.microsoft.com/office/drawing/2014/main" id="{9D081CA4-CDF3-45BA-998C-39B66D81684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39" name="正方形/長方形 638">
          <a:extLst>
            <a:ext uri="{FF2B5EF4-FFF2-40B4-BE49-F238E27FC236}">
              <a16:creationId xmlns:a16="http://schemas.microsoft.com/office/drawing/2014/main" id="{9393BB1F-69C5-4782-A9F2-F7F3F821433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0" name="正方形/長方形 639">
          <a:extLst>
            <a:ext uri="{FF2B5EF4-FFF2-40B4-BE49-F238E27FC236}">
              <a16:creationId xmlns:a16="http://schemas.microsoft.com/office/drawing/2014/main" id="{C713296A-F80B-4FE0-9CDE-B61BEEC588E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1" name="正方形/長方形 640">
          <a:extLst>
            <a:ext uri="{FF2B5EF4-FFF2-40B4-BE49-F238E27FC236}">
              <a16:creationId xmlns:a16="http://schemas.microsoft.com/office/drawing/2014/main" id="{5D0C009B-D933-4903-8167-C31994B5041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2" name="正方形/長方形 641">
          <a:extLst>
            <a:ext uri="{FF2B5EF4-FFF2-40B4-BE49-F238E27FC236}">
              <a16:creationId xmlns:a16="http://schemas.microsoft.com/office/drawing/2014/main" id="{ECA0B8E2-7A24-4BEF-9C09-4AD365DA0A7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3" name="テキスト ボックス 642">
          <a:extLst>
            <a:ext uri="{FF2B5EF4-FFF2-40B4-BE49-F238E27FC236}">
              <a16:creationId xmlns:a16="http://schemas.microsoft.com/office/drawing/2014/main" id="{5A2298E7-90A0-4005-8A42-3C47F12057E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4" name="直線コネクタ 643">
          <a:extLst>
            <a:ext uri="{FF2B5EF4-FFF2-40B4-BE49-F238E27FC236}">
              <a16:creationId xmlns:a16="http://schemas.microsoft.com/office/drawing/2014/main" id="{6B7D00FF-B10C-4154-B183-F07D071B83B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5" name="テキスト ボックス 644">
          <a:extLst>
            <a:ext uri="{FF2B5EF4-FFF2-40B4-BE49-F238E27FC236}">
              <a16:creationId xmlns:a16="http://schemas.microsoft.com/office/drawing/2014/main" id="{E3E5F6EE-E681-4EB4-83F7-3B9D0D7A883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46" name="直線コネクタ 645">
          <a:extLst>
            <a:ext uri="{FF2B5EF4-FFF2-40B4-BE49-F238E27FC236}">
              <a16:creationId xmlns:a16="http://schemas.microsoft.com/office/drawing/2014/main" id="{51B6B733-76B7-42B5-BF2F-DE621A1D8293}"/>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47" name="テキスト ボックス 646">
          <a:extLst>
            <a:ext uri="{FF2B5EF4-FFF2-40B4-BE49-F238E27FC236}">
              <a16:creationId xmlns:a16="http://schemas.microsoft.com/office/drawing/2014/main" id="{D9425308-E99C-4082-B91C-392E13B24A04}"/>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48" name="直線コネクタ 647">
          <a:extLst>
            <a:ext uri="{FF2B5EF4-FFF2-40B4-BE49-F238E27FC236}">
              <a16:creationId xmlns:a16="http://schemas.microsoft.com/office/drawing/2014/main" id="{A5D21415-B37E-4036-B045-AA61CA6BDF2E}"/>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49" name="テキスト ボックス 648">
          <a:extLst>
            <a:ext uri="{FF2B5EF4-FFF2-40B4-BE49-F238E27FC236}">
              <a16:creationId xmlns:a16="http://schemas.microsoft.com/office/drawing/2014/main" id="{B129729C-0AB8-49AB-8C2C-FB0C4516A9C1}"/>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0" name="直線コネクタ 649">
          <a:extLst>
            <a:ext uri="{FF2B5EF4-FFF2-40B4-BE49-F238E27FC236}">
              <a16:creationId xmlns:a16="http://schemas.microsoft.com/office/drawing/2014/main" id="{631034C5-C6BC-431A-81DB-1201B2E425D0}"/>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1" name="テキスト ボックス 650">
          <a:extLst>
            <a:ext uri="{FF2B5EF4-FFF2-40B4-BE49-F238E27FC236}">
              <a16:creationId xmlns:a16="http://schemas.microsoft.com/office/drawing/2014/main" id="{CDC55594-264E-4060-B11C-5B318E139B7C}"/>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2" name="直線コネクタ 651">
          <a:extLst>
            <a:ext uri="{FF2B5EF4-FFF2-40B4-BE49-F238E27FC236}">
              <a16:creationId xmlns:a16="http://schemas.microsoft.com/office/drawing/2014/main" id="{4E9575F3-D3F4-4DF0-BAAF-ABAB19DB105D}"/>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3" name="テキスト ボックス 652">
          <a:extLst>
            <a:ext uri="{FF2B5EF4-FFF2-40B4-BE49-F238E27FC236}">
              <a16:creationId xmlns:a16="http://schemas.microsoft.com/office/drawing/2014/main" id="{6E560C2F-8576-491E-87AD-06D61DCF3188}"/>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54" name="直線コネクタ 653">
          <a:extLst>
            <a:ext uri="{FF2B5EF4-FFF2-40B4-BE49-F238E27FC236}">
              <a16:creationId xmlns:a16="http://schemas.microsoft.com/office/drawing/2014/main" id="{7207B50E-F1AC-43C6-9382-15738D101585}"/>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55" name="テキスト ボックス 654">
          <a:extLst>
            <a:ext uri="{FF2B5EF4-FFF2-40B4-BE49-F238E27FC236}">
              <a16:creationId xmlns:a16="http://schemas.microsoft.com/office/drawing/2014/main" id="{44EBB385-BFF4-4641-AA72-CAE3705217DF}"/>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6" name="直線コネクタ 655">
          <a:extLst>
            <a:ext uri="{FF2B5EF4-FFF2-40B4-BE49-F238E27FC236}">
              <a16:creationId xmlns:a16="http://schemas.microsoft.com/office/drawing/2014/main" id="{A8290663-8272-4B11-96A8-945768ABB5B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7" name="テキスト ボックス 656">
          <a:extLst>
            <a:ext uri="{FF2B5EF4-FFF2-40B4-BE49-F238E27FC236}">
              <a16:creationId xmlns:a16="http://schemas.microsoft.com/office/drawing/2014/main" id="{7DC0200C-1C66-4A31-8D0F-A9AADD59A54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8" name="【学校施設】&#10;一人当たり面積グラフ枠">
          <a:extLst>
            <a:ext uri="{FF2B5EF4-FFF2-40B4-BE49-F238E27FC236}">
              <a16:creationId xmlns:a16="http://schemas.microsoft.com/office/drawing/2014/main" id="{4C30FEEE-2C4B-4D56-8BC1-CD0F858940E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59" name="直線コネクタ 658">
          <a:extLst>
            <a:ext uri="{FF2B5EF4-FFF2-40B4-BE49-F238E27FC236}">
              <a16:creationId xmlns:a16="http://schemas.microsoft.com/office/drawing/2014/main" id="{838C41AE-2079-4508-A628-C8D9CD15A597}"/>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0" name="【学校施設】&#10;一人当たり面積最小値テキスト">
          <a:extLst>
            <a:ext uri="{FF2B5EF4-FFF2-40B4-BE49-F238E27FC236}">
              <a16:creationId xmlns:a16="http://schemas.microsoft.com/office/drawing/2014/main" id="{9FCB4E67-DB34-4C4B-BB4D-E06D9DA8E09E}"/>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1" name="直線コネクタ 660">
          <a:extLst>
            <a:ext uri="{FF2B5EF4-FFF2-40B4-BE49-F238E27FC236}">
              <a16:creationId xmlns:a16="http://schemas.microsoft.com/office/drawing/2014/main" id="{8F93C953-8B23-443F-AA1A-CD374402406E}"/>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2" name="【学校施設】&#10;一人当たり面積最大値テキスト">
          <a:extLst>
            <a:ext uri="{FF2B5EF4-FFF2-40B4-BE49-F238E27FC236}">
              <a16:creationId xmlns:a16="http://schemas.microsoft.com/office/drawing/2014/main" id="{02BAA960-2E90-4BEF-BFEA-95B10E4DC88F}"/>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3" name="直線コネクタ 662">
          <a:extLst>
            <a:ext uri="{FF2B5EF4-FFF2-40B4-BE49-F238E27FC236}">
              <a16:creationId xmlns:a16="http://schemas.microsoft.com/office/drawing/2014/main" id="{8BEA4D4F-5418-42FA-A27A-BD5DFFB66C02}"/>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64" name="【学校施設】&#10;一人当たり面積平均値テキスト">
          <a:extLst>
            <a:ext uri="{FF2B5EF4-FFF2-40B4-BE49-F238E27FC236}">
              <a16:creationId xmlns:a16="http://schemas.microsoft.com/office/drawing/2014/main" id="{D10F03B2-9FEC-41BE-8D24-BF30BD14CC0A}"/>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65" name="フローチャート: 判断 664">
          <a:extLst>
            <a:ext uri="{FF2B5EF4-FFF2-40B4-BE49-F238E27FC236}">
              <a16:creationId xmlns:a16="http://schemas.microsoft.com/office/drawing/2014/main" id="{4687D793-646A-4B7E-9672-978F3B312931}"/>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66" name="フローチャート: 判断 665">
          <a:extLst>
            <a:ext uri="{FF2B5EF4-FFF2-40B4-BE49-F238E27FC236}">
              <a16:creationId xmlns:a16="http://schemas.microsoft.com/office/drawing/2014/main" id="{F8EDA9C6-FB2B-4FA7-83E1-BB24D4D68C72}"/>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67" name="フローチャート: 判断 666">
          <a:extLst>
            <a:ext uri="{FF2B5EF4-FFF2-40B4-BE49-F238E27FC236}">
              <a16:creationId xmlns:a16="http://schemas.microsoft.com/office/drawing/2014/main" id="{3473E453-3284-477A-9C4D-578681353C9A}"/>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68" name="フローチャート: 判断 667">
          <a:extLst>
            <a:ext uri="{FF2B5EF4-FFF2-40B4-BE49-F238E27FC236}">
              <a16:creationId xmlns:a16="http://schemas.microsoft.com/office/drawing/2014/main" id="{BB7C2F3D-3EF4-4427-BC30-777AD01845C7}"/>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69" name="フローチャート: 判断 668">
          <a:extLst>
            <a:ext uri="{FF2B5EF4-FFF2-40B4-BE49-F238E27FC236}">
              <a16:creationId xmlns:a16="http://schemas.microsoft.com/office/drawing/2014/main" id="{458C924B-F6D6-426D-A159-E86D55534AAA}"/>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0" name="テキスト ボックス 669">
          <a:extLst>
            <a:ext uri="{FF2B5EF4-FFF2-40B4-BE49-F238E27FC236}">
              <a16:creationId xmlns:a16="http://schemas.microsoft.com/office/drawing/2014/main" id="{2291FB2C-2681-4D45-95B7-BD68BABA81B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1" name="テキスト ボックス 670">
          <a:extLst>
            <a:ext uri="{FF2B5EF4-FFF2-40B4-BE49-F238E27FC236}">
              <a16:creationId xmlns:a16="http://schemas.microsoft.com/office/drawing/2014/main" id="{C5D7CAD2-D9D6-4779-80CA-DBC4A4F64F0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84277C09-C4CD-4E6E-98AE-1135533552E2}"/>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BA194395-A8C7-4804-A4A2-44E899B9D3F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F52B478F-74DD-472A-91CA-26407B39F67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135890</xdr:rowOff>
    </xdr:from>
    <xdr:to>
      <xdr:col>116</xdr:col>
      <xdr:colOff>114300</xdr:colOff>
      <xdr:row>61</xdr:row>
      <xdr:rowOff>66040</xdr:rowOff>
    </xdr:to>
    <xdr:sp macro="" textlink="">
      <xdr:nvSpPr>
        <xdr:cNvPr id="675" name="楕円 674">
          <a:extLst>
            <a:ext uri="{FF2B5EF4-FFF2-40B4-BE49-F238E27FC236}">
              <a16:creationId xmlns:a16="http://schemas.microsoft.com/office/drawing/2014/main" id="{E5A8272D-878D-4BF7-98DB-9B2B191DD11B}"/>
            </a:ext>
          </a:extLst>
        </xdr:cNvPr>
        <xdr:cNvSpPr/>
      </xdr:nvSpPr>
      <xdr:spPr>
        <a:xfrm>
          <a:off x="19897725" y="98513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114317</xdr:rowOff>
    </xdr:from>
    <xdr:ext cx="469744" cy="259045"/>
    <xdr:sp macro="" textlink="">
      <xdr:nvSpPr>
        <xdr:cNvPr id="676" name="【学校施設】&#10;一人当たり面積該当値テキスト">
          <a:extLst>
            <a:ext uri="{FF2B5EF4-FFF2-40B4-BE49-F238E27FC236}">
              <a16:creationId xmlns:a16="http://schemas.microsoft.com/office/drawing/2014/main" id="{C38F71A7-B8D3-499A-87B4-6730F2439652}"/>
            </a:ext>
          </a:extLst>
        </xdr:cNvPr>
        <xdr:cNvSpPr txBox="1"/>
      </xdr:nvSpPr>
      <xdr:spPr>
        <a:xfrm>
          <a:off x="20002500" y="9829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162560</xdr:rowOff>
    </xdr:from>
    <xdr:to>
      <xdr:col>112</xdr:col>
      <xdr:colOff>38100</xdr:colOff>
      <xdr:row>61</xdr:row>
      <xdr:rowOff>92710</xdr:rowOff>
    </xdr:to>
    <xdr:sp macro="" textlink="">
      <xdr:nvSpPr>
        <xdr:cNvPr id="677" name="楕円 676">
          <a:extLst>
            <a:ext uri="{FF2B5EF4-FFF2-40B4-BE49-F238E27FC236}">
              <a16:creationId xmlns:a16="http://schemas.microsoft.com/office/drawing/2014/main" id="{469FE44B-6F0A-4215-A10F-1E0B6CE8BDD4}"/>
            </a:ext>
          </a:extLst>
        </xdr:cNvPr>
        <xdr:cNvSpPr/>
      </xdr:nvSpPr>
      <xdr:spPr>
        <a:xfrm>
          <a:off x="19154775" y="98748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15240</xdr:rowOff>
    </xdr:from>
    <xdr:to>
      <xdr:col>116</xdr:col>
      <xdr:colOff>63500</xdr:colOff>
      <xdr:row>61</xdr:row>
      <xdr:rowOff>41910</xdr:rowOff>
    </xdr:to>
    <xdr:cxnSp macro="">
      <xdr:nvCxnSpPr>
        <xdr:cNvPr id="678" name="直線コネクタ 677">
          <a:extLst>
            <a:ext uri="{FF2B5EF4-FFF2-40B4-BE49-F238E27FC236}">
              <a16:creationId xmlns:a16="http://schemas.microsoft.com/office/drawing/2014/main" id="{5635881F-39C4-4678-8354-6FD4E665C504}"/>
            </a:ext>
          </a:extLst>
        </xdr:cNvPr>
        <xdr:cNvCxnSpPr/>
      </xdr:nvCxnSpPr>
      <xdr:spPr>
        <a:xfrm flipV="1">
          <a:off x="19202400" y="9889490"/>
          <a:ext cx="75247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158750</xdr:rowOff>
    </xdr:from>
    <xdr:to>
      <xdr:col>107</xdr:col>
      <xdr:colOff>101600</xdr:colOff>
      <xdr:row>61</xdr:row>
      <xdr:rowOff>88900</xdr:rowOff>
    </xdr:to>
    <xdr:sp macro="" textlink="">
      <xdr:nvSpPr>
        <xdr:cNvPr id="679" name="楕円 678">
          <a:extLst>
            <a:ext uri="{FF2B5EF4-FFF2-40B4-BE49-F238E27FC236}">
              <a16:creationId xmlns:a16="http://schemas.microsoft.com/office/drawing/2014/main" id="{80F7AAB1-52DF-4581-92F8-DD16366F0769}"/>
            </a:ext>
          </a:extLst>
        </xdr:cNvPr>
        <xdr:cNvSpPr/>
      </xdr:nvSpPr>
      <xdr:spPr>
        <a:xfrm>
          <a:off x="18345150" y="9877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38100</xdr:rowOff>
    </xdr:from>
    <xdr:to>
      <xdr:col>111</xdr:col>
      <xdr:colOff>177800</xdr:colOff>
      <xdr:row>61</xdr:row>
      <xdr:rowOff>41910</xdr:rowOff>
    </xdr:to>
    <xdr:cxnSp macro="">
      <xdr:nvCxnSpPr>
        <xdr:cNvPr id="680" name="直線コネクタ 679">
          <a:extLst>
            <a:ext uri="{FF2B5EF4-FFF2-40B4-BE49-F238E27FC236}">
              <a16:creationId xmlns:a16="http://schemas.microsoft.com/office/drawing/2014/main" id="{843D7835-E703-4EA9-8ECD-BFC17831DEEA}"/>
            </a:ext>
          </a:extLst>
        </xdr:cNvPr>
        <xdr:cNvCxnSpPr/>
      </xdr:nvCxnSpPr>
      <xdr:spPr>
        <a:xfrm>
          <a:off x="18392775" y="9915525"/>
          <a:ext cx="80962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13970</xdr:rowOff>
    </xdr:from>
    <xdr:to>
      <xdr:col>102</xdr:col>
      <xdr:colOff>165100</xdr:colOff>
      <xdr:row>61</xdr:row>
      <xdr:rowOff>115570</xdr:rowOff>
    </xdr:to>
    <xdr:sp macro="" textlink="">
      <xdr:nvSpPr>
        <xdr:cNvPr id="681" name="楕円 680">
          <a:extLst>
            <a:ext uri="{FF2B5EF4-FFF2-40B4-BE49-F238E27FC236}">
              <a16:creationId xmlns:a16="http://schemas.microsoft.com/office/drawing/2014/main" id="{1A8EFFAB-83CA-47F4-8483-A7EB26881484}"/>
            </a:ext>
          </a:extLst>
        </xdr:cNvPr>
        <xdr:cNvSpPr/>
      </xdr:nvSpPr>
      <xdr:spPr>
        <a:xfrm>
          <a:off x="17554575" y="98882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38100</xdr:rowOff>
    </xdr:from>
    <xdr:to>
      <xdr:col>107</xdr:col>
      <xdr:colOff>50800</xdr:colOff>
      <xdr:row>61</xdr:row>
      <xdr:rowOff>64770</xdr:rowOff>
    </xdr:to>
    <xdr:cxnSp macro="">
      <xdr:nvCxnSpPr>
        <xdr:cNvPr id="682" name="直線コネクタ 681">
          <a:extLst>
            <a:ext uri="{FF2B5EF4-FFF2-40B4-BE49-F238E27FC236}">
              <a16:creationId xmlns:a16="http://schemas.microsoft.com/office/drawing/2014/main" id="{02BC6ED7-5C41-4DD5-A5EA-8A9975D31004}"/>
            </a:ext>
          </a:extLst>
        </xdr:cNvPr>
        <xdr:cNvCxnSpPr/>
      </xdr:nvCxnSpPr>
      <xdr:spPr>
        <a:xfrm flipV="1">
          <a:off x="17602200" y="9915525"/>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74930</xdr:rowOff>
    </xdr:from>
    <xdr:to>
      <xdr:col>98</xdr:col>
      <xdr:colOff>38100</xdr:colOff>
      <xdr:row>62</xdr:row>
      <xdr:rowOff>5080</xdr:rowOff>
    </xdr:to>
    <xdr:sp macro="" textlink="">
      <xdr:nvSpPr>
        <xdr:cNvPr id="683" name="楕円 682">
          <a:extLst>
            <a:ext uri="{FF2B5EF4-FFF2-40B4-BE49-F238E27FC236}">
              <a16:creationId xmlns:a16="http://schemas.microsoft.com/office/drawing/2014/main" id="{219B68AF-195A-4AC8-803A-F971679F4E9C}"/>
            </a:ext>
          </a:extLst>
        </xdr:cNvPr>
        <xdr:cNvSpPr/>
      </xdr:nvSpPr>
      <xdr:spPr>
        <a:xfrm>
          <a:off x="16754475" y="99523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64770</xdr:rowOff>
    </xdr:from>
    <xdr:to>
      <xdr:col>102</xdr:col>
      <xdr:colOff>114300</xdr:colOff>
      <xdr:row>61</xdr:row>
      <xdr:rowOff>125730</xdr:rowOff>
    </xdr:to>
    <xdr:cxnSp macro="">
      <xdr:nvCxnSpPr>
        <xdr:cNvPr id="684" name="直線コネクタ 683">
          <a:extLst>
            <a:ext uri="{FF2B5EF4-FFF2-40B4-BE49-F238E27FC236}">
              <a16:creationId xmlns:a16="http://schemas.microsoft.com/office/drawing/2014/main" id="{41FC1F53-BBDB-4F50-944A-5FF1FBDA0EBE}"/>
            </a:ext>
          </a:extLst>
        </xdr:cNvPr>
        <xdr:cNvCxnSpPr/>
      </xdr:nvCxnSpPr>
      <xdr:spPr>
        <a:xfrm flipV="1">
          <a:off x="16802100" y="9945370"/>
          <a:ext cx="800100"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85" name="n_1aveValue【学校施設】&#10;一人当たり面積">
          <a:extLst>
            <a:ext uri="{FF2B5EF4-FFF2-40B4-BE49-F238E27FC236}">
              <a16:creationId xmlns:a16="http://schemas.microsoft.com/office/drawing/2014/main" id="{9AA3845B-93DE-4CD5-A298-D6B25F8BB716}"/>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86" name="n_2aveValue【学校施設】&#10;一人当たり面積">
          <a:extLst>
            <a:ext uri="{FF2B5EF4-FFF2-40B4-BE49-F238E27FC236}">
              <a16:creationId xmlns:a16="http://schemas.microsoft.com/office/drawing/2014/main" id="{111681F7-A5C3-4926-A0A5-2F8DF91FD4E1}"/>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87" name="n_3aveValue【学校施設】&#10;一人当たり面積">
          <a:extLst>
            <a:ext uri="{FF2B5EF4-FFF2-40B4-BE49-F238E27FC236}">
              <a16:creationId xmlns:a16="http://schemas.microsoft.com/office/drawing/2014/main" id="{303A7450-1328-4B4D-839D-74F71257F106}"/>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88" name="n_4aveValue【学校施設】&#10;一人当たり面積">
          <a:extLst>
            <a:ext uri="{FF2B5EF4-FFF2-40B4-BE49-F238E27FC236}">
              <a16:creationId xmlns:a16="http://schemas.microsoft.com/office/drawing/2014/main" id="{9DDEE275-4E55-4763-BF5B-25E092797CCE}"/>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83837</xdr:rowOff>
    </xdr:from>
    <xdr:ext cx="469744" cy="259045"/>
    <xdr:sp macro="" textlink="">
      <xdr:nvSpPr>
        <xdr:cNvPr id="689" name="n_1mainValue【学校施設】&#10;一人当たり面積">
          <a:extLst>
            <a:ext uri="{FF2B5EF4-FFF2-40B4-BE49-F238E27FC236}">
              <a16:creationId xmlns:a16="http://schemas.microsoft.com/office/drawing/2014/main" id="{1385A5A4-ACE1-4965-AA0C-27E695CCA87E}"/>
            </a:ext>
          </a:extLst>
        </xdr:cNvPr>
        <xdr:cNvSpPr txBox="1"/>
      </xdr:nvSpPr>
      <xdr:spPr>
        <a:xfrm>
          <a:off x="18983402" y="9964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80027</xdr:rowOff>
    </xdr:from>
    <xdr:ext cx="469744" cy="259045"/>
    <xdr:sp macro="" textlink="">
      <xdr:nvSpPr>
        <xdr:cNvPr id="690" name="n_2mainValue【学校施設】&#10;一人当たり面積">
          <a:extLst>
            <a:ext uri="{FF2B5EF4-FFF2-40B4-BE49-F238E27FC236}">
              <a16:creationId xmlns:a16="http://schemas.microsoft.com/office/drawing/2014/main" id="{0A2AF2F2-6100-4D0A-BED7-66000603DC2D}"/>
            </a:ext>
          </a:extLst>
        </xdr:cNvPr>
        <xdr:cNvSpPr txBox="1"/>
      </xdr:nvSpPr>
      <xdr:spPr>
        <a:xfrm>
          <a:off x="18183302" y="996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106697</xdr:rowOff>
    </xdr:from>
    <xdr:ext cx="469744" cy="259045"/>
    <xdr:sp macro="" textlink="">
      <xdr:nvSpPr>
        <xdr:cNvPr id="691" name="n_3mainValue【学校施設】&#10;一人当たり面積">
          <a:extLst>
            <a:ext uri="{FF2B5EF4-FFF2-40B4-BE49-F238E27FC236}">
              <a16:creationId xmlns:a16="http://schemas.microsoft.com/office/drawing/2014/main" id="{291612F6-7975-401A-AEB6-4400F4D6643C}"/>
            </a:ext>
          </a:extLst>
        </xdr:cNvPr>
        <xdr:cNvSpPr txBox="1"/>
      </xdr:nvSpPr>
      <xdr:spPr>
        <a:xfrm>
          <a:off x="17383202" y="998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167657</xdr:rowOff>
    </xdr:from>
    <xdr:ext cx="469744" cy="259045"/>
    <xdr:sp macro="" textlink="">
      <xdr:nvSpPr>
        <xdr:cNvPr id="692" name="n_4mainValue【学校施設】&#10;一人当たり面積">
          <a:extLst>
            <a:ext uri="{FF2B5EF4-FFF2-40B4-BE49-F238E27FC236}">
              <a16:creationId xmlns:a16="http://schemas.microsoft.com/office/drawing/2014/main" id="{2B5867FE-A224-4ADB-989A-60FECA9D46CC}"/>
            </a:ext>
          </a:extLst>
        </xdr:cNvPr>
        <xdr:cNvSpPr txBox="1"/>
      </xdr:nvSpPr>
      <xdr:spPr>
        <a:xfrm>
          <a:off x="16592627" y="1004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3" name="正方形/長方形 692">
          <a:extLst>
            <a:ext uri="{FF2B5EF4-FFF2-40B4-BE49-F238E27FC236}">
              <a16:creationId xmlns:a16="http://schemas.microsoft.com/office/drawing/2014/main" id="{DB15B55A-A89A-4864-88AA-7A1D17F7796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4" name="正方形/長方形 693">
          <a:extLst>
            <a:ext uri="{FF2B5EF4-FFF2-40B4-BE49-F238E27FC236}">
              <a16:creationId xmlns:a16="http://schemas.microsoft.com/office/drawing/2014/main" id="{715C5ED8-1489-408D-91B9-840673395BD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5" name="正方形/長方形 694">
          <a:extLst>
            <a:ext uri="{FF2B5EF4-FFF2-40B4-BE49-F238E27FC236}">
              <a16:creationId xmlns:a16="http://schemas.microsoft.com/office/drawing/2014/main" id="{40DB16C6-4FDA-4F15-9EE4-E121FA4A419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6" name="正方形/長方形 695">
          <a:extLst>
            <a:ext uri="{FF2B5EF4-FFF2-40B4-BE49-F238E27FC236}">
              <a16:creationId xmlns:a16="http://schemas.microsoft.com/office/drawing/2014/main" id="{9F751F6D-606B-4F1D-BA76-07F7C36E196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7" name="正方形/長方形 696">
          <a:extLst>
            <a:ext uri="{FF2B5EF4-FFF2-40B4-BE49-F238E27FC236}">
              <a16:creationId xmlns:a16="http://schemas.microsoft.com/office/drawing/2014/main" id="{E09DED08-9175-49B3-818B-3A387C27F99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8" name="正方形/長方形 697">
          <a:extLst>
            <a:ext uri="{FF2B5EF4-FFF2-40B4-BE49-F238E27FC236}">
              <a16:creationId xmlns:a16="http://schemas.microsoft.com/office/drawing/2014/main" id="{6254BBCE-2638-4F49-9FC1-59F01A40648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9" name="テキスト ボックス 698">
          <a:extLst>
            <a:ext uri="{FF2B5EF4-FFF2-40B4-BE49-F238E27FC236}">
              <a16:creationId xmlns:a16="http://schemas.microsoft.com/office/drawing/2014/main" id="{93BC3E14-0BD4-4924-9C30-35D5047F594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0" name="直線コネクタ 699">
          <a:extLst>
            <a:ext uri="{FF2B5EF4-FFF2-40B4-BE49-F238E27FC236}">
              <a16:creationId xmlns:a16="http://schemas.microsoft.com/office/drawing/2014/main" id="{630C25B8-71FC-4570-B0F2-D93F75208974}"/>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1" name="テキスト ボックス 700">
          <a:extLst>
            <a:ext uri="{FF2B5EF4-FFF2-40B4-BE49-F238E27FC236}">
              <a16:creationId xmlns:a16="http://schemas.microsoft.com/office/drawing/2014/main" id="{80177352-85DD-4C2D-80DD-DD5A180F471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2" name="直線コネクタ 701">
          <a:extLst>
            <a:ext uri="{FF2B5EF4-FFF2-40B4-BE49-F238E27FC236}">
              <a16:creationId xmlns:a16="http://schemas.microsoft.com/office/drawing/2014/main" id="{4E461565-A2C2-4791-B7E5-DE00EB7E5F8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3" name="テキスト ボックス 702">
          <a:extLst>
            <a:ext uri="{FF2B5EF4-FFF2-40B4-BE49-F238E27FC236}">
              <a16:creationId xmlns:a16="http://schemas.microsoft.com/office/drawing/2014/main" id="{D3889F23-7D72-4D30-BA08-736FF609D718}"/>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4" name="直線コネクタ 703">
          <a:extLst>
            <a:ext uri="{FF2B5EF4-FFF2-40B4-BE49-F238E27FC236}">
              <a16:creationId xmlns:a16="http://schemas.microsoft.com/office/drawing/2014/main" id="{76F240D9-22F8-4C9E-B8C4-B5652042D08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05" name="テキスト ボックス 704">
          <a:extLst>
            <a:ext uri="{FF2B5EF4-FFF2-40B4-BE49-F238E27FC236}">
              <a16:creationId xmlns:a16="http://schemas.microsoft.com/office/drawing/2014/main" id="{D8A2A2E9-B1FD-4A0F-B9D5-74B7F38BE6BA}"/>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06" name="直線コネクタ 705">
          <a:extLst>
            <a:ext uri="{FF2B5EF4-FFF2-40B4-BE49-F238E27FC236}">
              <a16:creationId xmlns:a16="http://schemas.microsoft.com/office/drawing/2014/main" id="{1600AF37-CFA2-4702-A51C-A1CDDCF59D2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07" name="テキスト ボックス 706">
          <a:extLst>
            <a:ext uri="{FF2B5EF4-FFF2-40B4-BE49-F238E27FC236}">
              <a16:creationId xmlns:a16="http://schemas.microsoft.com/office/drawing/2014/main" id="{8238105F-FA57-4A20-B238-2E428AF1411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08" name="直線コネクタ 707">
          <a:extLst>
            <a:ext uri="{FF2B5EF4-FFF2-40B4-BE49-F238E27FC236}">
              <a16:creationId xmlns:a16="http://schemas.microsoft.com/office/drawing/2014/main" id="{62FA53F5-2BF4-4FC5-A681-A3775E3A8055}"/>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09" name="テキスト ボックス 708">
          <a:extLst>
            <a:ext uri="{FF2B5EF4-FFF2-40B4-BE49-F238E27FC236}">
              <a16:creationId xmlns:a16="http://schemas.microsoft.com/office/drawing/2014/main" id="{AFC51FD8-B093-4B18-A64E-00AEF9B78BD8}"/>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0" name="直線コネクタ 709">
          <a:extLst>
            <a:ext uri="{FF2B5EF4-FFF2-40B4-BE49-F238E27FC236}">
              <a16:creationId xmlns:a16="http://schemas.microsoft.com/office/drawing/2014/main" id="{E9D90523-7DB1-4753-A242-4EA5DCAFE256}"/>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1" name="テキスト ボックス 710">
          <a:extLst>
            <a:ext uri="{FF2B5EF4-FFF2-40B4-BE49-F238E27FC236}">
              <a16:creationId xmlns:a16="http://schemas.microsoft.com/office/drawing/2014/main" id="{60FC0A13-1180-4CC4-B4F6-78D5F2A7BB9D}"/>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2" name="直線コネクタ 711">
          <a:extLst>
            <a:ext uri="{FF2B5EF4-FFF2-40B4-BE49-F238E27FC236}">
              <a16:creationId xmlns:a16="http://schemas.microsoft.com/office/drawing/2014/main" id="{3229BD09-A1C3-4AFD-BC6A-9C533041F2F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3" name="【図書館】&#10;有形固定資産減価償却率グラフ枠">
          <a:extLst>
            <a:ext uri="{FF2B5EF4-FFF2-40B4-BE49-F238E27FC236}">
              <a16:creationId xmlns:a16="http://schemas.microsoft.com/office/drawing/2014/main" id="{33C7E9E0-15E2-4C51-B999-F7C4CC9B292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14" name="直線コネクタ 713">
          <a:extLst>
            <a:ext uri="{FF2B5EF4-FFF2-40B4-BE49-F238E27FC236}">
              <a16:creationId xmlns:a16="http://schemas.microsoft.com/office/drawing/2014/main" id="{2B247E5C-BCE9-434E-BAAF-6554F5AA55C8}"/>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15" name="【図書館】&#10;有形固定資産減価償却率最小値テキスト">
          <a:extLst>
            <a:ext uri="{FF2B5EF4-FFF2-40B4-BE49-F238E27FC236}">
              <a16:creationId xmlns:a16="http://schemas.microsoft.com/office/drawing/2014/main" id="{FD2F4C8D-F177-47B5-8580-F44D145D2E7C}"/>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16" name="直線コネクタ 715">
          <a:extLst>
            <a:ext uri="{FF2B5EF4-FFF2-40B4-BE49-F238E27FC236}">
              <a16:creationId xmlns:a16="http://schemas.microsoft.com/office/drawing/2014/main" id="{89CFE5DB-5304-43C9-B37D-A53193A19B11}"/>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17" name="【図書館】&#10;有形固定資産減価償却率最大値テキスト">
          <a:extLst>
            <a:ext uri="{FF2B5EF4-FFF2-40B4-BE49-F238E27FC236}">
              <a16:creationId xmlns:a16="http://schemas.microsoft.com/office/drawing/2014/main" id="{9F878281-9646-4918-87DC-5D23F0E48F91}"/>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18" name="直線コネクタ 717">
          <a:extLst>
            <a:ext uri="{FF2B5EF4-FFF2-40B4-BE49-F238E27FC236}">
              <a16:creationId xmlns:a16="http://schemas.microsoft.com/office/drawing/2014/main" id="{1000CBBA-4AA5-42D4-AE1F-4C4B6B986629}"/>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19" name="【図書館】&#10;有形固定資産減価償却率平均値テキスト">
          <a:extLst>
            <a:ext uri="{FF2B5EF4-FFF2-40B4-BE49-F238E27FC236}">
              <a16:creationId xmlns:a16="http://schemas.microsoft.com/office/drawing/2014/main" id="{7C02011D-7099-4A67-B61F-2543BFDF3093}"/>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0" name="フローチャート: 判断 719">
          <a:extLst>
            <a:ext uri="{FF2B5EF4-FFF2-40B4-BE49-F238E27FC236}">
              <a16:creationId xmlns:a16="http://schemas.microsoft.com/office/drawing/2014/main" id="{A8C3C12A-A589-4702-B41E-E9FFB4FFA845}"/>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1" name="フローチャート: 判断 720">
          <a:extLst>
            <a:ext uri="{FF2B5EF4-FFF2-40B4-BE49-F238E27FC236}">
              <a16:creationId xmlns:a16="http://schemas.microsoft.com/office/drawing/2014/main" id="{408E8526-B0AD-4A3A-8DB2-DC87ED04A229}"/>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2" name="フローチャート: 判断 721">
          <a:extLst>
            <a:ext uri="{FF2B5EF4-FFF2-40B4-BE49-F238E27FC236}">
              <a16:creationId xmlns:a16="http://schemas.microsoft.com/office/drawing/2014/main" id="{D135586C-9D4B-41A9-B7E1-A2E0F7F0CCF6}"/>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3" name="フローチャート: 判断 722">
          <a:extLst>
            <a:ext uri="{FF2B5EF4-FFF2-40B4-BE49-F238E27FC236}">
              <a16:creationId xmlns:a16="http://schemas.microsoft.com/office/drawing/2014/main" id="{0E94B99F-B021-432C-92E7-C15B6B8A13A0}"/>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24" name="フローチャート: 判断 723">
          <a:extLst>
            <a:ext uri="{FF2B5EF4-FFF2-40B4-BE49-F238E27FC236}">
              <a16:creationId xmlns:a16="http://schemas.microsoft.com/office/drawing/2014/main" id="{516B38C7-9F7C-474D-8235-563AD3E40BA8}"/>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5" name="テキスト ボックス 724">
          <a:extLst>
            <a:ext uri="{FF2B5EF4-FFF2-40B4-BE49-F238E27FC236}">
              <a16:creationId xmlns:a16="http://schemas.microsoft.com/office/drawing/2014/main" id="{6FBD8D58-CFC7-409A-9DC3-A14E5861A70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6" name="テキスト ボックス 725">
          <a:extLst>
            <a:ext uri="{FF2B5EF4-FFF2-40B4-BE49-F238E27FC236}">
              <a16:creationId xmlns:a16="http://schemas.microsoft.com/office/drawing/2014/main" id="{090585B3-4229-4065-9673-F655958CFB8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18369BAC-C04E-4CF9-B827-B09D641FA94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7459DF13-2F44-4435-A382-8F450AB45A5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8A1578D5-2B8F-4679-8D49-7782C21F21D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71120</xdr:rowOff>
    </xdr:from>
    <xdr:to>
      <xdr:col>85</xdr:col>
      <xdr:colOff>177800</xdr:colOff>
      <xdr:row>86</xdr:row>
      <xdr:rowOff>1270</xdr:rowOff>
    </xdr:to>
    <xdr:sp macro="" textlink="">
      <xdr:nvSpPr>
        <xdr:cNvPr id="730" name="楕円 729">
          <a:extLst>
            <a:ext uri="{FF2B5EF4-FFF2-40B4-BE49-F238E27FC236}">
              <a16:creationId xmlns:a16="http://schemas.microsoft.com/office/drawing/2014/main" id="{A7E7F42C-52D9-4470-81C9-47FE80B948ED}"/>
            </a:ext>
          </a:extLst>
        </xdr:cNvPr>
        <xdr:cNvSpPr/>
      </xdr:nvSpPr>
      <xdr:spPr>
        <a:xfrm>
          <a:off x="14649450" y="138315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49547</xdr:rowOff>
    </xdr:from>
    <xdr:ext cx="405111" cy="259045"/>
    <xdr:sp macro="" textlink="">
      <xdr:nvSpPr>
        <xdr:cNvPr id="731" name="【図書館】&#10;有形固定資産減価償却率該当値テキスト">
          <a:extLst>
            <a:ext uri="{FF2B5EF4-FFF2-40B4-BE49-F238E27FC236}">
              <a16:creationId xmlns:a16="http://schemas.microsoft.com/office/drawing/2014/main" id="{4D7A6395-B382-45DF-95AA-D8D8DFBC804B}"/>
            </a:ext>
          </a:extLst>
        </xdr:cNvPr>
        <xdr:cNvSpPr txBox="1"/>
      </xdr:nvSpPr>
      <xdr:spPr>
        <a:xfrm>
          <a:off x="14744700" y="1380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36830</xdr:rowOff>
    </xdr:from>
    <xdr:to>
      <xdr:col>81</xdr:col>
      <xdr:colOff>101600</xdr:colOff>
      <xdr:row>85</xdr:row>
      <xdr:rowOff>138430</xdr:rowOff>
    </xdr:to>
    <xdr:sp macro="" textlink="">
      <xdr:nvSpPr>
        <xdr:cNvPr id="732" name="楕円 731">
          <a:extLst>
            <a:ext uri="{FF2B5EF4-FFF2-40B4-BE49-F238E27FC236}">
              <a16:creationId xmlns:a16="http://schemas.microsoft.com/office/drawing/2014/main" id="{62A39663-A320-48FA-A655-C44F803A3BEE}"/>
            </a:ext>
          </a:extLst>
        </xdr:cNvPr>
        <xdr:cNvSpPr/>
      </xdr:nvSpPr>
      <xdr:spPr>
        <a:xfrm>
          <a:off x="13887450" y="138004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87630</xdr:rowOff>
    </xdr:from>
    <xdr:to>
      <xdr:col>85</xdr:col>
      <xdr:colOff>127000</xdr:colOff>
      <xdr:row>85</xdr:row>
      <xdr:rowOff>121920</xdr:rowOff>
    </xdr:to>
    <xdr:cxnSp macro="">
      <xdr:nvCxnSpPr>
        <xdr:cNvPr id="733" name="直線コネクタ 732">
          <a:extLst>
            <a:ext uri="{FF2B5EF4-FFF2-40B4-BE49-F238E27FC236}">
              <a16:creationId xmlns:a16="http://schemas.microsoft.com/office/drawing/2014/main" id="{8E0A1C68-EA84-4D23-B9D0-995D86863892}"/>
            </a:ext>
          </a:extLst>
        </xdr:cNvPr>
        <xdr:cNvCxnSpPr/>
      </xdr:nvCxnSpPr>
      <xdr:spPr>
        <a:xfrm>
          <a:off x="13935075" y="13848080"/>
          <a:ext cx="7620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86361</xdr:rowOff>
    </xdr:from>
    <xdr:to>
      <xdr:col>76</xdr:col>
      <xdr:colOff>165100</xdr:colOff>
      <xdr:row>86</xdr:row>
      <xdr:rowOff>16511</xdr:rowOff>
    </xdr:to>
    <xdr:sp macro="" textlink="">
      <xdr:nvSpPr>
        <xdr:cNvPr id="734" name="楕円 733">
          <a:extLst>
            <a:ext uri="{FF2B5EF4-FFF2-40B4-BE49-F238E27FC236}">
              <a16:creationId xmlns:a16="http://schemas.microsoft.com/office/drawing/2014/main" id="{0B582CE3-F859-4F72-89D7-E26C2054DC91}"/>
            </a:ext>
          </a:extLst>
        </xdr:cNvPr>
        <xdr:cNvSpPr/>
      </xdr:nvSpPr>
      <xdr:spPr>
        <a:xfrm>
          <a:off x="13096875" y="138468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87630</xdr:rowOff>
    </xdr:from>
    <xdr:to>
      <xdr:col>81</xdr:col>
      <xdr:colOff>50800</xdr:colOff>
      <xdr:row>85</xdr:row>
      <xdr:rowOff>137161</xdr:rowOff>
    </xdr:to>
    <xdr:cxnSp macro="">
      <xdr:nvCxnSpPr>
        <xdr:cNvPr id="735" name="直線コネクタ 734">
          <a:extLst>
            <a:ext uri="{FF2B5EF4-FFF2-40B4-BE49-F238E27FC236}">
              <a16:creationId xmlns:a16="http://schemas.microsoft.com/office/drawing/2014/main" id="{775174C5-EECE-4EE2-88F8-9995C6D3B444}"/>
            </a:ext>
          </a:extLst>
        </xdr:cNvPr>
        <xdr:cNvCxnSpPr/>
      </xdr:nvCxnSpPr>
      <xdr:spPr>
        <a:xfrm flipV="1">
          <a:off x="13144500" y="13848080"/>
          <a:ext cx="7905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13970</xdr:rowOff>
    </xdr:from>
    <xdr:to>
      <xdr:col>72</xdr:col>
      <xdr:colOff>38100</xdr:colOff>
      <xdr:row>86</xdr:row>
      <xdr:rowOff>115570</xdr:rowOff>
    </xdr:to>
    <xdr:sp macro="" textlink="">
      <xdr:nvSpPr>
        <xdr:cNvPr id="736" name="楕円 735">
          <a:extLst>
            <a:ext uri="{FF2B5EF4-FFF2-40B4-BE49-F238E27FC236}">
              <a16:creationId xmlns:a16="http://schemas.microsoft.com/office/drawing/2014/main" id="{5A439CDF-4A1D-4328-928C-AE676862E540}"/>
            </a:ext>
          </a:extLst>
        </xdr:cNvPr>
        <xdr:cNvSpPr/>
      </xdr:nvSpPr>
      <xdr:spPr>
        <a:xfrm>
          <a:off x="12296775" y="139363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137161</xdr:rowOff>
    </xdr:from>
    <xdr:to>
      <xdr:col>76</xdr:col>
      <xdr:colOff>114300</xdr:colOff>
      <xdr:row>86</xdr:row>
      <xdr:rowOff>64770</xdr:rowOff>
    </xdr:to>
    <xdr:cxnSp macro="">
      <xdr:nvCxnSpPr>
        <xdr:cNvPr id="737" name="直線コネクタ 736">
          <a:extLst>
            <a:ext uri="{FF2B5EF4-FFF2-40B4-BE49-F238E27FC236}">
              <a16:creationId xmlns:a16="http://schemas.microsoft.com/office/drawing/2014/main" id="{F55A8E89-9342-4992-9DB0-36AC98CFD313}"/>
            </a:ext>
          </a:extLst>
        </xdr:cNvPr>
        <xdr:cNvCxnSpPr/>
      </xdr:nvCxnSpPr>
      <xdr:spPr>
        <a:xfrm flipV="1">
          <a:off x="12344400" y="13903961"/>
          <a:ext cx="800100" cy="89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156845</xdr:rowOff>
    </xdr:from>
    <xdr:to>
      <xdr:col>67</xdr:col>
      <xdr:colOff>101600</xdr:colOff>
      <xdr:row>86</xdr:row>
      <xdr:rowOff>86995</xdr:rowOff>
    </xdr:to>
    <xdr:sp macro="" textlink="">
      <xdr:nvSpPr>
        <xdr:cNvPr id="738" name="楕円 737">
          <a:extLst>
            <a:ext uri="{FF2B5EF4-FFF2-40B4-BE49-F238E27FC236}">
              <a16:creationId xmlns:a16="http://schemas.microsoft.com/office/drawing/2014/main" id="{46602E6C-4E81-4209-86E5-D1AC568290F5}"/>
            </a:ext>
          </a:extLst>
        </xdr:cNvPr>
        <xdr:cNvSpPr/>
      </xdr:nvSpPr>
      <xdr:spPr>
        <a:xfrm>
          <a:off x="11487150" y="139236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36195</xdr:rowOff>
    </xdr:from>
    <xdr:to>
      <xdr:col>71</xdr:col>
      <xdr:colOff>177800</xdr:colOff>
      <xdr:row>86</xdr:row>
      <xdr:rowOff>64770</xdr:rowOff>
    </xdr:to>
    <xdr:cxnSp macro="">
      <xdr:nvCxnSpPr>
        <xdr:cNvPr id="739" name="直線コネクタ 738">
          <a:extLst>
            <a:ext uri="{FF2B5EF4-FFF2-40B4-BE49-F238E27FC236}">
              <a16:creationId xmlns:a16="http://schemas.microsoft.com/office/drawing/2014/main" id="{181FB0B5-495A-4922-BF0C-C7A7055E7DE1}"/>
            </a:ext>
          </a:extLst>
        </xdr:cNvPr>
        <xdr:cNvCxnSpPr/>
      </xdr:nvCxnSpPr>
      <xdr:spPr>
        <a:xfrm>
          <a:off x="11534775" y="13961745"/>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0" name="n_1aveValue【図書館】&#10;有形固定資産減価償却率">
          <a:extLst>
            <a:ext uri="{FF2B5EF4-FFF2-40B4-BE49-F238E27FC236}">
              <a16:creationId xmlns:a16="http://schemas.microsoft.com/office/drawing/2014/main" id="{18A357D1-A5B5-4B45-9BC1-FA23C9166CF5}"/>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1" name="n_2aveValue【図書館】&#10;有形固定資産減価償却率">
          <a:extLst>
            <a:ext uri="{FF2B5EF4-FFF2-40B4-BE49-F238E27FC236}">
              <a16:creationId xmlns:a16="http://schemas.microsoft.com/office/drawing/2014/main" id="{8F36A3AD-EC12-4E03-9185-544B07402596}"/>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42" name="n_3aveValue【図書館】&#10;有形固定資産減価償却率">
          <a:extLst>
            <a:ext uri="{FF2B5EF4-FFF2-40B4-BE49-F238E27FC236}">
              <a16:creationId xmlns:a16="http://schemas.microsoft.com/office/drawing/2014/main" id="{9C9C26E2-1D85-4874-A23A-A0A64F5B88D5}"/>
            </a:ext>
          </a:extLst>
        </xdr:cNvPr>
        <xdr:cNvSpPr txBox="1"/>
      </xdr:nvSpPr>
      <xdr:spPr>
        <a:xfrm>
          <a:off x="12164069"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43" name="n_4aveValue【図書館】&#10;有形固定資産減価償却率">
          <a:extLst>
            <a:ext uri="{FF2B5EF4-FFF2-40B4-BE49-F238E27FC236}">
              <a16:creationId xmlns:a16="http://schemas.microsoft.com/office/drawing/2014/main" id="{6CEA8527-5E9A-4661-A4C8-90F038D35B54}"/>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129557</xdr:rowOff>
    </xdr:from>
    <xdr:ext cx="405111" cy="259045"/>
    <xdr:sp macro="" textlink="">
      <xdr:nvSpPr>
        <xdr:cNvPr id="744" name="n_1mainValue【図書館】&#10;有形固定資産減価償却率">
          <a:extLst>
            <a:ext uri="{FF2B5EF4-FFF2-40B4-BE49-F238E27FC236}">
              <a16:creationId xmlns:a16="http://schemas.microsoft.com/office/drawing/2014/main" id="{74BD4445-D7DC-49B8-B738-94C6873D6364}"/>
            </a:ext>
          </a:extLst>
        </xdr:cNvPr>
        <xdr:cNvSpPr txBox="1"/>
      </xdr:nvSpPr>
      <xdr:spPr>
        <a:xfrm>
          <a:off x="13745219" y="1389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7638</xdr:rowOff>
    </xdr:from>
    <xdr:ext cx="405111" cy="259045"/>
    <xdr:sp macro="" textlink="">
      <xdr:nvSpPr>
        <xdr:cNvPr id="745" name="n_2mainValue【図書館】&#10;有形固定資産減価償却率">
          <a:extLst>
            <a:ext uri="{FF2B5EF4-FFF2-40B4-BE49-F238E27FC236}">
              <a16:creationId xmlns:a16="http://schemas.microsoft.com/office/drawing/2014/main" id="{43AB9ADD-AC19-47B3-A226-6EDFE455F965}"/>
            </a:ext>
          </a:extLst>
        </xdr:cNvPr>
        <xdr:cNvSpPr txBox="1"/>
      </xdr:nvSpPr>
      <xdr:spPr>
        <a:xfrm>
          <a:off x="12964169"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106697</xdr:rowOff>
    </xdr:from>
    <xdr:ext cx="405111" cy="259045"/>
    <xdr:sp macro="" textlink="">
      <xdr:nvSpPr>
        <xdr:cNvPr id="746" name="n_3mainValue【図書館】&#10;有形固定資産減価償却率">
          <a:extLst>
            <a:ext uri="{FF2B5EF4-FFF2-40B4-BE49-F238E27FC236}">
              <a16:creationId xmlns:a16="http://schemas.microsoft.com/office/drawing/2014/main" id="{F44AECDA-2525-4EFB-B952-6002CC22F321}"/>
            </a:ext>
          </a:extLst>
        </xdr:cNvPr>
        <xdr:cNvSpPr txBox="1"/>
      </xdr:nvSpPr>
      <xdr:spPr>
        <a:xfrm>
          <a:off x="12164069" y="14029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78122</xdr:rowOff>
    </xdr:from>
    <xdr:ext cx="405111" cy="259045"/>
    <xdr:sp macro="" textlink="">
      <xdr:nvSpPr>
        <xdr:cNvPr id="747" name="n_4mainValue【図書館】&#10;有形固定資産減価償却率">
          <a:extLst>
            <a:ext uri="{FF2B5EF4-FFF2-40B4-BE49-F238E27FC236}">
              <a16:creationId xmlns:a16="http://schemas.microsoft.com/office/drawing/2014/main" id="{74718C28-1B6F-4D8F-BD83-EF4FEFA810C5}"/>
            </a:ext>
          </a:extLst>
        </xdr:cNvPr>
        <xdr:cNvSpPr txBox="1"/>
      </xdr:nvSpPr>
      <xdr:spPr>
        <a:xfrm>
          <a:off x="11354444" y="14003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8" name="正方形/長方形 747">
          <a:extLst>
            <a:ext uri="{FF2B5EF4-FFF2-40B4-BE49-F238E27FC236}">
              <a16:creationId xmlns:a16="http://schemas.microsoft.com/office/drawing/2014/main" id="{41336B61-5327-4B80-B990-7035DF3E208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9" name="正方形/長方形 748">
          <a:extLst>
            <a:ext uri="{FF2B5EF4-FFF2-40B4-BE49-F238E27FC236}">
              <a16:creationId xmlns:a16="http://schemas.microsoft.com/office/drawing/2014/main" id="{47911152-F02D-4394-803D-70C0FDF7340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0" name="正方形/長方形 749">
          <a:extLst>
            <a:ext uri="{FF2B5EF4-FFF2-40B4-BE49-F238E27FC236}">
              <a16:creationId xmlns:a16="http://schemas.microsoft.com/office/drawing/2014/main" id="{A04C7AE9-44BD-4FE4-B93E-C6E09CD6DB6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1" name="正方形/長方形 750">
          <a:extLst>
            <a:ext uri="{FF2B5EF4-FFF2-40B4-BE49-F238E27FC236}">
              <a16:creationId xmlns:a16="http://schemas.microsoft.com/office/drawing/2014/main" id="{65CEBECE-67B7-45C9-93DF-4ED08305EE7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2" name="正方形/長方形 751">
          <a:extLst>
            <a:ext uri="{FF2B5EF4-FFF2-40B4-BE49-F238E27FC236}">
              <a16:creationId xmlns:a16="http://schemas.microsoft.com/office/drawing/2014/main" id="{C7C01DEE-B7DA-4B8D-9BFE-20F282D2B70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3" name="正方形/長方形 752">
          <a:extLst>
            <a:ext uri="{FF2B5EF4-FFF2-40B4-BE49-F238E27FC236}">
              <a16:creationId xmlns:a16="http://schemas.microsoft.com/office/drawing/2014/main" id="{39ACD54E-ABC4-470F-A6AD-FC06F71D70D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4" name="テキスト ボックス 753">
          <a:extLst>
            <a:ext uri="{FF2B5EF4-FFF2-40B4-BE49-F238E27FC236}">
              <a16:creationId xmlns:a16="http://schemas.microsoft.com/office/drawing/2014/main" id="{D6D1E075-DD07-45A7-A3E9-E38088FDD09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5" name="直線コネクタ 754">
          <a:extLst>
            <a:ext uri="{FF2B5EF4-FFF2-40B4-BE49-F238E27FC236}">
              <a16:creationId xmlns:a16="http://schemas.microsoft.com/office/drawing/2014/main" id="{9B4C99CB-205F-4858-80DE-84CD1B72306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6" name="テキスト ボックス 755">
          <a:extLst>
            <a:ext uri="{FF2B5EF4-FFF2-40B4-BE49-F238E27FC236}">
              <a16:creationId xmlns:a16="http://schemas.microsoft.com/office/drawing/2014/main" id="{CCDAF62B-DCA0-46DB-83A5-46883C74C22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57" name="直線コネクタ 756">
          <a:extLst>
            <a:ext uri="{FF2B5EF4-FFF2-40B4-BE49-F238E27FC236}">
              <a16:creationId xmlns:a16="http://schemas.microsoft.com/office/drawing/2014/main" id="{D4FF5D95-FC2A-4D3F-B060-C5EB60A4DD85}"/>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58" name="テキスト ボックス 757">
          <a:extLst>
            <a:ext uri="{FF2B5EF4-FFF2-40B4-BE49-F238E27FC236}">
              <a16:creationId xmlns:a16="http://schemas.microsoft.com/office/drawing/2014/main" id="{9C6495CE-BB22-481F-AC64-4754FBA83B18}"/>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59" name="直線コネクタ 758">
          <a:extLst>
            <a:ext uri="{FF2B5EF4-FFF2-40B4-BE49-F238E27FC236}">
              <a16:creationId xmlns:a16="http://schemas.microsoft.com/office/drawing/2014/main" id="{7AED5C84-7FB2-4B94-B006-22AF51CC8BAF}"/>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0" name="テキスト ボックス 759">
          <a:extLst>
            <a:ext uri="{FF2B5EF4-FFF2-40B4-BE49-F238E27FC236}">
              <a16:creationId xmlns:a16="http://schemas.microsoft.com/office/drawing/2014/main" id="{A7E9606F-3048-4F92-9261-1CE6DA8C54D1}"/>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1" name="直線コネクタ 760">
          <a:extLst>
            <a:ext uri="{FF2B5EF4-FFF2-40B4-BE49-F238E27FC236}">
              <a16:creationId xmlns:a16="http://schemas.microsoft.com/office/drawing/2014/main" id="{8FCAF0D6-E30D-4C5E-A362-939C829ED19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2" name="テキスト ボックス 761">
          <a:extLst>
            <a:ext uri="{FF2B5EF4-FFF2-40B4-BE49-F238E27FC236}">
              <a16:creationId xmlns:a16="http://schemas.microsoft.com/office/drawing/2014/main" id="{61FA49BC-27CA-4FF7-8990-4EF10001D2D1}"/>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3" name="直線コネクタ 762">
          <a:extLst>
            <a:ext uri="{FF2B5EF4-FFF2-40B4-BE49-F238E27FC236}">
              <a16:creationId xmlns:a16="http://schemas.microsoft.com/office/drawing/2014/main" id="{F7CE6AD2-E50B-47C7-A6A7-EA2B3AC03E3B}"/>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4" name="テキスト ボックス 763">
          <a:extLst>
            <a:ext uri="{FF2B5EF4-FFF2-40B4-BE49-F238E27FC236}">
              <a16:creationId xmlns:a16="http://schemas.microsoft.com/office/drawing/2014/main" id="{A23A12EE-DF91-4CB7-B0F4-BB0BCB881CF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5" name="直線コネクタ 764">
          <a:extLst>
            <a:ext uri="{FF2B5EF4-FFF2-40B4-BE49-F238E27FC236}">
              <a16:creationId xmlns:a16="http://schemas.microsoft.com/office/drawing/2014/main" id="{932E885B-540F-4634-9BE1-4E822F88D7A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6" name="テキスト ボックス 765">
          <a:extLst>
            <a:ext uri="{FF2B5EF4-FFF2-40B4-BE49-F238E27FC236}">
              <a16:creationId xmlns:a16="http://schemas.microsoft.com/office/drawing/2014/main" id="{1FAF3751-FBD5-46CA-9EF6-7C16EDE84DD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7" name="【図書館】&#10;一人当たり面積グラフ枠">
          <a:extLst>
            <a:ext uri="{FF2B5EF4-FFF2-40B4-BE49-F238E27FC236}">
              <a16:creationId xmlns:a16="http://schemas.microsoft.com/office/drawing/2014/main" id="{12E8EA37-6EC0-4BA2-BE8D-D88E8640A2E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68" name="直線コネクタ 767">
          <a:extLst>
            <a:ext uri="{FF2B5EF4-FFF2-40B4-BE49-F238E27FC236}">
              <a16:creationId xmlns:a16="http://schemas.microsoft.com/office/drawing/2014/main" id="{522D5931-4050-4C78-9C94-B629B1ADDB81}"/>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69" name="【図書館】&#10;一人当たり面積最小値テキスト">
          <a:extLst>
            <a:ext uri="{FF2B5EF4-FFF2-40B4-BE49-F238E27FC236}">
              <a16:creationId xmlns:a16="http://schemas.microsoft.com/office/drawing/2014/main" id="{191A254A-9F23-4660-AED3-F29F81AC5D3E}"/>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0" name="直線コネクタ 769">
          <a:extLst>
            <a:ext uri="{FF2B5EF4-FFF2-40B4-BE49-F238E27FC236}">
              <a16:creationId xmlns:a16="http://schemas.microsoft.com/office/drawing/2014/main" id="{9258257A-E0CA-4A52-A6B3-B36C51AF9E7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1" name="【図書館】&#10;一人当たり面積最大値テキスト">
          <a:extLst>
            <a:ext uri="{FF2B5EF4-FFF2-40B4-BE49-F238E27FC236}">
              <a16:creationId xmlns:a16="http://schemas.microsoft.com/office/drawing/2014/main" id="{0EA6C360-364D-4FC9-BDC5-2DBFBFF02955}"/>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2" name="直線コネクタ 771">
          <a:extLst>
            <a:ext uri="{FF2B5EF4-FFF2-40B4-BE49-F238E27FC236}">
              <a16:creationId xmlns:a16="http://schemas.microsoft.com/office/drawing/2014/main" id="{44F9A5C4-2AD0-4662-AA04-3730E58B05E2}"/>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73" name="【図書館】&#10;一人当たり面積平均値テキスト">
          <a:extLst>
            <a:ext uri="{FF2B5EF4-FFF2-40B4-BE49-F238E27FC236}">
              <a16:creationId xmlns:a16="http://schemas.microsoft.com/office/drawing/2014/main" id="{EBBA78AB-CF3D-49BF-9913-52F5F6994670}"/>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74" name="フローチャート: 判断 773">
          <a:extLst>
            <a:ext uri="{FF2B5EF4-FFF2-40B4-BE49-F238E27FC236}">
              <a16:creationId xmlns:a16="http://schemas.microsoft.com/office/drawing/2014/main" id="{D39BDC28-5239-40A7-A0CC-1B2CB66081DF}"/>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75" name="フローチャート: 判断 774">
          <a:extLst>
            <a:ext uri="{FF2B5EF4-FFF2-40B4-BE49-F238E27FC236}">
              <a16:creationId xmlns:a16="http://schemas.microsoft.com/office/drawing/2014/main" id="{66C6C37E-98D5-43AA-B3B2-C604FAF4E6A5}"/>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76" name="フローチャート: 判断 775">
          <a:extLst>
            <a:ext uri="{FF2B5EF4-FFF2-40B4-BE49-F238E27FC236}">
              <a16:creationId xmlns:a16="http://schemas.microsoft.com/office/drawing/2014/main" id="{72B95F0B-3334-43D7-9FDB-7AA65A6668E3}"/>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77" name="フローチャート: 判断 776">
          <a:extLst>
            <a:ext uri="{FF2B5EF4-FFF2-40B4-BE49-F238E27FC236}">
              <a16:creationId xmlns:a16="http://schemas.microsoft.com/office/drawing/2014/main" id="{EA562322-D3EA-45F4-826A-B7AD139DE1D2}"/>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78" name="フローチャート: 判断 777">
          <a:extLst>
            <a:ext uri="{FF2B5EF4-FFF2-40B4-BE49-F238E27FC236}">
              <a16:creationId xmlns:a16="http://schemas.microsoft.com/office/drawing/2014/main" id="{067B06AE-3E2E-49F7-BC15-5E0EB19250CE}"/>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79" name="テキスト ボックス 778">
          <a:extLst>
            <a:ext uri="{FF2B5EF4-FFF2-40B4-BE49-F238E27FC236}">
              <a16:creationId xmlns:a16="http://schemas.microsoft.com/office/drawing/2014/main" id="{EF18B8C7-311F-47C1-BEDF-A55F9207429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47582253-F8DB-4C8C-BB50-5D60E17711EA}"/>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3CA7F47C-D09A-41C4-A93B-E31AAAF02B7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D276B3FB-8A5F-4591-9825-9E29406E558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F39D0D68-3D20-4879-9C97-68B6B2D1613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784" name="楕円 783">
          <a:extLst>
            <a:ext uri="{FF2B5EF4-FFF2-40B4-BE49-F238E27FC236}">
              <a16:creationId xmlns:a16="http://schemas.microsoft.com/office/drawing/2014/main" id="{71D59544-BD3F-4872-B4BD-08C3D7B08F65}"/>
            </a:ext>
          </a:extLst>
        </xdr:cNvPr>
        <xdr:cNvSpPr/>
      </xdr:nvSpPr>
      <xdr:spPr>
        <a:xfrm>
          <a:off x="19897725"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785" name="【図書館】&#10;一人当たり面積該当値テキスト">
          <a:extLst>
            <a:ext uri="{FF2B5EF4-FFF2-40B4-BE49-F238E27FC236}">
              <a16:creationId xmlns:a16="http://schemas.microsoft.com/office/drawing/2014/main" id="{4A89B252-6753-490E-85DA-E4AA374127F3}"/>
            </a:ext>
          </a:extLst>
        </xdr:cNvPr>
        <xdr:cNvSpPr txBox="1"/>
      </xdr:nvSpPr>
      <xdr:spPr>
        <a:xfrm>
          <a:off x="20002500" y="1317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33020</xdr:rowOff>
    </xdr:from>
    <xdr:to>
      <xdr:col>112</xdr:col>
      <xdr:colOff>38100</xdr:colOff>
      <xdr:row>82</xdr:row>
      <xdr:rowOff>134620</xdr:rowOff>
    </xdr:to>
    <xdr:sp macro="" textlink="">
      <xdr:nvSpPr>
        <xdr:cNvPr id="786" name="楕円 785">
          <a:extLst>
            <a:ext uri="{FF2B5EF4-FFF2-40B4-BE49-F238E27FC236}">
              <a16:creationId xmlns:a16="http://schemas.microsoft.com/office/drawing/2014/main" id="{017C79DC-C27F-45C0-9C6C-B7DEDD470034}"/>
            </a:ext>
          </a:extLst>
        </xdr:cNvPr>
        <xdr:cNvSpPr/>
      </xdr:nvSpPr>
      <xdr:spPr>
        <a:xfrm>
          <a:off x="191547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83820</xdr:rowOff>
    </xdr:from>
    <xdr:to>
      <xdr:col>116</xdr:col>
      <xdr:colOff>63500</xdr:colOff>
      <xdr:row>82</xdr:row>
      <xdr:rowOff>83820</xdr:rowOff>
    </xdr:to>
    <xdr:cxnSp macro="">
      <xdr:nvCxnSpPr>
        <xdr:cNvPr id="787" name="直線コネクタ 786">
          <a:extLst>
            <a:ext uri="{FF2B5EF4-FFF2-40B4-BE49-F238E27FC236}">
              <a16:creationId xmlns:a16="http://schemas.microsoft.com/office/drawing/2014/main" id="{C2329DF2-FF6E-457F-9D7C-3C312D328256}"/>
            </a:ext>
          </a:extLst>
        </xdr:cNvPr>
        <xdr:cNvCxnSpPr/>
      </xdr:nvCxnSpPr>
      <xdr:spPr>
        <a:xfrm>
          <a:off x="19202400" y="1336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33020</xdr:rowOff>
    </xdr:from>
    <xdr:to>
      <xdr:col>107</xdr:col>
      <xdr:colOff>101600</xdr:colOff>
      <xdr:row>82</xdr:row>
      <xdr:rowOff>134620</xdr:rowOff>
    </xdr:to>
    <xdr:sp macro="" textlink="">
      <xdr:nvSpPr>
        <xdr:cNvPr id="788" name="楕円 787">
          <a:extLst>
            <a:ext uri="{FF2B5EF4-FFF2-40B4-BE49-F238E27FC236}">
              <a16:creationId xmlns:a16="http://schemas.microsoft.com/office/drawing/2014/main" id="{E2CC00ED-4311-48D3-9A8D-15E14AA5B932}"/>
            </a:ext>
          </a:extLst>
        </xdr:cNvPr>
        <xdr:cNvSpPr/>
      </xdr:nvSpPr>
      <xdr:spPr>
        <a:xfrm>
          <a:off x="18345150"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83820</xdr:rowOff>
    </xdr:from>
    <xdr:to>
      <xdr:col>111</xdr:col>
      <xdr:colOff>177800</xdr:colOff>
      <xdr:row>82</xdr:row>
      <xdr:rowOff>83820</xdr:rowOff>
    </xdr:to>
    <xdr:cxnSp macro="">
      <xdr:nvCxnSpPr>
        <xdr:cNvPr id="789" name="直線コネクタ 788">
          <a:extLst>
            <a:ext uri="{FF2B5EF4-FFF2-40B4-BE49-F238E27FC236}">
              <a16:creationId xmlns:a16="http://schemas.microsoft.com/office/drawing/2014/main" id="{3EFE2DC7-3344-42B4-8E77-A084E61252AD}"/>
            </a:ext>
          </a:extLst>
        </xdr:cNvPr>
        <xdr:cNvCxnSpPr/>
      </xdr:nvCxnSpPr>
      <xdr:spPr>
        <a:xfrm>
          <a:off x="18392775" y="1336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33020</xdr:rowOff>
    </xdr:from>
    <xdr:to>
      <xdr:col>102</xdr:col>
      <xdr:colOff>165100</xdr:colOff>
      <xdr:row>82</xdr:row>
      <xdr:rowOff>134620</xdr:rowOff>
    </xdr:to>
    <xdr:sp macro="" textlink="">
      <xdr:nvSpPr>
        <xdr:cNvPr id="790" name="楕円 789">
          <a:extLst>
            <a:ext uri="{FF2B5EF4-FFF2-40B4-BE49-F238E27FC236}">
              <a16:creationId xmlns:a16="http://schemas.microsoft.com/office/drawing/2014/main" id="{E8478DEF-DEB9-4499-A1F6-6F9832774623}"/>
            </a:ext>
          </a:extLst>
        </xdr:cNvPr>
        <xdr:cNvSpPr/>
      </xdr:nvSpPr>
      <xdr:spPr>
        <a:xfrm>
          <a:off x="17554575" y="13307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83820</xdr:rowOff>
    </xdr:from>
    <xdr:to>
      <xdr:col>107</xdr:col>
      <xdr:colOff>50800</xdr:colOff>
      <xdr:row>82</xdr:row>
      <xdr:rowOff>83820</xdr:rowOff>
    </xdr:to>
    <xdr:cxnSp macro="">
      <xdr:nvCxnSpPr>
        <xdr:cNvPr id="791" name="直線コネクタ 790">
          <a:extLst>
            <a:ext uri="{FF2B5EF4-FFF2-40B4-BE49-F238E27FC236}">
              <a16:creationId xmlns:a16="http://schemas.microsoft.com/office/drawing/2014/main" id="{E2FB2E82-DC22-41A7-9994-673CB1BEABEB}"/>
            </a:ext>
          </a:extLst>
        </xdr:cNvPr>
        <xdr:cNvCxnSpPr/>
      </xdr:nvCxnSpPr>
      <xdr:spPr>
        <a:xfrm>
          <a:off x="17602200" y="1336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33020</xdr:rowOff>
    </xdr:from>
    <xdr:to>
      <xdr:col>98</xdr:col>
      <xdr:colOff>38100</xdr:colOff>
      <xdr:row>82</xdr:row>
      <xdr:rowOff>134620</xdr:rowOff>
    </xdr:to>
    <xdr:sp macro="" textlink="">
      <xdr:nvSpPr>
        <xdr:cNvPr id="792" name="楕円 791">
          <a:extLst>
            <a:ext uri="{FF2B5EF4-FFF2-40B4-BE49-F238E27FC236}">
              <a16:creationId xmlns:a16="http://schemas.microsoft.com/office/drawing/2014/main" id="{F1A2B58A-D530-4B4B-9B90-A2EC7912B4C2}"/>
            </a:ext>
          </a:extLst>
        </xdr:cNvPr>
        <xdr:cNvSpPr/>
      </xdr:nvSpPr>
      <xdr:spPr>
        <a:xfrm>
          <a:off x="167544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83820</xdr:rowOff>
    </xdr:from>
    <xdr:to>
      <xdr:col>102</xdr:col>
      <xdr:colOff>114300</xdr:colOff>
      <xdr:row>82</xdr:row>
      <xdr:rowOff>83820</xdr:rowOff>
    </xdr:to>
    <xdr:cxnSp macro="">
      <xdr:nvCxnSpPr>
        <xdr:cNvPr id="793" name="直線コネクタ 792">
          <a:extLst>
            <a:ext uri="{FF2B5EF4-FFF2-40B4-BE49-F238E27FC236}">
              <a16:creationId xmlns:a16="http://schemas.microsoft.com/office/drawing/2014/main" id="{DA3E847F-FDFC-4A19-805F-4A87A5DB0D72}"/>
            </a:ext>
          </a:extLst>
        </xdr:cNvPr>
        <xdr:cNvCxnSpPr/>
      </xdr:nvCxnSpPr>
      <xdr:spPr>
        <a:xfrm>
          <a:off x="16802100" y="1336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794" name="n_1aveValue【図書館】&#10;一人当たり面積">
          <a:extLst>
            <a:ext uri="{FF2B5EF4-FFF2-40B4-BE49-F238E27FC236}">
              <a16:creationId xmlns:a16="http://schemas.microsoft.com/office/drawing/2014/main" id="{6508188C-A3E8-4884-AEF4-423139A6F162}"/>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795" name="n_2aveValue【図書館】&#10;一人当たり面積">
          <a:extLst>
            <a:ext uri="{FF2B5EF4-FFF2-40B4-BE49-F238E27FC236}">
              <a16:creationId xmlns:a16="http://schemas.microsoft.com/office/drawing/2014/main" id="{F43C1EF1-2342-4404-99D0-A5F95524A819}"/>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796" name="n_3aveValue【図書館】&#10;一人当たり面積">
          <a:extLst>
            <a:ext uri="{FF2B5EF4-FFF2-40B4-BE49-F238E27FC236}">
              <a16:creationId xmlns:a16="http://schemas.microsoft.com/office/drawing/2014/main" id="{906084ED-8EBC-460F-940E-A2FEB1382EA9}"/>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797" name="n_4aveValue【図書館】&#10;一人当たり面積">
          <a:extLst>
            <a:ext uri="{FF2B5EF4-FFF2-40B4-BE49-F238E27FC236}">
              <a16:creationId xmlns:a16="http://schemas.microsoft.com/office/drawing/2014/main" id="{838C74D8-AE72-4991-BCBC-7815E1D4A7E0}"/>
            </a:ext>
          </a:extLst>
        </xdr:cNvPr>
        <xdr:cNvSpPr txBox="1"/>
      </xdr:nvSpPr>
      <xdr:spPr>
        <a:xfrm>
          <a:off x="165926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151147</xdr:rowOff>
    </xdr:from>
    <xdr:ext cx="469744" cy="259045"/>
    <xdr:sp macro="" textlink="">
      <xdr:nvSpPr>
        <xdr:cNvPr id="798" name="n_1mainValue【図書館】&#10;一人当たり面積">
          <a:extLst>
            <a:ext uri="{FF2B5EF4-FFF2-40B4-BE49-F238E27FC236}">
              <a16:creationId xmlns:a16="http://schemas.microsoft.com/office/drawing/2014/main" id="{2ED9386E-9AB5-4DCA-986B-AAE61F110275}"/>
            </a:ext>
          </a:extLst>
        </xdr:cNvPr>
        <xdr:cNvSpPr txBox="1"/>
      </xdr:nvSpPr>
      <xdr:spPr>
        <a:xfrm>
          <a:off x="189834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151147</xdr:rowOff>
    </xdr:from>
    <xdr:ext cx="469744" cy="259045"/>
    <xdr:sp macro="" textlink="">
      <xdr:nvSpPr>
        <xdr:cNvPr id="799" name="n_2mainValue【図書館】&#10;一人当たり面積">
          <a:extLst>
            <a:ext uri="{FF2B5EF4-FFF2-40B4-BE49-F238E27FC236}">
              <a16:creationId xmlns:a16="http://schemas.microsoft.com/office/drawing/2014/main" id="{7408F8B4-ABB8-49B9-9BFB-E974230E40BC}"/>
            </a:ext>
          </a:extLst>
        </xdr:cNvPr>
        <xdr:cNvSpPr txBox="1"/>
      </xdr:nvSpPr>
      <xdr:spPr>
        <a:xfrm>
          <a:off x="181833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151147</xdr:rowOff>
    </xdr:from>
    <xdr:ext cx="469744" cy="259045"/>
    <xdr:sp macro="" textlink="">
      <xdr:nvSpPr>
        <xdr:cNvPr id="800" name="n_3mainValue【図書館】&#10;一人当たり面積">
          <a:extLst>
            <a:ext uri="{FF2B5EF4-FFF2-40B4-BE49-F238E27FC236}">
              <a16:creationId xmlns:a16="http://schemas.microsoft.com/office/drawing/2014/main" id="{AC39AF12-BEA1-4F31-A90A-79600CB52785}"/>
            </a:ext>
          </a:extLst>
        </xdr:cNvPr>
        <xdr:cNvSpPr txBox="1"/>
      </xdr:nvSpPr>
      <xdr:spPr>
        <a:xfrm>
          <a:off x="173832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151147</xdr:rowOff>
    </xdr:from>
    <xdr:ext cx="469744" cy="259045"/>
    <xdr:sp macro="" textlink="">
      <xdr:nvSpPr>
        <xdr:cNvPr id="801" name="n_4mainValue【図書館】&#10;一人当たり面積">
          <a:extLst>
            <a:ext uri="{FF2B5EF4-FFF2-40B4-BE49-F238E27FC236}">
              <a16:creationId xmlns:a16="http://schemas.microsoft.com/office/drawing/2014/main" id="{C09F79CA-A9B0-46DD-8B3D-70E20685E280}"/>
            </a:ext>
          </a:extLst>
        </xdr:cNvPr>
        <xdr:cNvSpPr txBox="1"/>
      </xdr:nvSpPr>
      <xdr:spPr>
        <a:xfrm>
          <a:off x="16592627"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2" name="正方形/長方形 801">
          <a:extLst>
            <a:ext uri="{FF2B5EF4-FFF2-40B4-BE49-F238E27FC236}">
              <a16:creationId xmlns:a16="http://schemas.microsoft.com/office/drawing/2014/main" id="{6749CB1B-4A84-43CB-9D8E-67E823EF410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3" name="正方形/長方形 802">
          <a:extLst>
            <a:ext uri="{FF2B5EF4-FFF2-40B4-BE49-F238E27FC236}">
              <a16:creationId xmlns:a16="http://schemas.microsoft.com/office/drawing/2014/main" id="{3C1A1ECF-AEC4-4A28-AF46-6B0DACB36BD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4" name="正方形/長方形 803">
          <a:extLst>
            <a:ext uri="{FF2B5EF4-FFF2-40B4-BE49-F238E27FC236}">
              <a16:creationId xmlns:a16="http://schemas.microsoft.com/office/drawing/2014/main" id="{A0FACDF0-3031-4B5F-AFE1-930E4259D6B0}"/>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5" name="正方形/長方形 804">
          <a:extLst>
            <a:ext uri="{FF2B5EF4-FFF2-40B4-BE49-F238E27FC236}">
              <a16:creationId xmlns:a16="http://schemas.microsoft.com/office/drawing/2014/main" id="{64899DA3-EB6A-4072-9C26-F285F7E9F80B}"/>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6" name="正方形/長方形 805">
          <a:extLst>
            <a:ext uri="{FF2B5EF4-FFF2-40B4-BE49-F238E27FC236}">
              <a16:creationId xmlns:a16="http://schemas.microsoft.com/office/drawing/2014/main" id="{9C2BCD1D-9C17-4482-B86A-3EC0920D8DD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7" name="正方形/長方形 806">
          <a:extLst>
            <a:ext uri="{FF2B5EF4-FFF2-40B4-BE49-F238E27FC236}">
              <a16:creationId xmlns:a16="http://schemas.microsoft.com/office/drawing/2014/main" id="{10CF9B67-15BE-477D-8919-0B7F80081DC8}"/>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8" name="テキスト ボックス 807">
          <a:extLst>
            <a:ext uri="{FF2B5EF4-FFF2-40B4-BE49-F238E27FC236}">
              <a16:creationId xmlns:a16="http://schemas.microsoft.com/office/drawing/2014/main" id="{42AD4B7B-6891-441D-8843-111B149B3CB3}"/>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09" name="直線コネクタ 808">
          <a:extLst>
            <a:ext uri="{FF2B5EF4-FFF2-40B4-BE49-F238E27FC236}">
              <a16:creationId xmlns:a16="http://schemas.microsoft.com/office/drawing/2014/main" id="{FD9ED681-B53F-4E19-804F-5131073CB3B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0" name="テキスト ボックス 809">
          <a:extLst>
            <a:ext uri="{FF2B5EF4-FFF2-40B4-BE49-F238E27FC236}">
              <a16:creationId xmlns:a16="http://schemas.microsoft.com/office/drawing/2014/main" id="{AF0C786B-229A-487E-9017-E3FE0073C3C8}"/>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1" name="直線コネクタ 810">
          <a:extLst>
            <a:ext uri="{FF2B5EF4-FFF2-40B4-BE49-F238E27FC236}">
              <a16:creationId xmlns:a16="http://schemas.microsoft.com/office/drawing/2014/main" id="{B859CB51-3B5E-4821-B612-F21868517D28}"/>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2" name="テキスト ボックス 811">
          <a:extLst>
            <a:ext uri="{FF2B5EF4-FFF2-40B4-BE49-F238E27FC236}">
              <a16:creationId xmlns:a16="http://schemas.microsoft.com/office/drawing/2014/main" id="{8A6981FC-98C9-43E8-95D3-8620809002FA}"/>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3" name="直線コネクタ 812">
          <a:extLst>
            <a:ext uri="{FF2B5EF4-FFF2-40B4-BE49-F238E27FC236}">
              <a16:creationId xmlns:a16="http://schemas.microsoft.com/office/drawing/2014/main" id="{12495F12-6F89-48FD-A4B8-3A623E7ECF8D}"/>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14" name="テキスト ボックス 813">
          <a:extLst>
            <a:ext uri="{FF2B5EF4-FFF2-40B4-BE49-F238E27FC236}">
              <a16:creationId xmlns:a16="http://schemas.microsoft.com/office/drawing/2014/main" id="{B07294D3-966A-4B37-AA26-7E219594449C}"/>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15" name="直線コネクタ 814">
          <a:extLst>
            <a:ext uri="{FF2B5EF4-FFF2-40B4-BE49-F238E27FC236}">
              <a16:creationId xmlns:a16="http://schemas.microsoft.com/office/drawing/2014/main" id="{2FA946A6-50B4-41AF-BE7E-9D5773F8516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16" name="テキスト ボックス 815">
          <a:extLst>
            <a:ext uri="{FF2B5EF4-FFF2-40B4-BE49-F238E27FC236}">
              <a16:creationId xmlns:a16="http://schemas.microsoft.com/office/drawing/2014/main" id="{17CBC140-3067-4C9A-8EE2-A781F4726B1E}"/>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17" name="直線コネクタ 816">
          <a:extLst>
            <a:ext uri="{FF2B5EF4-FFF2-40B4-BE49-F238E27FC236}">
              <a16:creationId xmlns:a16="http://schemas.microsoft.com/office/drawing/2014/main" id="{74AA504D-98C1-44CC-9EA4-EFE84AFA073F}"/>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18" name="テキスト ボックス 817">
          <a:extLst>
            <a:ext uri="{FF2B5EF4-FFF2-40B4-BE49-F238E27FC236}">
              <a16:creationId xmlns:a16="http://schemas.microsoft.com/office/drawing/2014/main" id="{EEB28A7D-8EAD-48CE-BBE9-5DA4B1A2EAD2}"/>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19" name="直線コネクタ 818">
          <a:extLst>
            <a:ext uri="{FF2B5EF4-FFF2-40B4-BE49-F238E27FC236}">
              <a16:creationId xmlns:a16="http://schemas.microsoft.com/office/drawing/2014/main" id="{AD81E632-7CB2-4845-AE02-D5336A96102C}"/>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0" name="テキスト ボックス 819">
          <a:extLst>
            <a:ext uri="{FF2B5EF4-FFF2-40B4-BE49-F238E27FC236}">
              <a16:creationId xmlns:a16="http://schemas.microsoft.com/office/drawing/2014/main" id="{A054FAAA-1FD7-4647-8A05-F1B18203365D}"/>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1" name="【博物館】&#10;有形固定資産減価償却率グラフ枠">
          <a:extLst>
            <a:ext uri="{FF2B5EF4-FFF2-40B4-BE49-F238E27FC236}">
              <a16:creationId xmlns:a16="http://schemas.microsoft.com/office/drawing/2014/main" id="{558E1C51-C43F-43C6-BA58-F50D9D55098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2" name="直線コネクタ 821">
          <a:extLst>
            <a:ext uri="{FF2B5EF4-FFF2-40B4-BE49-F238E27FC236}">
              <a16:creationId xmlns:a16="http://schemas.microsoft.com/office/drawing/2014/main" id="{DB2B2F88-C163-49A4-B661-820B64EBFDF4}"/>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3" name="【博物館】&#10;有形固定資産減価償却率最小値テキスト">
          <a:extLst>
            <a:ext uri="{FF2B5EF4-FFF2-40B4-BE49-F238E27FC236}">
              <a16:creationId xmlns:a16="http://schemas.microsoft.com/office/drawing/2014/main" id="{F812BB4C-39BD-485C-B84D-F853F5581A66}"/>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24" name="直線コネクタ 823">
          <a:extLst>
            <a:ext uri="{FF2B5EF4-FFF2-40B4-BE49-F238E27FC236}">
              <a16:creationId xmlns:a16="http://schemas.microsoft.com/office/drawing/2014/main" id="{05E67635-3C28-475E-977F-A02F347666D1}"/>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25" name="【博物館】&#10;有形固定資産減価償却率最大値テキスト">
          <a:extLst>
            <a:ext uri="{FF2B5EF4-FFF2-40B4-BE49-F238E27FC236}">
              <a16:creationId xmlns:a16="http://schemas.microsoft.com/office/drawing/2014/main" id="{E6D89B06-B8CB-47BC-9E43-A17866615720}"/>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26" name="直線コネクタ 825">
          <a:extLst>
            <a:ext uri="{FF2B5EF4-FFF2-40B4-BE49-F238E27FC236}">
              <a16:creationId xmlns:a16="http://schemas.microsoft.com/office/drawing/2014/main" id="{7A3D4CA5-E397-46D0-A74E-954FB42ACFFA}"/>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27" name="【博物館】&#10;有形固定資産減価償却率平均値テキスト">
          <a:extLst>
            <a:ext uri="{FF2B5EF4-FFF2-40B4-BE49-F238E27FC236}">
              <a16:creationId xmlns:a16="http://schemas.microsoft.com/office/drawing/2014/main" id="{5269EF2A-12F1-480D-8036-B5476787BAEA}"/>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28" name="フローチャート: 判断 827">
          <a:extLst>
            <a:ext uri="{FF2B5EF4-FFF2-40B4-BE49-F238E27FC236}">
              <a16:creationId xmlns:a16="http://schemas.microsoft.com/office/drawing/2014/main" id="{C1508F84-849D-4992-8E1C-85C761D5F948}"/>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29" name="フローチャート: 判断 828">
          <a:extLst>
            <a:ext uri="{FF2B5EF4-FFF2-40B4-BE49-F238E27FC236}">
              <a16:creationId xmlns:a16="http://schemas.microsoft.com/office/drawing/2014/main" id="{88891C34-E061-403E-997B-FA1006827A38}"/>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0" name="フローチャート: 判断 829">
          <a:extLst>
            <a:ext uri="{FF2B5EF4-FFF2-40B4-BE49-F238E27FC236}">
              <a16:creationId xmlns:a16="http://schemas.microsoft.com/office/drawing/2014/main" id="{61873A5D-D8A4-4748-BE44-A5D7B6244383}"/>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1" name="フローチャート: 判断 830">
          <a:extLst>
            <a:ext uri="{FF2B5EF4-FFF2-40B4-BE49-F238E27FC236}">
              <a16:creationId xmlns:a16="http://schemas.microsoft.com/office/drawing/2014/main" id="{DEFE60D6-5357-4A99-8CD2-5F55D4DD1B63}"/>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2" name="フローチャート: 判断 831">
          <a:extLst>
            <a:ext uri="{FF2B5EF4-FFF2-40B4-BE49-F238E27FC236}">
              <a16:creationId xmlns:a16="http://schemas.microsoft.com/office/drawing/2014/main" id="{209FF540-4A16-4955-840F-FE88C89D2BC7}"/>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3" name="テキスト ボックス 832">
          <a:extLst>
            <a:ext uri="{FF2B5EF4-FFF2-40B4-BE49-F238E27FC236}">
              <a16:creationId xmlns:a16="http://schemas.microsoft.com/office/drawing/2014/main" id="{AA0BCFD2-B81B-448C-9159-5A9ACFDA308C}"/>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4" name="テキスト ボックス 833">
          <a:extLst>
            <a:ext uri="{FF2B5EF4-FFF2-40B4-BE49-F238E27FC236}">
              <a16:creationId xmlns:a16="http://schemas.microsoft.com/office/drawing/2014/main" id="{02A8298D-6449-442E-80F9-4597E8C075E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5" name="テキスト ボックス 834">
          <a:extLst>
            <a:ext uri="{FF2B5EF4-FFF2-40B4-BE49-F238E27FC236}">
              <a16:creationId xmlns:a16="http://schemas.microsoft.com/office/drawing/2014/main" id="{A50DD9E7-7BCA-49D7-BC33-3C29EE6CC23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36" name="テキスト ボックス 835">
          <a:extLst>
            <a:ext uri="{FF2B5EF4-FFF2-40B4-BE49-F238E27FC236}">
              <a16:creationId xmlns:a16="http://schemas.microsoft.com/office/drawing/2014/main" id="{EAE3E499-F3EA-46BA-ADF3-4F89C1B85925}"/>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37" name="テキスト ボックス 836">
          <a:extLst>
            <a:ext uri="{FF2B5EF4-FFF2-40B4-BE49-F238E27FC236}">
              <a16:creationId xmlns:a16="http://schemas.microsoft.com/office/drawing/2014/main" id="{4C4359EE-0B87-4BC4-BDE8-8278927C2A1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4826</xdr:rowOff>
    </xdr:from>
    <xdr:to>
      <xdr:col>85</xdr:col>
      <xdr:colOff>177800</xdr:colOff>
      <xdr:row>107</xdr:row>
      <xdr:rowOff>106426</xdr:rowOff>
    </xdr:to>
    <xdr:sp macro="" textlink="">
      <xdr:nvSpPr>
        <xdr:cNvPr id="838" name="楕円 837">
          <a:extLst>
            <a:ext uri="{FF2B5EF4-FFF2-40B4-BE49-F238E27FC236}">
              <a16:creationId xmlns:a16="http://schemas.microsoft.com/office/drawing/2014/main" id="{CAB189AF-8169-4BAE-888D-C9D143C1283B}"/>
            </a:ext>
          </a:extLst>
        </xdr:cNvPr>
        <xdr:cNvSpPr/>
      </xdr:nvSpPr>
      <xdr:spPr>
        <a:xfrm>
          <a:off x="14649450" y="173339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91203</xdr:rowOff>
    </xdr:from>
    <xdr:ext cx="405111" cy="259045"/>
    <xdr:sp macro="" textlink="">
      <xdr:nvSpPr>
        <xdr:cNvPr id="839" name="【博物館】&#10;有形固定資産減価償却率該当値テキスト">
          <a:extLst>
            <a:ext uri="{FF2B5EF4-FFF2-40B4-BE49-F238E27FC236}">
              <a16:creationId xmlns:a16="http://schemas.microsoft.com/office/drawing/2014/main" id="{2E47F69C-3B56-4D67-A76D-EEB524AC9853}"/>
            </a:ext>
          </a:extLst>
        </xdr:cNvPr>
        <xdr:cNvSpPr txBox="1"/>
      </xdr:nvSpPr>
      <xdr:spPr>
        <a:xfrm>
          <a:off x="14744700" y="1725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137413</xdr:rowOff>
    </xdr:from>
    <xdr:to>
      <xdr:col>81</xdr:col>
      <xdr:colOff>101600</xdr:colOff>
      <xdr:row>107</xdr:row>
      <xdr:rowOff>67563</xdr:rowOff>
    </xdr:to>
    <xdr:sp macro="" textlink="">
      <xdr:nvSpPr>
        <xdr:cNvPr id="840" name="楕円 839">
          <a:extLst>
            <a:ext uri="{FF2B5EF4-FFF2-40B4-BE49-F238E27FC236}">
              <a16:creationId xmlns:a16="http://schemas.microsoft.com/office/drawing/2014/main" id="{BED32782-1EDF-4692-B982-C12333318683}"/>
            </a:ext>
          </a:extLst>
        </xdr:cNvPr>
        <xdr:cNvSpPr/>
      </xdr:nvSpPr>
      <xdr:spPr>
        <a:xfrm>
          <a:off x="13887450" y="173046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16763</xdr:rowOff>
    </xdr:from>
    <xdr:to>
      <xdr:col>85</xdr:col>
      <xdr:colOff>127000</xdr:colOff>
      <xdr:row>107</xdr:row>
      <xdr:rowOff>55626</xdr:rowOff>
    </xdr:to>
    <xdr:cxnSp macro="">
      <xdr:nvCxnSpPr>
        <xdr:cNvPr id="841" name="直線コネクタ 840">
          <a:extLst>
            <a:ext uri="{FF2B5EF4-FFF2-40B4-BE49-F238E27FC236}">
              <a16:creationId xmlns:a16="http://schemas.microsoft.com/office/drawing/2014/main" id="{4E6A5909-E586-46AA-81FC-4C4A7029D114}"/>
            </a:ext>
          </a:extLst>
        </xdr:cNvPr>
        <xdr:cNvCxnSpPr/>
      </xdr:nvCxnSpPr>
      <xdr:spPr>
        <a:xfrm>
          <a:off x="13935075" y="17342738"/>
          <a:ext cx="7620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36830</xdr:rowOff>
    </xdr:from>
    <xdr:to>
      <xdr:col>76</xdr:col>
      <xdr:colOff>165100</xdr:colOff>
      <xdr:row>107</xdr:row>
      <xdr:rowOff>138430</xdr:rowOff>
    </xdr:to>
    <xdr:sp macro="" textlink="">
      <xdr:nvSpPr>
        <xdr:cNvPr id="842" name="楕円 841">
          <a:extLst>
            <a:ext uri="{FF2B5EF4-FFF2-40B4-BE49-F238E27FC236}">
              <a16:creationId xmlns:a16="http://schemas.microsoft.com/office/drawing/2014/main" id="{15BCF3EB-825B-4DA9-B3A7-C83CD6656CCC}"/>
            </a:ext>
          </a:extLst>
        </xdr:cNvPr>
        <xdr:cNvSpPr/>
      </xdr:nvSpPr>
      <xdr:spPr>
        <a:xfrm>
          <a:off x="13096875" y="17362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16763</xdr:rowOff>
    </xdr:from>
    <xdr:to>
      <xdr:col>81</xdr:col>
      <xdr:colOff>50800</xdr:colOff>
      <xdr:row>107</xdr:row>
      <xdr:rowOff>87630</xdr:rowOff>
    </xdr:to>
    <xdr:cxnSp macro="">
      <xdr:nvCxnSpPr>
        <xdr:cNvPr id="843" name="直線コネクタ 842">
          <a:extLst>
            <a:ext uri="{FF2B5EF4-FFF2-40B4-BE49-F238E27FC236}">
              <a16:creationId xmlns:a16="http://schemas.microsoft.com/office/drawing/2014/main" id="{082DE511-75CF-4DC4-87B1-B7E868E5FFBB}"/>
            </a:ext>
          </a:extLst>
        </xdr:cNvPr>
        <xdr:cNvCxnSpPr/>
      </xdr:nvCxnSpPr>
      <xdr:spPr>
        <a:xfrm flipV="1">
          <a:off x="13144500" y="17342738"/>
          <a:ext cx="790575" cy="67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137413</xdr:rowOff>
    </xdr:from>
    <xdr:to>
      <xdr:col>72</xdr:col>
      <xdr:colOff>38100</xdr:colOff>
      <xdr:row>108</xdr:row>
      <xdr:rowOff>67563</xdr:rowOff>
    </xdr:to>
    <xdr:sp macro="" textlink="">
      <xdr:nvSpPr>
        <xdr:cNvPr id="844" name="楕円 843">
          <a:extLst>
            <a:ext uri="{FF2B5EF4-FFF2-40B4-BE49-F238E27FC236}">
              <a16:creationId xmlns:a16="http://schemas.microsoft.com/office/drawing/2014/main" id="{C96CC87C-7607-4505-B52E-0C6C7F0EFB61}"/>
            </a:ext>
          </a:extLst>
        </xdr:cNvPr>
        <xdr:cNvSpPr/>
      </xdr:nvSpPr>
      <xdr:spPr>
        <a:xfrm>
          <a:off x="12296775" y="1746656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87630</xdr:rowOff>
    </xdr:from>
    <xdr:to>
      <xdr:col>76</xdr:col>
      <xdr:colOff>114300</xdr:colOff>
      <xdr:row>108</xdr:row>
      <xdr:rowOff>16763</xdr:rowOff>
    </xdr:to>
    <xdr:cxnSp macro="">
      <xdr:nvCxnSpPr>
        <xdr:cNvPr id="845" name="直線コネクタ 844">
          <a:extLst>
            <a:ext uri="{FF2B5EF4-FFF2-40B4-BE49-F238E27FC236}">
              <a16:creationId xmlns:a16="http://schemas.microsoft.com/office/drawing/2014/main" id="{2FB9642F-2A74-4E44-A4E1-1CBBFBC8E1F7}"/>
            </a:ext>
          </a:extLst>
        </xdr:cNvPr>
        <xdr:cNvCxnSpPr/>
      </xdr:nvCxnSpPr>
      <xdr:spPr>
        <a:xfrm flipV="1">
          <a:off x="12344400" y="17410430"/>
          <a:ext cx="800100" cy="94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103124</xdr:rowOff>
    </xdr:from>
    <xdr:to>
      <xdr:col>67</xdr:col>
      <xdr:colOff>101600</xdr:colOff>
      <xdr:row>108</xdr:row>
      <xdr:rowOff>33274</xdr:rowOff>
    </xdr:to>
    <xdr:sp macro="" textlink="">
      <xdr:nvSpPr>
        <xdr:cNvPr id="846" name="楕円 845">
          <a:extLst>
            <a:ext uri="{FF2B5EF4-FFF2-40B4-BE49-F238E27FC236}">
              <a16:creationId xmlns:a16="http://schemas.microsoft.com/office/drawing/2014/main" id="{234696C4-99CB-44A6-863B-24D2EF74F301}"/>
            </a:ext>
          </a:extLst>
        </xdr:cNvPr>
        <xdr:cNvSpPr/>
      </xdr:nvSpPr>
      <xdr:spPr>
        <a:xfrm>
          <a:off x="11487150" y="174322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153924</xdr:rowOff>
    </xdr:from>
    <xdr:to>
      <xdr:col>71</xdr:col>
      <xdr:colOff>177800</xdr:colOff>
      <xdr:row>108</xdr:row>
      <xdr:rowOff>16763</xdr:rowOff>
    </xdr:to>
    <xdr:cxnSp macro="">
      <xdr:nvCxnSpPr>
        <xdr:cNvPr id="847" name="直線コネクタ 846">
          <a:extLst>
            <a:ext uri="{FF2B5EF4-FFF2-40B4-BE49-F238E27FC236}">
              <a16:creationId xmlns:a16="http://schemas.microsoft.com/office/drawing/2014/main" id="{3CD302C2-688F-464B-A206-5CBF3C9453C7}"/>
            </a:ext>
          </a:extLst>
        </xdr:cNvPr>
        <xdr:cNvCxnSpPr/>
      </xdr:nvCxnSpPr>
      <xdr:spPr>
        <a:xfrm>
          <a:off x="11534775" y="17479899"/>
          <a:ext cx="809625" cy="24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848" name="n_1aveValue【博物館】&#10;有形固定資産減価償却率">
          <a:extLst>
            <a:ext uri="{FF2B5EF4-FFF2-40B4-BE49-F238E27FC236}">
              <a16:creationId xmlns:a16="http://schemas.microsoft.com/office/drawing/2014/main" id="{EDF9C3A4-C350-4C01-A8E9-977FBCDFC850}"/>
            </a:ext>
          </a:extLst>
        </xdr:cNvPr>
        <xdr:cNvSpPr txBox="1"/>
      </xdr:nvSpPr>
      <xdr:spPr>
        <a:xfrm>
          <a:off x="1374521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849" name="n_2aveValue【博物館】&#10;有形固定資産減価償却率">
          <a:extLst>
            <a:ext uri="{FF2B5EF4-FFF2-40B4-BE49-F238E27FC236}">
              <a16:creationId xmlns:a16="http://schemas.microsoft.com/office/drawing/2014/main" id="{4DC73BA1-2EA1-4B60-BB6F-873687760851}"/>
            </a:ext>
          </a:extLst>
        </xdr:cNvPr>
        <xdr:cNvSpPr txBox="1"/>
      </xdr:nvSpPr>
      <xdr:spPr>
        <a:xfrm>
          <a:off x="129641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850" name="n_3aveValue【博物館】&#10;有形固定資産減価償却率">
          <a:extLst>
            <a:ext uri="{FF2B5EF4-FFF2-40B4-BE49-F238E27FC236}">
              <a16:creationId xmlns:a16="http://schemas.microsoft.com/office/drawing/2014/main" id="{0AC26431-2600-4E95-8E8D-7767D6AD06A1}"/>
            </a:ext>
          </a:extLst>
        </xdr:cNvPr>
        <xdr:cNvSpPr txBox="1"/>
      </xdr:nvSpPr>
      <xdr:spPr>
        <a:xfrm>
          <a:off x="12164069"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51" name="n_4aveValue【博物館】&#10;有形固定資産減価償却率">
          <a:extLst>
            <a:ext uri="{FF2B5EF4-FFF2-40B4-BE49-F238E27FC236}">
              <a16:creationId xmlns:a16="http://schemas.microsoft.com/office/drawing/2014/main" id="{09DE3FA0-56F3-409A-B259-B2EC0E9CBE36}"/>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58690</xdr:rowOff>
    </xdr:from>
    <xdr:ext cx="405111" cy="259045"/>
    <xdr:sp macro="" textlink="">
      <xdr:nvSpPr>
        <xdr:cNvPr id="852" name="n_1mainValue【博物館】&#10;有形固定資産減価償却率">
          <a:extLst>
            <a:ext uri="{FF2B5EF4-FFF2-40B4-BE49-F238E27FC236}">
              <a16:creationId xmlns:a16="http://schemas.microsoft.com/office/drawing/2014/main" id="{25397420-FAF6-4CEA-93E2-0A1A71265C42}"/>
            </a:ext>
          </a:extLst>
        </xdr:cNvPr>
        <xdr:cNvSpPr txBox="1"/>
      </xdr:nvSpPr>
      <xdr:spPr>
        <a:xfrm>
          <a:off x="13745219" y="1738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129557</xdr:rowOff>
    </xdr:from>
    <xdr:ext cx="405111" cy="259045"/>
    <xdr:sp macro="" textlink="">
      <xdr:nvSpPr>
        <xdr:cNvPr id="853" name="n_2mainValue【博物館】&#10;有形固定資産減価償却率">
          <a:extLst>
            <a:ext uri="{FF2B5EF4-FFF2-40B4-BE49-F238E27FC236}">
              <a16:creationId xmlns:a16="http://schemas.microsoft.com/office/drawing/2014/main" id="{F8BC4D5B-6360-43FB-8D6C-33CB30FD850C}"/>
            </a:ext>
          </a:extLst>
        </xdr:cNvPr>
        <xdr:cNvSpPr txBox="1"/>
      </xdr:nvSpPr>
      <xdr:spPr>
        <a:xfrm>
          <a:off x="12964169" y="1745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58690</xdr:rowOff>
    </xdr:from>
    <xdr:ext cx="405111" cy="259045"/>
    <xdr:sp macro="" textlink="">
      <xdr:nvSpPr>
        <xdr:cNvPr id="854" name="n_3mainValue【博物館】&#10;有形固定資産減価償却率">
          <a:extLst>
            <a:ext uri="{FF2B5EF4-FFF2-40B4-BE49-F238E27FC236}">
              <a16:creationId xmlns:a16="http://schemas.microsoft.com/office/drawing/2014/main" id="{582411D7-FD9A-4E9D-A8DC-893A60345FE9}"/>
            </a:ext>
          </a:extLst>
        </xdr:cNvPr>
        <xdr:cNvSpPr txBox="1"/>
      </xdr:nvSpPr>
      <xdr:spPr>
        <a:xfrm>
          <a:off x="12164069" y="17546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24401</xdr:rowOff>
    </xdr:from>
    <xdr:ext cx="405111" cy="259045"/>
    <xdr:sp macro="" textlink="">
      <xdr:nvSpPr>
        <xdr:cNvPr id="855" name="n_4mainValue【博物館】&#10;有形固定資産減価償却率">
          <a:extLst>
            <a:ext uri="{FF2B5EF4-FFF2-40B4-BE49-F238E27FC236}">
              <a16:creationId xmlns:a16="http://schemas.microsoft.com/office/drawing/2014/main" id="{35033129-9ED1-4F9E-BEF9-CD0E13554F55}"/>
            </a:ext>
          </a:extLst>
        </xdr:cNvPr>
        <xdr:cNvSpPr txBox="1"/>
      </xdr:nvSpPr>
      <xdr:spPr>
        <a:xfrm>
          <a:off x="11354444" y="17515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6" name="正方形/長方形 855">
          <a:extLst>
            <a:ext uri="{FF2B5EF4-FFF2-40B4-BE49-F238E27FC236}">
              <a16:creationId xmlns:a16="http://schemas.microsoft.com/office/drawing/2014/main" id="{310B807B-1EF3-4052-BAD2-5297AB61D03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57" name="正方形/長方形 856">
          <a:extLst>
            <a:ext uri="{FF2B5EF4-FFF2-40B4-BE49-F238E27FC236}">
              <a16:creationId xmlns:a16="http://schemas.microsoft.com/office/drawing/2014/main" id="{4EFCBF29-AACC-4EC8-9A3C-08A6DED77DB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58" name="正方形/長方形 857">
          <a:extLst>
            <a:ext uri="{FF2B5EF4-FFF2-40B4-BE49-F238E27FC236}">
              <a16:creationId xmlns:a16="http://schemas.microsoft.com/office/drawing/2014/main" id="{B3869044-48F4-4729-BBBD-474A3D225B1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59" name="正方形/長方形 858">
          <a:extLst>
            <a:ext uri="{FF2B5EF4-FFF2-40B4-BE49-F238E27FC236}">
              <a16:creationId xmlns:a16="http://schemas.microsoft.com/office/drawing/2014/main" id="{DC2CD89F-783A-4459-80D8-C2BD75FF2B1E}"/>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0" name="正方形/長方形 859">
          <a:extLst>
            <a:ext uri="{FF2B5EF4-FFF2-40B4-BE49-F238E27FC236}">
              <a16:creationId xmlns:a16="http://schemas.microsoft.com/office/drawing/2014/main" id="{430EDA6B-395C-4AE7-8812-85626CC17896}"/>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1" name="正方形/長方形 860">
          <a:extLst>
            <a:ext uri="{FF2B5EF4-FFF2-40B4-BE49-F238E27FC236}">
              <a16:creationId xmlns:a16="http://schemas.microsoft.com/office/drawing/2014/main" id="{75AC8F23-5144-4C4A-B4B7-0824F517884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2" name="テキスト ボックス 861">
          <a:extLst>
            <a:ext uri="{FF2B5EF4-FFF2-40B4-BE49-F238E27FC236}">
              <a16:creationId xmlns:a16="http://schemas.microsoft.com/office/drawing/2014/main" id="{854AC0D7-4259-4DBC-A011-D4DCFE25DEDA}"/>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3" name="直線コネクタ 862">
          <a:extLst>
            <a:ext uri="{FF2B5EF4-FFF2-40B4-BE49-F238E27FC236}">
              <a16:creationId xmlns:a16="http://schemas.microsoft.com/office/drawing/2014/main" id="{4BCF374C-BA6B-4B23-866E-D5D718B4E36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64" name="テキスト ボックス 863">
          <a:extLst>
            <a:ext uri="{FF2B5EF4-FFF2-40B4-BE49-F238E27FC236}">
              <a16:creationId xmlns:a16="http://schemas.microsoft.com/office/drawing/2014/main" id="{580CAF4C-9143-47B1-AE80-AAB27BB50D01}"/>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65" name="直線コネクタ 864">
          <a:extLst>
            <a:ext uri="{FF2B5EF4-FFF2-40B4-BE49-F238E27FC236}">
              <a16:creationId xmlns:a16="http://schemas.microsoft.com/office/drawing/2014/main" id="{F031EE64-308E-4ACD-835B-B3BB856FFC56}"/>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66" name="テキスト ボックス 865">
          <a:extLst>
            <a:ext uri="{FF2B5EF4-FFF2-40B4-BE49-F238E27FC236}">
              <a16:creationId xmlns:a16="http://schemas.microsoft.com/office/drawing/2014/main" id="{2B141D9E-AB62-47B3-886C-A2D72B9AD91F}"/>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67" name="直線コネクタ 866">
          <a:extLst>
            <a:ext uri="{FF2B5EF4-FFF2-40B4-BE49-F238E27FC236}">
              <a16:creationId xmlns:a16="http://schemas.microsoft.com/office/drawing/2014/main" id="{0B0162A8-F982-47D0-9FD9-6E5B684152B4}"/>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68" name="テキスト ボックス 867">
          <a:extLst>
            <a:ext uri="{FF2B5EF4-FFF2-40B4-BE49-F238E27FC236}">
              <a16:creationId xmlns:a16="http://schemas.microsoft.com/office/drawing/2014/main" id="{6B11CFFA-F31A-4B7A-8E22-1971A1F15954}"/>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69" name="直線コネクタ 868">
          <a:extLst>
            <a:ext uri="{FF2B5EF4-FFF2-40B4-BE49-F238E27FC236}">
              <a16:creationId xmlns:a16="http://schemas.microsoft.com/office/drawing/2014/main" id="{1A663232-7584-4AFD-8D51-74FE4A810D6A}"/>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0" name="テキスト ボックス 869">
          <a:extLst>
            <a:ext uri="{FF2B5EF4-FFF2-40B4-BE49-F238E27FC236}">
              <a16:creationId xmlns:a16="http://schemas.microsoft.com/office/drawing/2014/main" id="{F8B8C799-0014-4999-9EA2-EC2D9B32C764}"/>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1" name="直線コネクタ 870">
          <a:extLst>
            <a:ext uri="{FF2B5EF4-FFF2-40B4-BE49-F238E27FC236}">
              <a16:creationId xmlns:a16="http://schemas.microsoft.com/office/drawing/2014/main" id="{D6C797EC-6AFC-4645-B539-75DD838D920D}"/>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2" name="テキスト ボックス 871">
          <a:extLst>
            <a:ext uri="{FF2B5EF4-FFF2-40B4-BE49-F238E27FC236}">
              <a16:creationId xmlns:a16="http://schemas.microsoft.com/office/drawing/2014/main" id="{AFF51984-2D79-4E79-8DB0-802526F384E7}"/>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3" name="直線コネクタ 872">
          <a:extLst>
            <a:ext uri="{FF2B5EF4-FFF2-40B4-BE49-F238E27FC236}">
              <a16:creationId xmlns:a16="http://schemas.microsoft.com/office/drawing/2014/main" id="{CFA5D80E-6BF1-4117-B43C-3B7683A8E8B8}"/>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74" name="テキスト ボックス 873">
          <a:extLst>
            <a:ext uri="{FF2B5EF4-FFF2-40B4-BE49-F238E27FC236}">
              <a16:creationId xmlns:a16="http://schemas.microsoft.com/office/drawing/2014/main" id="{E175752D-FC10-46B7-B015-12A3F1B3D94F}"/>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75" name="直線コネクタ 874">
          <a:extLst>
            <a:ext uri="{FF2B5EF4-FFF2-40B4-BE49-F238E27FC236}">
              <a16:creationId xmlns:a16="http://schemas.microsoft.com/office/drawing/2014/main" id="{9BF129C9-DF0A-4957-952B-2360C34049ED}"/>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76" name="テキスト ボックス 875">
          <a:extLst>
            <a:ext uri="{FF2B5EF4-FFF2-40B4-BE49-F238E27FC236}">
              <a16:creationId xmlns:a16="http://schemas.microsoft.com/office/drawing/2014/main" id="{0CF8AC65-564A-4FB5-91E9-04348D7154B9}"/>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7" name="直線コネクタ 876">
          <a:extLst>
            <a:ext uri="{FF2B5EF4-FFF2-40B4-BE49-F238E27FC236}">
              <a16:creationId xmlns:a16="http://schemas.microsoft.com/office/drawing/2014/main" id="{09A77F1B-2476-4053-A5A5-BB4DC46EEC0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8" name="テキスト ボックス 877">
          <a:extLst>
            <a:ext uri="{FF2B5EF4-FFF2-40B4-BE49-F238E27FC236}">
              <a16:creationId xmlns:a16="http://schemas.microsoft.com/office/drawing/2014/main" id="{4B95493F-3511-43D2-9F6C-AA48FD525FB4}"/>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9" name="【博物館】&#10;一人当たり面積グラフ枠">
          <a:extLst>
            <a:ext uri="{FF2B5EF4-FFF2-40B4-BE49-F238E27FC236}">
              <a16:creationId xmlns:a16="http://schemas.microsoft.com/office/drawing/2014/main" id="{7F1602EF-496D-44B6-AC39-8A7307D0AFF8}"/>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0" name="直線コネクタ 879">
          <a:extLst>
            <a:ext uri="{FF2B5EF4-FFF2-40B4-BE49-F238E27FC236}">
              <a16:creationId xmlns:a16="http://schemas.microsoft.com/office/drawing/2014/main" id="{057EEFFC-076D-4449-A2C7-C46ACF9698A6}"/>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1" name="【博物館】&#10;一人当たり面積最小値テキスト">
          <a:extLst>
            <a:ext uri="{FF2B5EF4-FFF2-40B4-BE49-F238E27FC236}">
              <a16:creationId xmlns:a16="http://schemas.microsoft.com/office/drawing/2014/main" id="{5FF61BA1-DFD4-4840-B2C2-3F2481B38BC1}"/>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2" name="直線コネクタ 881">
          <a:extLst>
            <a:ext uri="{FF2B5EF4-FFF2-40B4-BE49-F238E27FC236}">
              <a16:creationId xmlns:a16="http://schemas.microsoft.com/office/drawing/2014/main" id="{3BB49AB4-2295-467F-A4A4-CF698059458A}"/>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3" name="【博物館】&#10;一人当たり面積最大値テキスト">
          <a:extLst>
            <a:ext uri="{FF2B5EF4-FFF2-40B4-BE49-F238E27FC236}">
              <a16:creationId xmlns:a16="http://schemas.microsoft.com/office/drawing/2014/main" id="{8348AB2C-374B-4ADF-B574-5CD39359CBFB}"/>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84" name="直線コネクタ 883">
          <a:extLst>
            <a:ext uri="{FF2B5EF4-FFF2-40B4-BE49-F238E27FC236}">
              <a16:creationId xmlns:a16="http://schemas.microsoft.com/office/drawing/2014/main" id="{F3167976-3CCF-44BA-8DC4-2377107020BE}"/>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85" name="【博物館】&#10;一人当たり面積平均値テキスト">
          <a:extLst>
            <a:ext uri="{FF2B5EF4-FFF2-40B4-BE49-F238E27FC236}">
              <a16:creationId xmlns:a16="http://schemas.microsoft.com/office/drawing/2014/main" id="{7B1829F1-7A59-46D2-B2BE-81CB0CC83AD0}"/>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86" name="フローチャート: 判断 885">
          <a:extLst>
            <a:ext uri="{FF2B5EF4-FFF2-40B4-BE49-F238E27FC236}">
              <a16:creationId xmlns:a16="http://schemas.microsoft.com/office/drawing/2014/main" id="{1CDBD469-20C6-4588-A621-C658C6D8CF48}"/>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87" name="フローチャート: 判断 886">
          <a:extLst>
            <a:ext uri="{FF2B5EF4-FFF2-40B4-BE49-F238E27FC236}">
              <a16:creationId xmlns:a16="http://schemas.microsoft.com/office/drawing/2014/main" id="{02A4A189-9AEF-4B09-9746-AE5B92C942E8}"/>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88" name="フローチャート: 判断 887">
          <a:extLst>
            <a:ext uri="{FF2B5EF4-FFF2-40B4-BE49-F238E27FC236}">
              <a16:creationId xmlns:a16="http://schemas.microsoft.com/office/drawing/2014/main" id="{9122CA56-BBA2-4A1E-81D9-64F178C8ACB2}"/>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89" name="フローチャート: 判断 888">
          <a:extLst>
            <a:ext uri="{FF2B5EF4-FFF2-40B4-BE49-F238E27FC236}">
              <a16:creationId xmlns:a16="http://schemas.microsoft.com/office/drawing/2014/main" id="{9DBA4CEA-015A-4A6A-9BEB-399B98CC8C2E}"/>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0" name="フローチャート: 判断 889">
          <a:extLst>
            <a:ext uri="{FF2B5EF4-FFF2-40B4-BE49-F238E27FC236}">
              <a16:creationId xmlns:a16="http://schemas.microsoft.com/office/drawing/2014/main" id="{BE0D8657-75A8-4C4F-B392-81EBC73F51DA}"/>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1" name="テキスト ボックス 890">
          <a:extLst>
            <a:ext uri="{FF2B5EF4-FFF2-40B4-BE49-F238E27FC236}">
              <a16:creationId xmlns:a16="http://schemas.microsoft.com/office/drawing/2014/main" id="{4FE86B38-3B3A-457C-8D0A-B4A41E4426F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D3F5EA3B-27E6-4421-A804-C09B6CD150F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3" name="テキスト ボックス 892">
          <a:extLst>
            <a:ext uri="{FF2B5EF4-FFF2-40B4-BE49-F238E27FC236}">
              <a16:creationId xmlns:a16="http://schemas.microsoft.com/office/drawing/2014/main" id="{7B14588B-8231-41DE-9555-1F4DCF9AB7CE}"/>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09851B3D-FBA5-40BE-99AD-29F9A864285C}"/>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230ECC64-8E1B-438E-BE57-FF27AAB6786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6" name="楕円 895">
          <a:extLst>
            <a:ext uri="{FF2B5EF4-FFF2-40B4-BE49-F238E27FC236}">
              <a16:creationId xmlns:a16="http://schemas.microsoft.com/office/drawing/2014/main" id="{1DC12898-ACAF-4B7A-A5AC-296116E4A5D4}"/>
            </a:ext>
          </a:extLst>
        </xdr:cNvPr>
        <xdr:cNvSpPr/>
      </xdr:nvSpPr>
      <xdr:spPr>
        <a:xfrm>
          <a:off x="19897725"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150784</xdr:rowOff>
    </xdr:from>
    <xdr:ext cx="469744" cy="259045"/>
    <xdr:sp macro="" textlink="">
      <xdr:nvSpPr>
        <xdr:cNvPr id="897" name="【博物館】&#10;一人当たり面積該当値テキスト">
          <a:extLst>
            <a:ext uri="{FF2B5EF4-FFF2-40B4-BE49-F238E27FC236}">
              <a16:creationId xmlns:a16="http://schemas.microsoft.com/office/drawing/2014/main" id="{95108A28-9F27-427C-BB2E-63C9BDE473AF}"/>
            </a:ext>
          </a:extLst>
        </xdr:cNvPr>
        <xdr:cNvSpPr txBox="1"/>
      </xdr:nvSpPr>
      <xdr:spPr>
        <a:xfrm>
          <a:off x="20002500" y="17314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898" name="楕円 897">
          <a:extLst>
            <a:ext uri="{FF2B5EF4-FFF2-40B4-BE49-F238E27FC236}">
              <a16:creationId xmlns:a16="http://schemas.microsoft.com/office/drawing/2014/main" id="{BE09DAB5-6087-46F7-B244-902D0457F82C}"/>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51707</xdr:rowOff>
    </xdr:from>
    <xdr:to>
      <xdr:col>116</xdr:col>
      <xdr:colOff>63500</xdr:colOff>
      <xdr:row>107</xdr:row>
      <xdr:rowOff>51707</xdr:rowOff>
    </xdr:to>
    <xdr:cxnSp macro="">
      <xdr:nvCxnSpPr>
        <xdr:cNvPr id="899" name="直線コネクタ 898">
          <a:extLst>
            <a:ext uri="{FF2B5EF4-FFF2-40B4-BE49-F238E27FC236}">
              <a16:creationId xmlns:a16="http://schemas.microsoft.com/office/drawing/2014/main" id="{A18F3422-2349-4CD2-9AC4-71871A5F56A1}"/>
            </a:ext>
          </a:extLst>
        </xdr:cNvPr>
        <xdr:cNvCxnSpPr/>
      </xdr:nvCxnSpPr>
      <xdr:spPr>
        <a:xfrm>
          <a:off x="19202400" y="173745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00" name="楕円 899">
          <a:extLst>
            <a:ext uri="{FF2B5EF4-FFF2-40B4-BE49-F238E27FC236}">
              <a16:creationId xmlns:a16="http://schemas.microsoft.com/office/drawing/2014/main" id="{3B801910-CBD7-45AE-ACCE-912E81971F05}"/>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01" name="直線コネクタ 900">
          <a:extLst>
            <a:ext uri="{FF2B5EF4-FFF2-40B4-BE49-F238E27FC236}">
              <a16:creationId xmlns:a16="http://schemas.microsoft.com/office/drawing/2014/main" id="{D2A25F5E-BAB8-4624-ACD8-FE01CA628195}"/>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02" name="楕円 901">
          <a:extLst>
            <a:ext uri="{FF2B5EF4-FFF2-40B4-BE49-F238E27FC236}">
              <a16:creationId xmlns:a16="http://schemas.microsoft.com/office/drawing/2014/main" id="{F367D59B-F1A1-4BD9-8B12-A2D032E4D52B}"/>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03" name="直線コネクタ 902">
          <a:extLst>
            <a:ext uri="{FF2B5EF4-FFF2-40B4-BE49-F238E27FC236}">
              <a16:creationId xmlns:a16="http://schemas.microsoft.com/office/drawing/2014/main" id="{0BD7002E-0CE1-4E0E-99DC-56345BB5F3B6}"/>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04" name="楕円 903">
          <a:extLst>
            <a:ext uri="{FF2B5EF4-FFF2-40B4-BE49-F238E27FC236}">
              <a16:creationId xmlns:a16="http://schemas.microsoft.com/office/drawing/2014/main" id="{C60CA266-0D8A-413A-BE0B-621957FAFE15}"/>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05" name="直線コネクタ 904">
          <a:extLst>
            <a:ext uri="{FF2B5EF4-FFF2-40B4-BE49-F238E27FC236}">
              <a16:creationId xmlns:a16="http://schemas.microsoft.com/office/drawing/2014/main" id="{A414FE74-923B-4561-A041-4149706348F2}"/>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906" name="n_1aveValue【博物館】&#10;一人当たり面積">
          <a:extLst>
            <a:ext uri="{FF2B5EF4-FFF2-40B4-BE49-F238E27FC236}">
              <a16:creationId xmlns:a16="http://schemas.microsoft.com/office/drawing/2014/main" id="{1DAEE080-2DD0-4A83-9B12-8307755263DD}"/>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07" name="n_2aveValue【博物館】&#10;一人当たり面積">
          <a:extLst>
            <a:ext uri="{FF2B5EF4-FFF2-40B4-BE49-F238E27FC236}">
              <a16:creationId xmlns:a16="http://schemas.microsoft.com/office/drawing/2014/main" id="{DF2F0C80-2FF9-4256-B8DC-62F9036422CC}"/>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08" name="n_3aveValue【博物館】&#10;一人当たり面積">
          <a:extLst>
            <a:ext uri="{FF2B5EF4-FFF2-40B4-BE49-F238E27FC236}">
              <a16:creationId xmlns:a16="http://schemas.microsoft.com/office/drawing/2014/main" id="{116AD891-BB8E-4615-BCB3-52DA027197A3}"/>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09" name="n_4aveValue【博物館】&#10;一人当たり面積">
          <a:extLst>
            <a:ext uri="{FF2B5EF4-FFF2-40B4-BE49-F238E27FC236}">
              <a16:creationId xmlns:a16="http://schemas.microsoft.com/office/drawing/2014/main" id="{C56D9775-F8DE-4FC6-A3AA-CD05E90E0244}"/>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910" name="n_1mainValue【博物館】&#10;一人当たり面積">
          <a:extLst>
            <a:ext uri="{FF2B5EF4-FFF2-40B4-BE49-F238E27FC236}">
              <a16:creationId xmlns:a16="http://schemas.microsoft.com/office/drawing/2014/main" id="{57528A39-DF8B-48F8-8841-6324E29DF40C}"/>
            </a:ext>
          </a:extLst>
        </xdr:cNvPr>
        <xdr:cNvSpPr txBox="1"/>
      </xdr:nvSpPr>
      <xdr:spPr>
        <a:xfrm>
          <a:off x="189834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11" name="n_2mainValue【博物館】&#10;一人当たり面積">
          <a:extLst>
            <a:ext uri="{FF2B5EF4-FFF2-40B4-BE49-F238E27FC236}">
              <a16:creationId xmlns:a16="http://schemas.microsoft.com/office/drawing/2014/main" id="{FD10AD22-7822-467D-B75E-A2C02810C888}"/>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12" name="n_3mainValue【博物館】&#10;一人当たり面積">
          <a:extLst>
            <a:ext uri="{FF2B5EF4-FFF2-40B4-BE49-F238E27FC236}">
              <a16:creationId xmlns:a16="http://schemas.microsoft.com/office/drawing/2014/main" id="{638C422D-6AAB-49F8-9019-B90400271BF0}"/>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13" name="n_4mainValue【博物館】&#10;一人当たり面積">
          <a:extLst>
            <a:ext uri="{FF2B5EF4-FFF2-40B4-BE49-F238E27FC236}">
              <a16:creationId xmlns:a16="http://schemas.microsoft.com/office/drawing/2014/main" id="{19E6D041-CFAD-4038-952E-71CB101DC60F}"/>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4" name="正方形/長方形 913">
          <a:extLst>
            <a:ext uri="{FF2B5EF4-FFF2-40B4-BE49-F238E27FC236}">
              <a16:creationId xmlns:a16="http://schemas.microsoft.com/office/drawing/2014/main" id="{B357D767-5055-4BDB-AE40-F09AB3448E4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5" name="正方形/長方形 914">
          <a:extLst>
            <a:ext uri="{FF2B5EF4-FFF2-40B4-BE49-F238E27FC236}">
              <a16:creationId xmlns:a16="http://schemas.microsoft.com/office/drawing/2014/main" id="{1BA8FD28-5093-494D-AD12-CB764809CBC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6" name="テキスト ボックス 915">
          <a:extLst>
            <a:ext uri="{FF2B5EF4-FFF2-40B4-BE49-F238E27FC236}">
              <a16:creationId xmlns:a16="http://schemas.microsoft.com/office/drawing/2014/main" id="{7BFAB0F0-EE75-44A9-8E73-CAFDBE4BFBA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道路や橋りょう・トンネルについては、償却期間を終えている工作物が多く存在しており、老朽化率が高い水準となっている。また、他都道府県より老朽化率の高い図書館、博物館等については、施設の長寿命化対策や耐用年数が経過した設備等の定期的な更新を行う必要が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39EB9B3-1106-4645-A5A8-ADA0B4EFFA6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2BFB39C-FD8E-4923-B4C8-82DD6DE1E72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E574EDA-4A39-4BA2-8B77-6CCF9AA91AC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7DDC8B6-C390-4288-89DF-793276B120A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78F7639-0829-421B-B884-02FE309B6FF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2C1AF48-7D02-45F7-AE72-8AC35509337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8D01C61-776D-4BCC-B76E-39F293232C3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8D8E84F-9FD4-4D44-BC18-9245C85CACB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B0C5DC5-87CD-427D-A95E-E85CC22D7EF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F8AB704-496C-4BA9-A96B-43552268C6D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E23B3C5-589E-49B9-8F4B-B82AECB9E7C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93048EC-EE81-498A-B988-CF7321F6F8A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B6AB78E-2012-4817-B0D0-F39D4F73314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D915134-7191-4171-8DDE-DE2703267E1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3CDF542-DF1E-4E17-88F5-8CF124D9DC0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67EA4EA-BF93-4E16-9441-A8042A67C018}"/>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B147EFF-D7E1-471E-92F5-FD96CA29489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6702257-C862-4F32-BF15-F03718D27E7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4770722-795F-4A8F-9977-89583B85099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1CC34E7-0247-45B9-AF57-8A20384F7A1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3D73416-9FD1-4D6E-9FBC-7D24A58B6E0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D248F70-1FC0-474D-980B-AFCF3B8F84F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D1EB8D9-68BC-49A6-A022-7699908488C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D6D1AA9-6BC8-4EC8-89AE-77C6B021C8B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8DAED50-70F5-49A4-AB43-20C746747CF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A7CAB06-E852-4072-B3DA-DFDEC87DC7B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9B10120-C812-4EDE-B0DA-407D0AAB0E6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77A4650-9462-4EE0-B65B-992F2FDD066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3EA5B3F-B225-4E33-A9C5-52D4E9A4FC9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B816AD7-DD18-45A0-B60E-409998E0982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17CF37B-513D-4CDE-8B52-FC48239AFE4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0DBA33B-27BE-4387-8629-B131DC250CB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2EF4474-9C59-43CE-88BF-7098AAB8E3C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DCFBD1D-D750-423C-BC2C-2CF6A5EE922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95D0112-9528-4385-867E-575EF544DFF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102538F-33F5-40B6-8697-5C6859ED297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CBBB501-5CE0-4737-86AC-229B586DCDF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38580AB-EDAB-4022-B2BE-A6B2203EDC6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C3B3960-CB5C-4FBE-83B1-9C9CDD04B2F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4A978FF5-7B68-4B25-A0B1-93588770291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1A35008-F8B9-4E9D-96D2-8EEEA12F032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4BB524F-D890-4F91-86ED-53D08AF5571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B1F479BC-C06E-4CB6-942A-BEE19B6A0C7E}"/>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FBC043A6-51A3-4E7E-93BA-202AB1720F88}"/>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D25D100-52D8-466C-9A70-8C2443A65A41}"/>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C79A2AE-25CE-4800-AC73-8C410948A13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34452FD-C906-4BED-89AC-171C2C9F019D}"/>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30E3511-D33D-4AB7-8DCF-230ED4B720D5}"/>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40FA2792-BDFC-4BC2-B5E4-D55385E3D87C}"/>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A264B97-C635-42E4-BF33-B8E667A48DC5}"/>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88E209D9-3DAE-49D9-93D9-1BF831D06D3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F5CCFF31-AF28-4AF9-A2EA-EE790753FC66}"/>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7A59B954-203B-4B9C-B134-8D9A4513092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A52F5E44-F9BE-4AA5-8363-1D3068EBCB2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66D66DA8-CE0C-436D-BFBE-2F25E7E758AD}"/>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F7F6E48E-4EA3-4000-916C-C396C1070AC2}"/>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CA622DBC-B62C-4619-83F5-CEB19C212DD4}"/>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63D89447-B586-4235-97C6-0A3011BB830D}"/>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79BA175A-FF8D-47E7-8C1B-56AC26962B2D}"/>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797B45E4-051C-4B4D-9DBF-2C551112E5EB}"/>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CB0F04CD-9470-4017-B324-3C79F987C918}"/>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00146C87-1B16-4354-A90D-9C561E1D1B51}"/>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226E648F-9F5A-44B5-9441-7BCFA3F316EA}"/>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E4C5C682-9575-4F26-98BE-7CDA7263401F}"/>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9FBC5B2A-2250-4225-AF32-7B2C71BE4B83}"/>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76BE794A-18F4-4AD7-BA79-BDBEA158CCB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91B07598-D7CE-4490-A3EF-6F2AA848017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B922F15A-6048-4F7A-B551-ED916555AA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97CAD5D-0980-434C-8025-1E6C8F58281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190E167-2C89-4717-91F1-E6638F59819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48260</xdr:rowOff>
    </xdr:from>
    <xdr:to>
      <xdr:col>24</xdr:col>
      <xdr:colOff>114300</xdr:colOff>
      <xdr:row>39</xdr:row>
      <xdr:rowOff>149860</xdr:rowOff>
    </xdr:to>
    <xdr:sp macro="" textlink="">
      <xdr:nvSpPr>
        <xdr:cNvPr id="72" name="楕円 71">
          <a:extLst>
            <a:ext uri="{FF2B5EF4-FFF2-40B4-BE49-F238E27FC236}">
              <a16:creationId xmlns:a16="http://schemas.microsoft.com/office/drawing/2014/main" id="{B6F9ED39-3F1B-455F-A2DF-39FFF5DB80A1}"/>
            </a:ext>
          </a:extLst>
        </xdr:cNvPr>
        <xdr:cNvSpPr/>
      </xdr:nvSpPr>
      <xdr:spPr>
        <a:xfrm>
          <a:off x="4124325" y="63601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26687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F418E3AE-8A9A-4C38-9081-5D2A532EB2E1}"/>
            </a:ext>
          </a:extLst>
        </xdr:cNvPr>
        <xdr:cNvSpPr txBox="1"/>
      </xdr:nvSpPr>
      <xdr:spPr>
        <a:xfrm>
          <a:off x="4229100" y="6344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27305</xdr:rowOff>
    </xdr:from>
    <xdr:to>
      <xdr:col>20</xdr:col>
      <xdr:colOff>38100</xdr:colOff>
      <xdr:row>39</xdr:row>
      <xdr:rowOff>128905</xdr:rowOff>
    </xdr:to>
    <xdr:sp macro="" textlink="">
      <xdr:nvSpPr>
        <xdr:cNvPr id="74" name="楕円 73">
          <a:extLst>
            <a:ext uri="{FF2B5EF4-FFF2-40B4-BE49-F238E27FC236}">
              <a16:creationId xmlns:a16="http://schemas.microsoft.com/office/drawing/2014/main" id="{E8B5AF45-6161-4611-B221-9D0DD6F3EF49}"/>
            </a:ext>
          </a:extLst>
        </xdr:cNvPr>
        <xdr:cNvSpPr/>
      </xdr:nvSpPr>
      <xdr:spPr>
        <a:xfrm>
          <a:off x="3381375" y="63455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78105</xdr:rowOff>
    </xdr:from>
    <xdr:to>
      <xdr:col>24</xdr:col>
      <xdr:colOff>63500</xdr:colOff>
      <xdr:row>39</xdr:row>
      <xdr:rowOff>99060</xdr:rowOff>
    </xdr:to>
    <xdr:cxnSp macro="">
      <xdr:nvCxnSpPr>
        <xdr:cNvPr id="75" name="直線コネクタ 74">
          <a:extLst>
            <a:ext uri="{FF2B5EF4-FFF2-40B4-BE49-F238E27FC236}">
              <a16:creationId xmlns:a16="http://schemas.microsoft.com/office/drawing/2014/main" id="{4193D9EF-4BC0-425E-B387-566695B7B45C}"/>
            </a:ext>
          </a:extLst>
        </xdr:cNvPr>
        <xdr:cNvCxnSpPr/>
      </xdr:nvCxnSpPr>
      <xdr:spPr>
        <a:xfrm>
          <a:off x="3429000" y="6393180"/>
          <a:ext cx="752475"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86360</xdr:rowOff>
    </xdr:from>
    <xdr:to>
      <xdr:col>15</xdr:col>
      <xdr:colOff>101600</xdr:colOff>
      <xdr:row>41</xdr:row>
      <xdr:rowOff>16510</xdr:rowOff>
    </xdr:to>
    <xdr:sp macro="" textlink="">
      <xdr:nvSpPr>
        <xdr:cNvPr id="76" name="楕円 75">
          <a:extLst>
            <a:ext uri="{FF2B5EF4-FFF2-40B4-BE49-F238E27FC236}">
              <a16:creationId xmlns:a16="http://schemas.microsoft.com/office/drawing/2014/main" id="{9BF0FF61-1589-4B0A-9241-A62EF8283A82}"/>
            </a:ext>
          </a:extLst>
        </xdr:cNvPr>
        <xdr:cNvSpPr/>
      </xdr:nvSpPr>
      <xdr:spPr>
        <a:xfrm>
          <a:off x="2571750" y="65601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78105</xdr:rowOff>
    </xdr:from>
    <xdr:to>
      <xdr:col>19</xdr:col>
      <xdr:colOff>177800</xdr:colOff>
      <xdr:row>40</xdr:row>
      <xdr:rowOff>137160</xdr:rowOff>
    </xdr:to>
    <xdr:cxnSp macro="">
      <xdr:nvCxnSpPr>
        <xdr:cNvPr id="77" name="直線コネクタ 76">
          <a:extLst>
            <a:ext uri="{FF2B5EF4-FFF2-40B4-BE49-F238E27FC236}">
              <a16:creationId xmlns:a16="http://schemas.microsoft.com/office/drawing/2014/main" id="{684872A7-BB2F-41A6-A663-EE5B062F2458}"/>
            </a:ext>
          </a:extLst>
        </xdr:cNvPr>
        <xdr:cNvCxnSpPr/>
      </xdr:nvCxnSpPr>
      <xdr:spPr>
        <a:xfrm flipV="1">
          <a:off x="2619375" y="6393180"/>
          <a:ext cx="809625" cy="224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78" name="n_1aveValue【体育館・プール】&#10;有形固定資産減価償却率">
          <a:extLst>
            <a:ext uri="{FF2B5EF4-FFF2-40B4-BE49-F238E27FC236}">
              <a16:creationId xmlns:a16="http://schemas.microsoft.com/office/drawing/2014/main" id="{FF75D27E-C374-4DF8-BCDE-76FEADECE1EC}"/>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79" name="n_2aveValue【体育館・プール】&#10;有形固定資産減価償却率">
          <a:extLst>
            <a:ext uri="{FF2B5EF4-FFF2-40B4-BE49-F238E27FC236}">
              <a16:creationId xmlns:a16="http://schemas.microsoft.com/office/drawing/2014/main" id="{D89A4EB9-457A-472A-8505-DA4D655C1D89}"/>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0" name="n_3aveValue【体育館・プール】&#10;有形固定資産減価償却率">
          <a:extLst>
            <a:ext uri="{FF2B5EF4-FFF2-40B4-BE49-F238E27FC236}">
              <a16:creationId xmlns:a16="http://schemas.microsoft.com/office/drawing/2014/main" id="{DBAD2349-F0E9-436F-902D-70DDF676C260}"/>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1" name="n_4aveValue【体育館・プール】&#10;有形固定資産減価償却率">
          <a:extLst>
            <a:ext uri="{FF2B5EF4-FFF2-40B4-BE49-F238E27FC236}">
              <a16:creationId xmlns:a16="http://schemas.microsoft.com/office/drawing/2014/main" id="{A84353EB-5DEE-405D-8B78-C64E48F56E4D}"/>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120032</xdr:rowOff>
    </xdr:from>
    <xdr:ext cx="405111" cy="259045"/>
    <xdr:sp macro="" textlink="">
      <xdr:nvSpPr>
        <xdr:cNvPr id="82" name="n_1mainValue【体育館・プール】&#10;有形固定資産減価償却率">
          <a:extLst>
            <a:ext uri="{FF2B5EF4-FFF2-40B4-BE49-F238E27FC236}">
              <a16:creationId xmlns:a16="http://schemas.microsoft.com/office/drawing/2014/main" id="{7EB83B4C-7057-4E51-A4A7-FD0B500A745B}"/>
            </a:ext>
          </a:extLst>
        </xdr:cNvPr>
        <xdr:cNvSpPr txBox="1"/>
      </xdr:nvSpPr>
      <xdr:spPr>
        <a:xfrm>
          <a:off x="3239144" y="6438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7637</xdr:rowOff>
    </xdr:from>
    <xdr:ext cx="405111" cy="259045"/>
    <xdr:sp macro="" textlink="">
      <xdr:nvSpPr>
        <xdr:cNvPr id="83" name="n_2mainValue【体育館・プール】&#10;有形固定資産減価償却率">
          <a:extLst>
            <a:ext uri="{FF2B5EF4-FFF2-40B4-BE49-F238E27FC236}">
              <a16:creationId xmlns:a16="http://schemas.microsoft.com/office/drawing/2014/main" id="{15C810A6-090C-4D58-A698-D205C2250D2A}"/>
            </a:ext>
          </a:extLst>
        </xdr:cNvPr>
        <xdr:cNvSpPr txBox="1"/>
      </xdr:nvSpPr>
      <xdr:spPr>
        <a:xfrm>
          <a:off x="2439044" y="6649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a:extLst>
            <a:ext uri="{FF2B5EF4-FFF2-40B4-BE49-F238E27FC236}">
              <a16:creationId xmlns:a16="http://schemas.microsoft.com/office/drawing/2014/main" id="{1F733081-1EF2-4EAB-8A3A-D60AFA68198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a:extLst>
            <a:ext uri="{FF2B5EF4-FFF2-40B4-BE49-F238E27FC236}">
              <a16:creationId xmlns:a16="http://schemas.microsoft.com/office/drawing/2014/main" id="{8E749D77-DC53-453D-8B28-C369A149687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a:extLst>
            <a:ext uri="{FF2B5EF4-FFF2-40B4-BE49-F238E27FC236}">
              <a16:creationId xmlns:a16="http://schemas.microsoft.com/office/drawing/2014/main" id="{10E61475-FD1D-46CD-8014-F7B4346C8ED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a:extLst>
            <a:ext uri="{FF2B5EF4-FFF2-40B4-BE49-F238E27FC236}">
              <a16:creationId xmlns:a16="http://schemas.microsoft.com/office/drawing/2014/main" id="{EA58BE65-FCA7-4210-BCB2-275EA7D8BA4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a:extLst>
            <a:ext uri="{FF2B5EF4-FFF2-40B4-BE49-F238E27FC236}">
              <a16:creationId xmlns:a16="http://schemas.microsoft.com/office/drawing/2014/main" id="{1B1DE4BD-D9FD-4AC1-AC13-4A5A8B5BF05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a:extLst>
            <a:ext uri="{FF2B5EF4-FFF2-40B4-BE49-F238E27FC236}">
              <a16:creationId xmlns:a16="http://schemas.microsoft.com/office/drawing/2014/main" id="{B486D5FF-53FD-4525-B254-7DE7BF63344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0" name="テキスト ボックス 89">
          <a:extLst>
            <a:ext uri="{FF2B5EF4-FFF2-40B4-BE49-F238E27FC236}">
              <a16:creationId xmlns:a16="http://schemas.microsoft.com/office/drawing/2014/main" id="{5EA2B567-A051-493C-8398-8F8537CD16C1}"/>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a:extLst>
            <a:ext uri="{FF2B5EF4-FFF2-40B4-BE49-F238E27FC236}">
              <a16:creationId xmlns:a16="http://schemas.microsoft.com/office/drawing/2014/main" id="{EBD0516A-4E0F-4355-B421-7E5746707C9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2" name="直線コネクタ 91">
          <a:extLst>
            <a:ext uri="{FF2B5EF4-FFF2-40B4-BE49-F238E27FC236}">
              <a16:creationId xmlns:a16="http://schemas.microsoft.com/office/drawing/2014/main" id="{F572BE75-9D9F-4BCC-9509-417F69DEAA5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3" name="テキスト ボックス 92">
          <a:extLst>
            <a:ext uri="{FF2B5EF4-FFF2-40B4-BE49-F238E27FC236}">
              <a16:creationId xmlns:a16="http://schemas.microsoft.com/office/drawing/2014/main" id="{85D33130-999B-464B-9DE4-A211A2B92C5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4" name="直線コネクタ 93">
          <a:extLst>
            <a:ext uri="{FF2B5EF4-FFF2-40B4-BE49-F238E27FC236}">
              <a16:creationId xmlns:a16="http://schemas.microsoft.com/office/drawing/2014/main" id="{24AEF878-5A8E-4142-974C-55FE757D427E}"/>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5" name="テキスト ボックス 94">
          <a:extLst>
            <a:ext uri="{FF2B5EF4-FFF2-40B4-BE49-F238E27FC236}">
              <a16:creationId xmlns:a16="http://schemas.microsoft.com/office/drawing/2014/main" id="{94D788A7-8C3D-46E5-BDEE-611B671BCB6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6" name="直線コネクタ 95">
          <a:extLst>
            <a:ext uri="{FF2B5EF4-FFF2-40B4-BE49-F238E27FC236}">
              <a16:creationId xmlns:a16="http://schemas.microsoft.com/office/drawing/2014/main" id="{6F4E6F62-EF63-44E0-9B5F-13F27409335C}"/>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7" name="テキスト ボックス 96">
          <a:extLst>
            <a:ext uri="{FF2B5EF4-FFF2-40B4-BE49-F238E27FC236}">
              <a16:creationId xmlns:a16="http://schemas.microsoft.com/office/drawing/2014/main" id="{73369A84-5FF8-42D0-83F4-E448195EB5D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8" name="直線コネクタ 97">
          <a:extLst>
            <a:ext uri="{FF2B5EF4-FFF2-40B4-BE49-F238E27FC236}">
              <a16:creationId xmlns:a16="http://schemas.microsoft.com/office/drawing/2014/main" id="{03A80CED-96DA-4B14-8916-D8D4921C880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9" name="テキスト ボックス 98">
          <a:extLst>
            <a:ext uri="{FF2B5EF4-FFF2-40B4-BE49-F238E27FC236}">
              <a16:creationId xmlns:a16="http://schemas.microsoft.com/office/drawing/2014/main" id="{10A26D7E-7C38-49FF-BAE8-73AC7D64645E}"/>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0" name="直線コネクタ 99">
          <a:extLst>
            <a:ext uri="{FF2B5EF4-FFF2-40B4-BE49-F238E27FC236}">
              <a16:creationId xmlns:a16="http://schemas.microsoft.com/office/drawing/2014/main" id="{9DBDE51A-83EF-48AC-BB0A-C590E8C82F8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1" name="テキスト ボックス 100">
          <a:extLst>
            <a:ext uri="{FF2B5EF4-FFF2-40B4-BE49-F238E27FC236}">
              <a16:creationId xmlns:a16="http://schemas.microsoft.com/office/drawing/2014/main" id="{508EF467-3375-4B7D-8EAB-E88DCF17239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a:extLst>
            <a:ext uri="{FF2B5EF4-FFF2-40B4-BE49-F238E27FC236}">
              <a16:creationId xmlns:a16="http://schemas.microsoft.com/office/drawing/2014/main" id="{65B1B9B0-2BA0-4439-81D3-A978491B012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3" name="テキスト ボックス 102">
          <a:extLst>
            <a:ext uri="{FF2B5EF4-FFF2-40B4-BE49-F238E27FC236}">
              <a16:creationId xmlns:a16="http://schemas.microsoft.com/office/drawing/2014/main" id="{623A7E94-8AEB-44F9-9DCC-24D629F8C50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体育館・プール】&#10;一人当たり面積グラフ枠">
          <a:extLst>
            <a:ext uri="{FF2B5EF4-FFF2-40B4-BE49-F238E27FC236}">
              <a16:creationId xmlns:a16="http://schemas.microsoft.com/office/drawing/2014/main" id="{52AD9CE3-03FF-4904-BF5E-72F5C9CD0B1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05" name="直線コネクタ 104">
          <a:extLst>
            <a:ext uri="{FF2B5EF4-FFF2-40B4-BE49-F238E27FC236}">
              <a16:creationId xmlns:a16="http://schemas.microsoft.com/office/drawing/2014/main" id="{0901648D-3902-4F65-84E5-CFF443B2AADA}"/>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06" name="【体育館・プール】&#10;一人当たり面積最小値テキスト">
          <a:extLst>
            <a:ext uri="{FF2B5EF4-FFF2-40B4-BE49-F238E27FC236}">
              <a16:creationId xmlns:a16="http://schemas.microsoft.com/office/drawing/2014/main" id="{C931AD91-1FBE-4142-BD98-238FBE8DABDD}"/>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07" name="直線コネクタ 106">
          <a:extLst>
            <a:ext uri="{FF2B5EF4-FFF2-40B4-BE49-F238E27FC236}">
              <a16:creationId xmlns:a16="http://schemas.microsoft.com/office/drawing/2014/main" id="{DD7D7648-2C25-46A0-A344-AFD24BEE1FC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08" name="【体育館・プール】&#10;一人当たり面積最大値テキスト">
          <a:extLst>
            <a:ext uri="{FF2B5EF4-FFF2-40B4-BE49-F238E27FC236}">
              <a16:creationId xmlns:a16="http://schemas.microsoft.com/office/drawing/2014/main" id="{AA7DE807-0306-4AF1-84E3-F6EFA7BA529B}"/>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09" name="直線コネクタ 108">
          <a:extLst>
            <a:ext uri="{FF2B5EF4-FFF2-40B4-BE49-F238E27FC236}">
              <a16:creationId xmlns:a16="http://schemas.microsoft.com/office/drawing/2014/main" id="{CF59B802-3D6D-4F15-AA11-7130ADA4BC9C}"/>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0" name="【体育館・プール】&#10;一人当たり面積平均値テキスト">
          <a:extLst>
            <a:ext uri="{FF2B5EF4-FFF2-40B4-BE49-F238E27FC236}">
              <a16:creationId xmlns:a16="http://schemas.microsoft.com/office/drawing/2014/main" id="{A06A5999-BA39-4BCB-B6A5-EE1C5BDDE208}"/>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1" name="フローチャート: 判断 110">
          <a:extLst>
            <a:ext uri="{FF2B5EF4-FFF2-40B4-BE49-F238E27FC236}">
              <a16:creationId xmlns:a16="http://schemas.microsoft.com/office/drawing/2014/main" id="{9DCF055C-CBEE-4CFA-849B-3C3687FC3801}"/>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2" name="フローチャート: 判断 111">
          <a:extLst>
            <a:ext uri="{FF2B5EF4-FFF2-40B4-BE49-F238E27FC236}">
              <a16:creationId xmlns:a16="http://schemas.microsoft.com/office/drawing/2014/main" id="{64E9401E-6635-4A54-A119-1F5D2CCF752C}"/>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3" name="フローチャート: 判断 112">
          <a:extLst>
            <a:ext uri="{FF2B5EF4-FFF2-40B4-BE49-F238E27FC236}">
              <a16:creationId xmlns:a16="http://schemas.microsoft.com/office/drawing/2014/main" id="{24C91E24-77C9-4073-BC08-EEB27A60E21A}"/>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14" name="フローチャート: 判断 113">
          <a:extLst>
            <a:ext uri="{FF2B5EF4-FFF2-40B4-BE49-F238E27FC236}">
              <a16:creationId xmlns:a16="http://schemas.microsoft.com/office/drawing/2014/main" id="{1013DC71-3760-4FF3-9361-E48E4FB88C9B}"/>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15" name="フローチャート: 判断 114">
          <a:extLst>
            <a:ext uri="{FF2B5EF4-FFF2-40B4-BE49-F238E27FC236}">
              <a16:creationId xmlns:a16="http://schemas.microsoft.com/office/drawing/2014/main" id="{BB3801CF-D545-445C-B689-73BE6477C241}"/>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B3BEC491-5112-4FB8-93F5-FA95CB9B150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8F7CA824-A2E5-4D34-A36D-8437562AAE9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8FE5BDD7-5730-41AD-939E-5752AFBD89A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7D88AB21-9F32-4575-BD25-FD7EF316ECE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E38985AA-25D9-4CA8-9398-7D94E027246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1" name="楕円 120">
          <a:extLst>
            <a:ext uri="{FF2B5EF4-FFF2-40B4-BE49-F238E27FC236}">
              <a16:creationId xmlns:a16="http://schemas.microsoft.com/office/drawing/2014/main" id="{EB3F6571-F742-4532-B7A1-20F0B2F8A347}"/>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2" name="【体育館・プール】&#10;一人当たり面積該当値テキスト">
          <a:extLst>
            <a:ext uri="{FF2B5EF4-FFF2-40B4-BE49-F238E27FC236}">
              <a16:creationId xmlns:a16="http://schemas.microsoft.com/office/drawing/2014/main" id="{FA8BDCAB-D334-4DA9-8661-2CB901367BCD}"/>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23" name="楕円 122">
          <a:extLst>
            <a:ext uri="{FF2B5EF4-FFF2-40B4-BE49-F238E27FC236}">
              <a16:creationId xmlns:a16="http://schemas.microsoft.com/office/drawing/2014/main" id="{87C22E5A-C321-41FA-8F93-181C08C6E27D}"/>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24" name="直線コネクタ 123">
          <a:extLst>
            <a:ext uri="{FF2B5EF4-FFF2-40B4-BE49-F238E27FC236}">
              <a16:creationId xmlns:a16="http://schemas.microsoft.com/office/drawing/2014/main" id="{2E23BBE1-8A1A-4177-BDEC-59FCDDEBBD9D}"/>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25" name="楕円 124">
          <a:extLst>
            <a:ext uri="{FF2B5EF4-FFF2-40B4-BE49-F238E27FC236}">
              <a16:creationId xmlns:a16="http://schemas.microsoft.com/office/drawing/2014/main" id="{52068831-39DF-434A-BFE6-21A1BC6E0696}"/>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26" name="直線コネクタ 125">
          <a:extLst>
            <a:ext uri="{FF2B5EF4-FFF2-40B4-BE49-F238E27FC236}">
              <a16:creationId xmlns:a16="http://schemas.microsoft.com/office/drawing/2014/main" id="{1B31606D-7F76-40ED-884F-E771E37AA14B}"/>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27" name="楕円 126">
          <a:extLst>
            <a:ext uri="{FF2B5EF4-FFF2-40B4-BE49-F238E27FC236}">
              <a16:creationId xmlns:a16="http://schemas.microsoft.com/office/drawing/2014/main" id="{F8B12DE7-5006-4C11-9765-4814B12A1791}"/>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28" name="直線コネクタ 127">
          <a:extLst>
            <a:ext uri="{FF2B5EF4-FFF2-40B4-BE49-F238E27FC236}">
              <a16:creationId xmlns:a16="http://schemas.microsoft.com/office/drawing/2014/main" id="{CE1C5E7A-246C-4511-AFB1-BC84088BB87F}"/>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29" name="楕円 128">
          <a:extLst>
            <a:ext uri="{FF2B5EF4-FFF2-40B4-BE49-F238E27FC236}">
              <a16:creationId xmlns:a16="http://schemas.microsoft.com/office/drawing/2014/main" id="{B3217DF0-0B4C-4BD5-B9F9-784C726DFA7C}"/>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0" name="直線コネクタ 129">
          <a:extLst>
            <a:ext uri="{FF2B5EF4-FFF2-40B4-BE49-F238E27FC236}">
              <a16:creationId xmlns:a16="http://schemas.microsoft.com/office/drawing/2014/main" id="{B1804EAB-5787-40D4-86B1-0878F2C981AF}"/>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1" name="n_1aveValue【体育館・プール】&#10;一人当たり面積">
          <a:extLst>
            <a:ext uri="{FF2B5EF4-FFF2-40B4-BE49-F238E27FC236}">
              <a16:creationId xmlns:a16="http://schemas.microsoft.com/office/drawing/2014/main" id="{9EF65C63-A83B-45E8-A708-A6E34818600F}"/>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2" name="n_2aveValue【体育館・プール】&#10;一人当たり面積">
          <a:extLst>
            <a:ext uri="{FF2B5EF4-FFF2-40B4-BE49-F238E27FC236}">
              <a16:creationId xmlns:a16="http://schemas.microsoft.com/office/drawing/2014/main" id="{7D87993F-DF55-4661-A299-977EDD927988}"/>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3" name="n_3aveValue【体育館・プール】&#10;一人当たり面積">
          <a:extLst>
            <a:ext uri="{FF2B5EF4-FFF2-40B4-BE49-F238E27FC236}">
              <a16:creationId xmlns:a16="http://schemas.microsoft.com/office/drawing/2014/main" id="{C80548B8-5115-4FBD-A792-1553F6DA66BE}"/>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34" name="n_4aveValue【体育館・プール】&#10;一人当たり面積">
          <a:extLst>
            <a:ext uri="{FF2B5EF4-FFF2-40B4-BE49-F238E27FC236}">
              <a16:creationId xmlns:a16="http://schemas.microsoft.com/office/drawing/2014/main" id="{3E997965-5C90-4376-8105-DD3432692630}"/>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35" name="n_1mainValue【体育館・プール】&#10;一人当たり面積">
          <a:extLst>
            <a:ext uri="{FF2B5EF4-FFF2-40B4-BE49-F238E27FC236}">
              <a16:creationId xmlns:a16="http://schemas.microsoft.com/office/drawing/2014/main" id="{50E190ED-2940-42D5-9CB1-1B2D54EE2254}"/>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36" name="n_2mainValue【体育館・プール】&#10;一人当たり面積">
          <a:extLst>
            <a:ext uri="{FF2B5EF4-FFF2-40B4-BE49-F238E27FC236}">
              <a16:creationId xmlns:a16="http://schemas.microsoft.com/office/drawing/2014/main" id="{613E7CFA-3375-4A3F-B914-92069BC52CD0}"/>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37" name="n_3mainValue【体育館・プール】&#10;一人当たり面積">
          <a:extLst>
            <a:ext uri="{FF2B5EF4-FFF2-40B4-BE49-F238E27FC236}">
              <a16:creationId xmlns:a16="http://schemas.microsoft.com/office/drawing/2014/main" id="{96BC35C6-4D8E-4E9F-B9B5-8E9504A87DA4}"/>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38" name="n_4mainValue【体育館・プール】&#10;一人当たり面積">
          <a:extLst>
            <a:ext uri="{FF2B5EF4-FFF2-40B4-BE49-F238E27FC236}">
              <a16:creationId xmlns:a16="http://schemas.microsoft.com/office/drawing/2014/main" id="{FA060EF0-739B-49FD-8C06-397EF026EE50}"/>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9" name="正方形/長方形 138">
          <a:extLst>
            <a:ext uri="{FF2B5EF4-FFF2-40B4-BE49-F238E27FC236}">
              <a16:creationId xmlns:a16="http://schemas.microsoft.com/office/drawing/2014/main" id="{29DFD00B-C011-4ED8-A1AD-21413E88921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0" name="正方形/長方形 139">
          <a:extLst>
            <a:ext uri="{FF2B5EF4-FFF2-40B4-BE49-F238E27FC236}">
              <a16:creationId xmlns:a16="http://schemas.microsoft.com/office/drawing/2014/main" id="{80EC7B0B-A9AB-4368-9AEF-BF37C2D9823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1" name="正方形/長方形 140">
          <a:extLst>
            <a:ext uri="{FF2B5EF4-FFF2-40B4-BE49-F238E27FC236}">
              <a16:creationId xmlns:a16="http://schemas.microsoft.com/office/drawing/2014/main" id="{8BCC8870-730B-4B45-B68F-0D2E0068B6D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2" name="正方形/長方形 141">
          <a:extLst>
            <a:ext uri="{FF2B5EF4-FFF2-40B4-BE49-F238E27FC236}">
              <a16:creationId xmlns:a16="http://schemas.microsoft.com/office/drawing/2014/main" id="{09C3B556-5039-4E22-B736-192C45ABB15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3" name="正方形/長方形 142">
          <a:extLst>
            <a:ext uri="{FF2B5EF4-FFF2-40B4-BE49-F238E27FC236}">
              <a16:creationId xmlns:a16="http://schemas.microsoft.com/office/drawing/2014/main" id="{E2508421-4555-48BA-A01E-66178C65F26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4" name="正方形/長方形 143">
          <a:extLst>
            <a:ext uri="{FF2B5EF4-FFF2-40B4-BE49-F238E27FC236}">
              <a16:creationId xmlns:a16="http://schemas.microsoft.com/office/drawing/2014/main" id="{A0A429FB-8032-426A-A98E-47D5FC9FD86F}"/>
            </a:ext>
          </a:extLst>
        </xdr:cNvPr>
        <xdr:cNvSpPr/>
      </xdr:nvSpPr>
      <xdr:spPr>
        <a:xfrm>
          <a:off x="6858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45" name="正方形/長方形 144">
          <a:extLst>
            <a:ext uri="{FF2B5EF4-FFF2-40B4-BE49-F238E27FC236}">
              <a16:creationId xmlns:a16="http://schemas.microsoft.com/office/drawing/2014/main" id="{DA48D59C-D665-4183-A872-EAD5AF69C75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46" name="正方形/長方形 145">
          <a:extLst>
            <a:ext uri="{FF2B5EF4-FFF2-40B4-BE49-F238E27FC236}">
              <a16:creationId xmlns:a16="http://schemas.microsoft.com/office/drawing/2014/main" id="{00E12CCE-971D-4466-A519-91D9C41B585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47" name="正方形/長方形 146">
          <a:extLst>
            <a:ext uri="{FF2B5EF4-FFF2-40B4-BE49-F238E27FC236}">
              <a16:creationId xmlns:a16="http://schemas.microsoft.com/office/drawing/2014/main" id="{C1719E79-E9C0-40AC-B473-4AE5750CC39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48" name="正方形/長方形 147">
          <a:extLst>
            <a:ext uri="{FF2B5EF4-FFF2-40B4-BE49-F238E27FC236}">
              <a16:creationId xmlns:a16="http://schemas.microsoft.com/office/drawing/2014/main" id="{70646F3A-CFAF-4B4D-8E49-7ED1A84085F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49" name="正方形/長方形 148">
          <a:extLst>
            <a:ext uri="{FF2B5EF4-FFF2-40B4-BE49-F238E27FC236}">
              <a16:creationId xmlns:a16="http://schemas.microsoft.com/office/drawing/2014/main" id="{D41DC010-16D9-40EE-A827-39D7BB6C6D3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0" name="正方形/長方形 149">
          <a:extLst>
            <a:ext uri="{FF2B5EF4-FFF2-40B4-BE49-F238E27FC236}">
              <a16:creationId xmlns:a16="http://schemas.microsoft.com/office/drawing/2014/main" id="{8A7C4AAD-DC9A-4072-86D2-4C0179A6717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51" name="テキスト ボックス 150">
          <a:extLst>
            <a:ext uri="{FF2B5EF4-FFF2-40B4-BE49-F238E27FC236}">
              <a16:creationId xmlns:a16="http://schemas.microsoft.com/office/drawing/2014/main" id="{58F6C822-2724-4B53-A885-635E51180B4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52" name="直線コネクタ 151">
          <a:extLst>
            <a:ext uri="{FF2B5EF4-FFF2-40B4-BE49-F238E27FC236}">
              <a16:creationId xmlns:a16="http://schemas.microsoft.com/office/drawing/2014/main" id="{27FD0A95-BB0D-48E2-8105-3336619BE66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53" name="直線コネクタ 152">
          <a:extLst>
            <a:ext uri="{FF2B5EF4-FFF2-40B4-BE49-F238E27FC236}">
              <a16:creationId xmlns:a16="http://schemas.microsoft.com/office/drawing/2014/main" id="{4B845E35-644D-42FA-ACF1-61CBC3E2173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54" name="テキスト ボックス 153">
          <a:extLst>
            <a:ext uri="{FF2B5EF4-FFF2-40B4-BE49-F238E27FC236}">
              <a16:creationId xmlns:a16="http://schemas.microsoft.com/office/drawing/2014/main" id="{5946A72E-AB52-4F96-A1AF-09462B5A69C5}"/>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55" name="直線コネクタ 154">
          <a:extLst>
            <a:ext uri="{FF2B5EF4-FFF2-40B4-BE49-F238E27FC236}">
              <a16:creationId xmlns:a16="http://schemas.microsoft.com/office/drawing/2014/main" id="{88C95901-97DF-4CEA-9569-AB87693E851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56" name="テキスト ボックス 155">
          <a:extLst>
            <a:ext uri="{FF2B5EF4-FFF2-40B4-BE49-F238E27FC236}">
              <a16:creationId xmlns:a16="http://schemas.microsoft.com/office/drawing/2014/main" id="{421746F0-10AB-4947-8F33-D96178DDE56E}"/>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57" name="直線コネクタ 156">
          <a:extLst>
            <a:ext uri="{FF2B5EF4-FFF2-40B4-BE49-F238E27FC236}">
              <a16:creationId xmlns:a16="http://schemas.microsoft.com/office/drawing/2014/main" id="{96C33F3F-443F-41BA-8A92-9B59E97A661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58" name="テキスト ボックス 157">
          <a:extLst>
            <a:ext uri="{FF2B5EF4-FFF2-40B4-BE49-F238E27FC236}">
              <a16:creationId xmlns:a16="http://schemas.microsoft.com/office/drawing/2014/main" id="{53BBBE53-16C9-47A4-971E-FB58278CBE00}"/>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59" name="直線コネクタ 158">
          <a:extLst>
            <a:ext uri="{FF2B5EF4-FFF2-40B4-BE49-F238E27FC236}">
              <a16:creationId xmlns:a16="http://schemas.microsoft.com/office/drawing/2014/main" id="{919044BB-A7C8-4BC8-B77C-697DD8556459}"/>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60" name="テキスト ボックス 159">
          <a:extLst>
            <a:ext uri="{FF2B5EF4-FFF2-40B4-BE49-F238E27FC236}">
              <a16:creationId xmlns:a16="http://schemas.microsoft.com/office/drawing/2014/main" id="{BBB5B020-CE81-4213-9716-F0BF8084115B}"/>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61" name="直線コネクタ 160">
          <a:extLst>
            <a:ext uri="{FF2B5EF4-FFF2-40B4-BE49-F238E27FC236}">
              <a16:creationId xmlns:a16="http://schemas.microsoft.com/office/drawing/2014/main" id="{7066F0EE-9D25-4550-B21F-4DC3A399F71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62" name="テキスト ボックス 161">
          <a:extLst>
            <a:ext uri="{FF2B5EF4-FFF2-40B4-BE49-F238E27FC236}">
              <a16:creationId xmlns:a16="http://schemas.microsoft.com/office/drawing/2014/main" id="{FB48DE78-31F2-4318-9954-6024FAE1D92E}"/>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63" name="【陸上競技場・野球場・球技場】&#10;一人当たり面積グラフ枠">
          <a:extLst>
            <a:ext uri="{FF2B5EF4-FFF2-40B4-BE49-F238E27FC236}">
              <a16:creationId xmlns:a16="http://schemas.microsoft.com/office/drawing/2014/main" id="{639A5F41-5DF2-4C1C-A057-B99D2786034E}"/>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164" name="直線コネクタ 163">
          <a:extLst>
            <a:ext uri="{FF2B5EF4-FFF2-40B4-BE49-F238E27FC236}">
              <a16:creationId xmlns:a16="http://schemas.microsoft.com/office/drawing/2014/main" id="{6365CA7F-21EE-4177-95E2-F1C3E5B610D8}"/>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165" name="【陸上競技場・野球場・球技場】&#10;一人当たり面積最小値テキスト">
          <a:extLst>
            <a:ext uri="{FF2B5EF4-FFF2-40B4-BE49-F238E27FC236}">
              <a16:creationId xmlns:a16="http://schemas.microsoft.com/office/drawing/2014/main" id="{7B147B05-A080-4E16-9352-7170748BDFAA}"/>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166" name="直線コネクタ 165">
          <a:extLst>
            <a:ext uri="{FF2B5EF4-FFF2-40B4-BE49-F238E27FC236}">
              <a16:creationId xmlns:a16="http://schemas.microsoft.com/office/drawing/2014/main" id="{7618E326-6A0B-4988-AA9D-7722F94AB772}"/>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167" name="【陸上競技場・野球場・球技場】&#10;一人当たり面積最大値テキスト">
          <a:extLst>
            <a:ext uri="{FF2B5EF4-FFF2-40B4-BE49-F238E27FC236}">
              <a16:creationId xmlns:a16="http://schemas.microsoft.com/office/drawing/2014/main" id="{9B721C40-4312-4DDA-A9F8-E1A86A1E104B}"/>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168" name="直線コネクタ 167">
          <a:extLst>
            <a:ext uri="{FF2B5EF4-FFF2-40B4-BE49-F238E27FC236}">
              <a16:creationId xmlns:a16="http://schemas.microsoft.com/office/drawing/2014/main" id="{823CD132-3B84-4B07-86FC-7B7D8555A9FD}"/>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169" name="【陸上競技場・野球場・球技場】&#10;一人当たり面積平均値テキスト">
          <a:extLst>
            <a:ext uri="{FF2B5EF4-FFF2-40B4-BE49-F238E27FC236}">
              <a16:creationId xmlns:a16="http://schemas.microsoft.com/office/drawing/2014/main" id="{85D065C4-32F4-4F43-974E-A54D1EFCA64B}"/>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170" name="フローチャート: 判断 169">
          <a:extLst>
            <a:ext uri="{FF2B5EF4-FFF2-40B4-BE49-F238E27FC236}">
              <a16:creationId xmlns:a16="http://schemas.microsoft.com/office/drawing/2014/main" id="{56CF2D64-6AEA-4B88-8AFB-5C03EAFEFC3A}"/>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171" name="フローチャート: 判断 170">
          <a:extLst>
            <a:ext uri="{FF2B5EF4-FFF2-40B4-BE49-F238E27FC236}">
              <a16:creationId xmlns:a16="http://schemas.microsoft.com/office/drawing/2014/main" id="{14093483-A525-4F25-9828-A2AB57FD82D2}"/>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172" name="フローチャート: 判断 171">
          <a:extLst>
            <a:ext uri="{FF2B5EF4-FFF2-40B4-BE49-F238E27FC236}">
              <a16:creationId xmlns:a16="http://schemas.microsoft.com/office/drawing/2014/main" id="{D9CD590A-FF51-4BE0-8931-3BAE7D4EB450}"/>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173" name="フローチャート: 判断 172">
          <a:extLst>
            <a:ext uri="{FF2B5EF4-FFF2-40B4-BE49-F238E27FC236}">
              <a16:creationId xmlns:a16="http://schemas.microsoft.com/office/drawing/2014/main" id="{5CE688A8-C401-459A-9550-3DD4C15092BD}"/>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174" name="フローチャート: 判断 173">
          <a:extLst>
            <a:ext uri="{FF2B5EF4-FFF2-40B4-BE49-F238E27FC236}">
              <a16:creationId xmlns:a16="http://schemas.microsoft.com/office/drawing/2014/main" id="{CEFA51FA-5316-452A-BD3B-1E04FE5E2FAE}"/>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C6D85160-D470-4E9D-97CD-07714F0EE91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D36F2829-677F-4102-B4D2-8A9124C0586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59676CCE-ADD7-4717-828B-4D2D61444AD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5EDFE4A3-F2A5-4485-AB48-0F91A2B55D8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733702C-A974-459E-8D1D-362AD1952C7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8636</xdr:rowOff>
    </xdr:from>
    <xdr:to>
      <xdr:col>55</xdr:col>
      <xdr:colOff>50800</xdr:colOff>
      <xdr:row>62</xdr:row>
      <xdr:rowOff>110236</xdr:rowOff>
    </xdr:to>
    <xdr:sp macro="" textlink="">
      <xdr:nvSpPr>
        <xdr:cNvPr id="180" name="楕円 179">
          <a:extLst>
            <a:ext uri="{FF2B5EF4-FFF2-40B4-BE49-F238E27FC236}">
              <a16:creationId xmlns:a16="http://schemas.microsoft.com/office/drawing/2014/main" id="{224B138F-9F65-40D3-8F5C-E154150E72E3}"/>
            </a:ext>
          </a:extLst>
        </xdr:cNvPr>
        <xdr:cNvSpPr/>
      </xdr:nvSpPr>
      <xdr:spPr>
        <a:xfrm>
          <a:off x="9401175" y="1005116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158513</xdr:rowOff>
    </xdr:from>
    <xdr:ext cx="469744" cy="259045"/>
    <xdr:sp macro="" textlink="">
      <xdr:nvSpPr>
        <xdr:cNvPr id="181" name="【陸上競技場・野球場・球技場】&#10;一人当たり面積該当値テキスト">
          <a:extLst>
            <a:ext uri="{FF2B5EF4-FFF2-40B4-BE49-F238E27FC236}">
              <a16:creationId xmlns:a16="http://schemas.microsoft.com/office/drawing/2014/main" id="{3B09839A-E1FA-4729-A147-18E2E2A61D3B}"/>
            </a:ext>
          </a:extLst>
        </xdr:cNvPr>
        <xdr:cNvSpPr txBox="1"/>
      </xdr:nvSpPr>
      <xdr:spPr>
        <a:xfrm>
          <a:off x="9477375" y="10039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10922</xdr:rowOff>
    </xdr:from>
    <xdr:to>
      <xdr:col>50</xdr:col>
      <xdr:colOff>165100</xdr:colOff>
      <xdr:row>62</xdr:row>
      <xdr:rowOff>112522</xdr:rowOff>
    </xdr:to>
    <xdr:sp macro="" textlink="">
      <xdr:nvSpPr>
        <xdr:cNvPr id="182" name="楕円 181">
          <a:extLst>
            <a:ext uri="{FF2B5EF4-FFF2-40B4-BE49-F238E27FC236}">
              <a16:creationId xmlns:a16="http://schemas.microsoft.com/office/drawing/2014/main" id="{B607B37C-2DA7-4705-9B4B-CA03722B039E}"/>
            </a:ext>
          </a:extLst>
        </xdr:cNvPr>
        <xdr:cNvSpPr/>
      </xdr:nvSpPr>
      <xdr:spPr>
        <a:xfrm>
          <a:off x="8639175" y="1004709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59436</xdr:rowOff>
    </xdr:from>
    <xdr:to>
      <xdr:col>55</xdr:col>
      <xdr:colOff>0</xdr:colOff>
      <xdr:row>62</xdr:row>
      <xdr:rowOff>61722</xdr:rowOff>
    </xdr:to>
    <xdr:cxnSp macro="">
      <xdr:nvCxnSpPr>
        <xdr:cNvPr id="183" name="直線コネクタ 182">
          <a:extLst>
            <a:ext uri="{FF2B5EF4-FFF2-40B4-BE49-F238E27FC236}">
              <a16:creationId xmlns:a16="http://schemas.microsoft.com/office/drawing/2014/main" id="{9CEC8304-90FB-4BB7-B408-DAD42D5A6364}"/>
            </a:ext>
          </a:extLst>
        </xdr:cNvPr>
        <xdr:cNvCxnSpPr/>
      </xdr:nvCxnSpPr>
      <xdr:spPr>
        <a:xfrm flipV="1">
          <a:off x="8686800" y="10098786"/>
          <a:ext cx="74295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13208</xdr:rowOff>
    </xdr:from>
    <xdr:to>
      <xdr:col>46</xdr:col>
      <xdr:colOff>38100</xdr:colOff>
      <xdr:row>62</xdr:row>
      <xdr:rowOff>114808</xdr:rowOff>
    </xdr:to>
    <xdr:sp macro="" textlink="">
      <xdr:nvSpPr>
        <xdr:cNvPr id="184" name="楕円 183">
          <a:extLst>
            <a:ext uri="{FF2B5EF4-FFF2-40B4-BE49-F238E27FC236}">
              <a16:creationId xmlns:a16="http://schemas.microsoft.com/office/drawing/2014/main" id="{6F7C5009-F635-47C1-9A99-05ED5FFFBA74}"/>
            </a:ext>
          </a:extLst>
        </xdr:cNvPr>
        <xdr:cNvSpPr/>
      </xdr:nvSpPr>
      <xdr:spPr>
        <a:xfrm>
          <a:off x="7839075" y="100493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61722</xdr:rowOff>
    </xdr:from>
    <xdr:to>
      <xdr:col>50</xdr:col>
      <xdr:colOff>114300</xdr:colOff>
      <xdr:row>62</xdr:row>
      <xdr:rowOff>64008</xdr:rowOff>
    </xdr:to>
    <xdr:cxnSp macro="">
      <xdr:nvCxnSpPr>
        <xdr:cNvPr id="185" name="直線コネクタ 184">
          <a:extLst>
            <a:ext uri="{FF2B5EF4-FFF2-40B4-BE49-F238E27FC236}">
              <a16:creationId xmlns:a16="http://schemas.microsoft.com/office/drawing/2014/main" id="{AC953F96-CE77-4084-BBB2-00FF03FCB70E}"/>
            </a:ext>
          </a:extLst>
        </xdr:cNvPr>
        <xdr:cNvCxnSpPr/>
      </xdr:nvCxnSpPr>
      <xdr:spPr>
        <a:xfrm flipV="1">
          <a:off x="7886700" y="10104247"/>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17780</xdr:rowOff>
    </xdr:from>
    <xdr:to>
      <xdr:col>41</xdr:col>
      <xdr:colOff>101600</xdr:colOff>
      <xdr:row>62</xdr:row>
      <xdr:rowOff>119380</xdr:rowOff>
    </xdr:to>
    <xdr:sp macro="" textlink="">
      <xdr:nvSpPr>
        <xdr:cNvPr id="186" name="楕円 185">
          <a:extLst>
            <a:ext uri="{FF2B5EF4-FFF2-40B4-BE49-F238E27FC236}">
              <a16:creationId xmlns:a16="http://schemas.microsoft.com/office/drawing/2014/main" id="{EC1CF8B6-7EAC-4E0D-BC6F-B0068080F1E3}"/>
            </a:ext>
          </a:extLst>
        </xdr:cNvPr>
        <xdr:cNvSpPr/>
      </xdr:nvSpPr>
      <xdr:spPr>
        <a:xfrm>
          <a:off x="7029450" y="10057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64008</xdr:rowOff>
    </xdr:from>
    <xdr:to>
      <xdr:col>45</xdr:col>
      <xdr:colOff>177800</xdr:colOff>
      <xdr:row>62</xdr:row>
      <xdr:rowOff>68580</xdr:rowOff>
    </xdr:to>
    <xdr:cxnSp macro="">
      <xdr:nvCxnSpPr>
        <xdr:cNvPr id="187" name="直線コネクタ 186">
          <a:extLst>
            <a:ext uri="{FF2B5EF4-FFF2-40B4-BE49-F238E27FC236}">
              <a16:creationId xmlns:a16="http://schemas.microsoft.com/office/drawing/2014/main" id="{A0606767-7D03-411A-9B5D-4A1B8515FA22}"/>
            </a:ext>
          </a:extLst>
        </xdr:cNvPr>
        <xdr:cNvCxnSpPr/>
      </xdr:nvCxnSpPr>
      <xdr:spPr>
        <a:xfrm flipV="1">
          <a:off x="7077075" y="1010653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20066</xdr:rowOff>
    </xdr:from>
    <xdr:to>
      <xdr:col>36</xdr:col>
      <xdr:colOff>165100</xdr:colOff>
      <xdr:row>62</xdr:row>
      <xdr:rowOff>121666</xdr:rowOff>
    </xdr:to>
    <xdr:sp macro="" textlink="">
      <xdr:nvSpPr>
        <xdr:cNvPr id="188" name="楕円 187">
          <a:extLst>
            <a:ext uri="{FF2B5EF4-FFF2-40B4-BE49-F238E27FC236}">
              <a16:creationId xmlns:a16="http://schemas.microsoft.com/office/drawing/2014/main" id="{917E8F6D-B9C0-4E72-854B-2CA69CA8BFBE}"/>
            </a:ext>
          </a:extLst>
        </xdr:cNvPr>
        <xdr:cNvSpPr/>
      </xdr:nvSpPr>
      <xdr:spPr>
        <a:xfrm>
          <a:off x="6238875" y="1005941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68580</xdr:rowOff>
    </xdr:from>
    <xdr:to>
      <xdr:col>41</xdr:col>
      <xdr:colOff>50800</xdr:colOff>
      <xdr:row>62</xdr:row>
      <xdr:rowOff>70866</xdr:rowOff>
    </xdr:to>
    <xdr:cxnSp macro="">
      <xdr:nvCxnSpPr>
        <xdr:cNvPr id="189" name="直線コネクタ 188">
          <a:extLst>
            <a:ext uri="{FF2B5EF4-FFF2-40B4-BE49-F238E27FC236}">
              <a16:creationId xmlns:a16="http://schemas.microsoft.com/office/drawing/2014/main" id="{92D4F599-B019-4EDC-B87C-C33C5B849F8B}"/>
            </a:ext>
          </a:extLst>
        </xdr:cNvPr>
        <xdr:cNvCxnSpPr/>
      </xdr:nvCxnSpPr>
      <xdr:spPr>
        <a:xfrm flipV="1">
          <a:off x="6286500" y="10104755"/>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190" name="n_1aveValue【陸上競技場・野球場・球技場】&#10;一人当たり面積">
          <a:extLst>
            <a:ext uri="{FF2B5EF4-FFF2-40B4-BE49-F238E27FC236}">
              <a16:creationId xmlns:a16="http://schemas.microsoft.com/office/drawing/2014/main" id="{AB98BF42-6AED-45BA-B9B6-5E41AF3053B4}"/>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108221</xdr:rowOff>
    </xdr:from>
    <xdr:ext cx="469744" cy="259045"/>
    <xdr:sp macro="" textlink="">
      <xdr:nvSpPr>
        <xdr:cNvPr id="191" name="n_2aveValue【陸上競技場・野球場・球技場】&#10;一人当たり面積">
          <a:extLst>
            <a:ext uri="{FF2B5EF4-FFF2-40B4-BE49-F238E27FC236}">
              <a16:creationId xmlns:a16="http://schemas.microsoft.com/office/drawing/2014/main" id="{A1C614D2-97D6-4224-B861-D26C3DDC9861}"/>
            </a:ext>
          </a:extLst>
        </xdr:cNvPr>
        <xdr:cNvSpPr txBox="1"/>
      </xdr:nvSpPr>
      <xdr:spPr>
        <a:xfrm>
          <a:off x="7677227"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117365</xdr:rowOff>
    </xdr:from>
    <xdr:ext cx="469744" cy="259045"/>
    <xdr:sp macro="" textlink="">
      <xdr:nvSpPr>
        <xdr:cNvPr id="192" name="n_3aveValue【陸上競技場・野球場・球技場】&#10;一人当たり面積">
          <a:extLst>
            <a:ext uri="{FF2B5EF4-FFF2-40B4-BE49-F238E27FC236}">
              <a16:creationId xmlns:a16="http://schemas.microsoft.com/office/drawing/2014/main" id="{65742261-FF34-43B3-BAF3-8AB0DED8506A}"/>
            </a:ext>
          </a:extLst>
        </xdr:cNvPr>
        <xdr:cNvSpPr txBox="1"/>
      </xdr:nvSpPr>
      <xdr:spPr>
        <a:xfrm>
          <a:off x="68676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193" name="n_4aveValue【陸上競技場・野球場・球技場】&#10;一人当たり面積">
          <a:extLst>
            <a:ext uri="{FF2B5EF4-FFF2-40B4-BE49-F238E27FC236}">
              <a16:creationId xmlns:a16="http://schemas.microsoft.com/office/drawing/2014/main" id="{03BD4E5E-3E48-49B6-BC8D-FDD84C739D98}"/>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103649</xdr:rowOff>
    </xdr:from>
    <xdr:ext cx="469744" cy="259045"/>
    <xdr:sp macro="" textlink="">
      <xdr:nvSpPr>
        <xdr:cNvPr id="194" name="n_1mainValue【陸上競技場・野球場・球技場】&#10;一人当たり面積">
          <a:extLst>
            <a:ext uri="{FF2B5EF4-FFF2-40B4-BE49-F238E27FC236}">
              <a16:creationId xmlns:a16="http://schemas.microsoft.com/office/drawing/2014/main" id="{3B99C0E4-0B33-498B-B489-3F911E0A2C6C}"/>
            </a:ext>
          </a:extLst>
        </xdr:cNvPr>
        <xdr:cNvSpPr txBox="1"/>
      </xdr:nvSpPr>
      <xdr:spPr>
        <a:xfrm>
          <a:off x="8458277" y="10146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131335</xdr:rowOff>
    </xdr:from>
    <xdr:ext cx="469744" cy="259045"/>
    <xdr:sp macro="" textlink="">
      <xdr:nvSpPr>
        <xdr:cNvPr id="195" name="n_2mainValue【陸上競技場・野球場・球技場】&#10;一人当たり面積">
          <a:extLst>
            <a:ext uri="{FF2B5EF4-FFF2-40B4-BE49-F238E27FC236}">
              <a16:creationId xmlns:a16="http://schemas.microsoft.com/office/drawing/2014/main" id="{0371598B-EEB3-4BF2-87BA-3441347470A7}"/>
            </a:ext>
          </a:extLst>
        </xdr:cNvPr>
        <xdr:cNvSpPr txBox="1"/>
      </xdr:nvSpPr>
      <xdr:spPr>
        <a:xfrm>
          <a:off x="7677227" y="9846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135907</xdr:rowOff>
    </xdr:from>
    <xdr:ext cx="469744" cy="259045"/>
    <xdr:sp macro="" textlink="">
      <xdr:nvSpPr>
        <xdr:cNvPr id="196" name="n_3mainValue【陸上競技場・野球場・球技場】&#10;一人当たり面積">
          <a:extLst>
            <a:ext uri="{FF2B5EF4-FFF2-40B4-BE49-F238E27FC236}">
              <a16:creationId xmlns:a16="http://schemas.microsoft.com/office/drawing/2014/main" id="{741591BB-E448-4A66-A5F2-AE666012CF04}"/>
            </a:ext>
          </a:extLst>
        </xdr:cNvPr>
        <xdr:cNvSpPr txBox="1"/>
      </xdr:nvSpPr>
      <xdr:spPr>
        <a:xfrm>
          <a:off x="6867602" y="9851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112793</xdr:rowOff>
    </xdr:from>
    <xdr:ext cx="469744" cy="259045"/>
    <xdr:sp macro="" textlink="">
      <xdr:nvSpPr>
        <xdr:cNvPr id="197" name="n_4mainValue【陸上競技場・野球場・球技場】&#10;一人当たり面積">
          <a:extLst>
            <a:ext uri="{FF2B5EF4-FFF2-40B4-BE49-F238E27FC236}">
              <a16:creationId xmlns:a16="http://schemas.microsoft.com/office/drawing/2014/main" id="{CFCCC417-C315-46B2-875E-B9F59A301475}"/>
            </a:ext>
          </a:extLst>
        </xdr:cNvPr>
        <xdr:cNvSpPr txBox="1"/>
      </xdr:nvSpPr>
      <xdr:spPr>
        <a:xfrm>
          <a:off x="6067502" y="10152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98" name="正方形/長方形 197">
          <a:extLst>
            <a:ext uri="{FF2B5EF4-FFF2-40B4-BE49-F238E27FC236}">
              <a16:creationId xmlns:a16="http://schemas.microsoft.com/office/drawing/2014/main" id="{1897CBA1-B1CB-4668-8C0C-9CCC522A482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99" name="正方形/長方形 198">
          <a:extLst>
            <a:ext uri="{FF2B5EF4-FFF2-40B4-BE49-F238E27FC236}">
              <a16:creationId xmlns:a16="http://schemas.microsoft.com/office/drawing/2014/main" id="{5A9E3F0D-8530-4702-BBBA-094D2EC14D3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00" name="正方形/長方形 199">
          <a:extLst>
            <a:ext uri="{FF2B5EF4-FFF2-40B4-BE49-F238E27FC236}">
              <a16:creationId xmlns:a16="http://schemas.microsoft.com/office/drawing/2014/main" id="{D1CA1562-5A47-4123-99C0-FB35BB41261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01" name="正方形/長方形 200">
          <a:extLst>
            <a:ext uri="{FF2B5EF4-FFF2-40B4-BE49-F238E27FC236}">
              <a16:creationId xmlns:a16="http://schemas.microsoft.com/office/drawing/2014/main" id="{EA1EADCF-6321-4C40-B603-3A61135D297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02" name="正方形/長方形 201">
          <a:extLst>
            <a:ext uri="{FF2B5EF4-FFF2-40B4-BE49-F238E27FC236}">
              <a16:creationId xmlns:a16="http://schemas.microsoft.com/office/drawing/2014/main" id="{4F77D723-2505-48BF-8D53-4A92AAA544F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03" name="正方形/長方形 202">
          <a:extLst>
            <a:ext uri="{FF2B5EF4-FFF2-40B4-BE49-F238E27FC236}">
              <a16:creationId xmlns:a16="http://schemas.microsoft.com/office/drawing/2014/main" id="{81948E4A-8A78-4F0B-9C22-689D5ADABAF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04" name="テキスト ボックス 203">
          <a:extLst>
            <a:ext uri="{FF2B5EF4-FFF2-40B4-BE49-F238E27FC236}">
              <a16:creationId xmlns:a16="http://schemas.microsoft.com/office/drawing/2014/main" id="{9BB89704-F7C1-4A01-9099-24D1514066E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05" name="直線コネクタ 204">
          <a:extLst>
            <a:ext uri="{FF2B5EF4-FFF2-40B4-BE49-F238E27FC236}">
              <a16:creationId xmlns:a16="http://schemas.microsoft.com/office/drawing/2014/main" id="{7EE707FA-3545-4D03-A474-4D536900F13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06" name="テキスト ボックス 205">
          <a:extLst>
            <a:ext uri="{FF2B5EF4-FFF2-40B4-BE49-F238E27FC236}">
              <a16:creationId xmlns:a16="http://schemas.microsoft.com/office/drawing/2014/main" id="{41FBF951-E6AA-42FC-A7B7-56090AE80A0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07" name="直線コネクタ 206">
          <a:extLst>
            <a:ext uri="{FF2B5EF4-FFF2-40B4-BE49-F238E27FC236}">
              <a16:creationId xmlns:a16="http://schemas.microsoft.com/office/drawing/2014/main" id="{7DEB241F-EF34-4244-8F61-D20817C2CB66}"/>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08" name="テキスト ボックス 207">
          <a:extLst>
            <a:ext uri="{FF2B5EF4-FFF2-40B4-BE49-F238E27FC236}">
              <a16:creationId xmlns:a16="http://schemas.microsoft.com/office/drawing/2014/main" id="{3DD84137-BCCA-4ED5-9C91-CE493CDE78DD}"/>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09" name="直線コネクタ 208">
          <a:extLst>
            <a:ext uri="{FF2B5EF4-FFF2-40B4-BE49-F238E27FC236}">
              <a16:creationId xmlns:a16="http://schemas.microsoft.com/office/drawing/2014/main" id="{D83C090B-61DA-438F-950A-B83C091B40CA}"/>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10" name="テキスト ボックス 209">
          <a:extLst>
            <a:ext uri="{FF2B5EF4-FFF2-40B4-BE49-F238E27FC236}">
              <a16:creationId xmlns:a16="http://schemas.microsoft.com/office/drawing/2014/main" id="{4444C5F5-4FD1-4DB2-8B5A-B90B5406EFF2}"/>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11" name="直線コネクタ 210">
          <a:extLst>
            <a:ext uri="{FF2B5EF4-FFF2-40B4-BE49-F238E27FC236}">
              <a16:creationId xmlns:a16="http://schemas.microsoft.com/office/drawing/2014/main" id="{A2427676-9D27-45E6-8553-94265E0E3498}"/>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12" name="テキスト ボックス 211">
          <a:extLst>
            <a:ext uri="{FF2B5EF4-FFF2-40B4-BE49-F238E27FC236}">
              <a16:creationId xmlns:a16="http://schemas.microsoft.com/office/drawing/2014/main" id="{1BEE4D9D-1967-47D4-9805-E7CC82A0E609}"/>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13" name="直線コネクタ 212">
          <a:extLst>
            <a:ext uri="{FF2B5EF4-FFF2-40B4-BE49-F238E27FC236}">
              <a16:creationId xmlns:a16="http://schemas.microsoft.com/office/drawing/2014/main" id="{6110E902-4BEC-4F9A-8209-99EFB5D158B9}"/>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14" name="テキスト ボックス 213">
          <a:extLst>
            <a:ext uri="{FF2B5EF4-FFF2-40B4-BE49-F238E27FC236}">
              <a16:creationId xmlns:a16="http://schemas.microsoft.com/office/drawing/2014/main" id="{59A8352C-949F-4D22-96E3-C0093150F36A}"/>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15" name="直線コネクタ 214">
          <a:extLst>
            <a:ext uri="{FF2B5EF4-FFF2-40B4-BE49-F238E27FC236}">
              <a16:creationId xmlns:a16="http://schemas.microsoft.com/office/drawing/2014/main" id="{07AB54C0-0518-48DC-9855-37B6F4DEC847}"/>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16" name="テキスト ボックス 215">
          <a:extLst>
            <a:ext uri="{FF2B5EF4-FFF2-40B4-BE49-F238E27FC236}">
              <a16:creationId xmlns:a16="http://schemas.microsoft.com/office/drawing/2014/main" id="{23FBEF85-8D8F-4B80-A7C6-904C4CEB0884}"/>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17" name="直線コネクタ 216">
          <a:extLst>
            <a:ext uri="{FF2B5EF4-FFF2-40B4-BE49-F238E27FC236}">
              <a16:creationId xmlns:a16="http://schemas.microsoft.com/office/drawing/2014/main" id="{1389059C-C130-487B-B57E-F7C512CACA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18" name="テキスト ボックス 217">
          <a:extLst>
            <a:ext uri="{FF2B5EF4-FFF2-40B4-BE49-F238E27FC236}">
              <a16:creationId xmlns:a16="http://schemas.microsoft.com/office/drawing/2014/main" id="{6CFE22FC-F98E-48B1-877E-359E20465E30}"/>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19" name="【県民会館】&#10;有形固定資産減価償却率グラフ枠">
          <a:extLst>
            <a:ext uri="{FF2B5EF4-FFF2-40B4-BE49-F238E27FC236}">
              <a16:creationId xmlns:a16="http://schemas.microsoft.com/office/drawing/2014/main" id="{C2F0251A-F4F9-41CD-A154-58B6C30BBB4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20" name="直線コネクタ 219">
          <a:extLst>
            <a:ext uri="{FF2B5EF4-FFF2-40B4-BE49-F238E27FC236}">
              <a16:creationId xmlns:a16="http://schemas.microsoft.com/office/drawing/2014/main" id="{B279A4BD-805C-49F7-8183-A8F8EDD2FEA4}"/>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21" name="【県民会館】&#10;有形固定資産減価償却率最小値テキスト">
          <a:extLst>
            <a:ext uri="{FF2B5EF4-FFF2-40B4-BE49-F238E27FC236}">
              <a16:creationId xmlns:a16="http://schemas.microsoft.com/office/drawing/2014/main" id="{1526E004-96C7-4E7B-A441-F088099FB650}"/>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22" name="直線コネクタ 221">
          <a:extLst>
            <a:ext uri="{FF2B5EF4-FFF2-40B4-BE49-F238E27FC236}">
              <a16:creationId xmlns:a16="http://schemas.microsoft.com/office/drawing/2014/main" id="{3C87416D-409C-4A77-A1D6-3163F6C0A38A}"/>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23" name="【県民会館】&#10;有形固定資産減価償却率最大値テキスト">
          <a:extLst>
            <a:ext uri="{FF2B5EF4-FFF2-40B4-BE49-F238E27FC236}">
              <a16:creationId xmlns:a16="http://schemas.microsoft.com/office/drawing/2014/main" id="{2E33FBE0-1FF4-46F5-B657-7449B04C4186}"/>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24" name="直線コネクタ 223">
          <a:extLst>
            <a:ext uri="{FF2B5EF4-FFF2-40B4-BE49-F238E27FC236}">
              <a16:creationId xmlns:a16="http://schemas.microsoft.com/office/drawing/2014/main" id="{9D8ADBC3-F3FD-4800-835C-2191375ABDF7}"/>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25" name="【県民会館】&#10;有形固定資産減価償却率平均値テキスト">
          <a:extLst>
            <a:ext uri="{FF2B5EF4-FFF2-40B4-BE49-F238E27FC236}">
              <a16:creationId xmlns:a16="http://schemas.microsoft.com/office/drawing/2014/main" id="{3E7959DD-CC16-42C3-8E0B-59D7E328220A}"/>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26" name="フローチャート: 判断 225">
          <a:extLst>
            <a:ext uri="{FF2B5EF4-FFF2-40B4-BE49-F238E27FC236}">
              <a16:creationId xmlns:a16="http://schemas.microsoft.com/office/drawing/2014/main" id="{688642F7-49C2-4BAC-A669-E2026E35B398}"/>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27" name="フローチャート: 判断 226">
          <a:extLst>
            <a:ext uri="{FF2B5EF4-FFF2-40B4-BE49-F238E27FC236}">
              <a16:creationId xmlns:a16="http://schemas.microsoft.com/office/drawing/2014/main" id="{CE57BFBC-213C-42AF-81E1-7F37CE67906B}"/>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28" name="フローチャート: 判断 227">
          <a:extLst>
            <a:ext uri="{FF2B5EF4-FFF2-40B4-BE49-F238E27FC236}">
              <a16:creationId xmlns:a16="http://schemas.microsoft.com/office/drawing/2014/main" id="{C398A8B4-B243-4D25-A7EA-B398B2374CFA}"/>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29" name="フローチャート: 判断 228">
          <a:extLst>
            <a:ext uri="{FF2B5EF4-FFF2-40B4-BE49-F238E27FC236}">
              <a16:creationId xmlns:a16="http://schemas.microsoft.com/office/drawing/2014/main" id="{C4BE4787-D318-4BF8-9958-3E47468AEC49}"/>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30" name="フローチャート: 判断 229">
          <a:extLst>
            <a:ext uri="{FF2B5EF4-FFF2-40B4-BE49-F238E27FC236}">
              <a16:creationId xmlns:a16="http://schemas.microsoft.com/office/drawing/2014/main" id="{41B6F960-FC94-418E-BF1D-A01211B1307B}"/>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31" name="テキスト ボックス 230">
          <a:extLst>
            <a:ext uri="{FF2B5EF4-FFF2-40B4-BE49-F238E27FC236}">
              <a16:creationId xmlns:a16="http://schemas.microsoft.com/office/drawing/2014/main" id="{DAE8F25E-F6FB-474E-AFA6-9C58776B8F5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32" name="テキスト ボックス 231">
          <a:extLst>
            <a:ext uri="{FF2B5EF4-FFF2-40B4-BE49-F238E27FC236}">
              <a16:creationId xmlns:a16="http://schemas.microsoft.com/office/drawing/2014/main" id="{41119CE4-1D9D-48CE-ACC1-FF985AC55C9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33" name="テキスト ボックス 232">
          <a:extLst>
            <a:ext uri="{FF2B5EF4-FFF2-40B4-BE49-F238E27FC236}">
              <a16:creationId xmlns:a16="http://schemas.microsoft.com/office/drawing/2014/main" id="{E8404304-C978-48C4-8172-EB0E081BF10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34" name="テキスト ボックス 233">
          <a:extLst>
            <a:ext uri="{FF2B5EF4-FFF2-40B4-BE49-F238E27FC236}">
              <a16:creationId xmlns:a16="http://schemas.microsoft.com/office/drawing/2014/main" id="{4EA56CFE-EEF2-4C4E-AA25-FF5B3C1F53B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35" name="テキスト ボックス 234">
          <a:extLst>
            <a:ext uri="{FF2B5EF4-FFF2-40B4-BE49-F238E27FC236}">
              <a16:creationId xmlns:a16="http://schemas.microsoft.com/office/drawing/2014/main" id="{A3FEB260-4097-47BD-AADE-988DE2C9AEA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111125</xdr:rowOff>
    </xdr:from>
    <xdr:to>
      <xdr:col>24</xdr:col>
      <xdr:colOff>114300</xdr:colOff>
      <xdr:row>83</xdr:row>
      <xdr:rowOff>41275</xdr:rowOff>
    </xdr:to>
    <xdr:sp macro="" textlink="">
      <xdr:nvSpPr>
        <xdr:cNvPr id="236" name="楕円 235">
          <a:extLst>
            <a:ext uri="{FF2B5EF4-FFF2-40B4-BE49-F238E27FC236}">
              <a16:creationId xmlns:a16="http://schemas.microsoft.com/office/drawing/2014/main" id="{988C8400-5F15-4E53-AE45-36BEDE9BFD08}"/>
            </a:ext>
          </a:extLst>
        </xdr:cNvPr>
        <xdr:cNvSpPr/>
      </xdr:nvSpPr>
      <xdr:spPr>
        <a:xfrm>
          <a:off x="4124325" y="133889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89552</xdr:rowOff>
    </xdr:from>
    <xdr:ext cx="405111" cy="259045"/>
    <xdr:sp macro="" textlink="">
      <xdr:nvSpPr>
        <xdr:cNvPr id="237" name="【県民会館】&#10;有形固定資産減価償却率該当値テキスト">
          <a:extLst>
            <a:ext uri="{FF2B5EF4-FFF2-40B4-BE49-F238E27FC236}">
              <a16:creationId xmlns:a16="http://schemas.microsoft.com/office/drawing/2014/main" id="{F8FBCB07-8D31-4DDF-B75B-5E12A71D8631}"/>
            </a:ext>
          </a:extLst>
        </xdr:cNvPr>
        <xdr:cNvSpPr txBox="1"/>
      </xdr:nvSpPr>
      <xdr:spPr>
        <a:xfrm>
          <a:off x="4229100"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82550</xdr:rowOff>
    </xdr:from>
    <xdr:to>
      <xdr:col>20</xdr:col>
      <xdr:colOff>38100</xdr:colOff>
      <xdr:row>83</xdr:row>
      <xdr:rowOff>12700</xdr:rowOff>
    </xdr:to>
    <xdr:sp macro="" textlink="">
      <xdr:nvSpPr>
        <xdr:cNvPr id="238" name="楕円 237">
          <a:extLst>
            <a:ext uri="{FF2B5EF4-FFF2-40B4-BE49-F238E27FC236}">
              <a16:creationId xmlns:a16="http://schemas.microsoft.com/office/drawing/2014/main" id="{35628607-45A2-4C27-88B5-A0E3734D404C}"/>
            </a:ext>
          </a:extLst>
        </xdr:cNvPr>
        <xdr:cNvSpPr/>
      </xdr:nvSpPr>
      <xdr:spPr>
        <a:xfrm>
          <a:off x="3381375" y="133635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133350</xdr:rowOff>
    </xdr:from>
    <xdr:to>
      <xdr:col>24</xdr:col>
      <xdr:colOff>63500</xdr:colOff>
      <xdr:row>82</xdr:row>
      <xdr:rowOff>161925</xdr:rowOff>
    </xdr:to>
    <xdr:cxnSp macro="">
      <xdr:nvCxnSpPr>
        <xdr:cNvPr id="239" name="直線コネクタ 238">
          <a:extLst>
            <a:ext uri="{FF2B5EF4-FFF2-40B4-BE49-F238E27FC236}">
              <a16:creationId xmlns:a16="http://schemas.microsoft.com/office/drawing/2014/main" id="{8E7A940E-5816-42E4-869C-F13BD2B281FC}"/>
            </a:ext>
          </a:extLst>
        </xdr:cNvPr>
        <xdr:cNvCxnSpPr/>
      </xdr:nvCxnSpPr>
      <xdr:spPr>
        <a:xfrm>
          <a:off x="3429000" y="13411200"/>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82550</xdr:rowOff>
    </xdr:from>
    <xdr:to>
      <xdr:col>15</xdr:col>
      <xdr:colOff>101600</xdr:colOff>
      <xdr:row>83</xdr:row>
      <xdr:rowOff>12700</xdr:rowOff>
    </xdr:to>
    <xdr:sp macro="" textlink="">
      <xdr:nvSpPr>
        <xdr:cNvPr id="240" name="楕円 239">
          <a:extLst>
            <a:ext uri="{FF2B5EF4-FFF2-40B4-BE49-F238E27FC236}">
              <a16:creationId xmlns:a16="http://schemas.microsoft.com/office/drawing/2014/main" id="{6549BA6F-A25C-49DB-9650-A1D9F154FA43}"/>
            </a:ext>
          </a:extLst>
        </xdr:cNvPr>
        <xdr:cNvSpPr/>
      </xdr:nvSpPr>
      <xdr:spPr>
        <a:xfrm>
          <a:off x="2571750" y="13363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133350</xdr:rowOff>
    </xdr:from>
    <xdr:to>
      <xdr:col>19</xdr:col>
      <xdr:colOff>177800</xdr:colOff>
      <xdr:row>82</xdr:row>
      <xdr:rowOff>133350</xdr:rowOff>
    </xdr:to>
    <xdr:cxnSp macro="">
      <xdr:nvCxnSpPr>
        <xdr:cNvPr id="241" name="直線コネクタ 240">
          <a:extLst>
            <a:ext uri="{FF2B5EF4-FFF2-40B4-BE49-F238E27FC236}">
              <a16:creationId xmlns:a16="http://schemas.microsoft.com/office/drawing/2014/main" id="{6725C360-2D94-4674-A108-FDEC0A41BF5E}"/>
            </a:ext>
          </a:extLst>
        </xdr:cNvPr>
        <xdr:cNvCxnSpPr/>
      </xdr:nvCxnSpPr>
      <xdr:spPr>
        <a:xfrm>
          <a:off x="2619375" y="134112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53975</xdr:rowOff>
    </xdr:from>
    <xdr:to>
      <xdr:col>10</xdr:col>
      <xdr:colOff>165100</xdr:colOff>
      <xdr:row>82</xdr:row>
      <xdr:rowOff>155575</xdr:rowOff>
    </xdr:to>
    <xdr:sp macro="" textlink="">
      <xdr:nvSpPr>
        <xdr:cNvPr id="242" name="楕円 241">
          <a:extLst>
            <a:ext uri="{FF2B5EF4-FFF2-40B4-BE49-F238E27FC236}">
              <a16:creationId xmlns:a16="http://schemas.microsoft.com/office/drawing/2014/main" id="{E3B3FA39-29C3-42EB-A5CC-2B59DD493B48}"/>
            </a:ext>
          </a:extLst>
        </xdr:cNvPr>
        <xdr:cNvSpPr/>
      </xdr:nvSpPr>
      <xdr:spPr>
        <a:xfrm>
          <a:off x="1781175" y="133318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104775</xdr:rowOff>
    </xdr:from>
    <xdr:to>
      <xdr:col>15</xdr:col>
      <xdr:colOff>50800</xdr:colOff>
      <xdr:row>82</xdr:row>
      <xdr:rowOff>133350</xdr:rowOff>
    </xdr:to>
    <xdr:cxnSp macro="">
      <xdr:nvCxnSpPr>
        <xdr:cNvPr id="243" name="直線コネクタ 242">
          <a:extLst>
            <a:ext uri="{FF2B5EF4-FFF2-40B4-BE49-F238E27FC236}">
              <a16:creationId xmlns:a16="http://schemas.microsoft.com/office/drawing/2014/main" id="{FC8B2D8A-E7F0-4371-85E5-B12424556AFC}"/>
            </a:ext>
          </a:extLst>
        </xdr:cNvPr>
        <xdr:cNvCxnSpPr/>
      </xdr:nvCxnSpPr>
      <xdr:spPr>
        <a:xfrm>
          <a:off x="1828800" y="13379450"/>
          <a:ext cx="79057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17780</xdr:rowOff>
    </xdr:from>
    <xdr:to>
      <xdr:col>6</xdr:col>
      <xdr:colOff>38100</xdr:colOff>
      <xdr:row>82</xdr:row>
      <xdr:rowOff>119380</xdr:rowOff>
    </xdr:to>
    <xdr:sp macro="" textlink="">
      <xdr:nvSpPr>
        <xdr:cNvPr id="244" name="楕円 243">
          <a:extLst>
            <a:ext uri="{FF2B5EF4-FFF2-40B4-BE49-F238E27FC236}">
              <a16:creationId xmlns:a16="http://schemas.microsoft.com/office/drawing/2014/main" id="{2F52FBBB-C576-471D-B09E-18839ACC2CB1}"/>
            </a:ext>
          </a:extLst>
        </xdr:cNvPr>
        <xdr:cNvSpPr/>
      </xdr:nvSpPr>
      <xdr:spPr>
        <a:xfrm>
          <a:off x="981075" y="132956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68580</xdr:rowOff>
    </xdr:from>
    <xdr:to>
      <xdr:col>10</xdr:col>
      <xdr:colOff>114300</xdr:colOff>
      <xdr:row>82</xdr:row>
      <xdr:rowOff>104775</xdr:rowOff>
    </xdr:to>
    <xdr:cxnSp macro="">
      <xdr:nvCxnSpPr>
        <xdr:cNvPr id="245" name="直線コネクタ 244">
          <a:extLst>
            <a:ext uri="{FF2B5EF4-FFF2-40B4-BE49-F238E27FC236}">
              <a16:creationId xmlns:a16="http://schemas.microsoft.com/office/drawing/2014/main" id="{FCFFA433-CB91-40A2-B1CF-4B5BCDF5A038}"/>
            </a:ext>
          </a:extLst>
        </xdr:cNvPr>
        <xdr:cNvCxnSpPr/>
      </xdr:nvCxnSpPr>
      <xdr:spPr>
        <a:xfrm>
          <a:off x="1028700" y="13343255"/>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246" name="n_1aveValue【県民会館】&#10;有形固定資産減価償却率">
          <a:extLst>
            <a:ext uri="{FF2B5EF4-FFF2-40B4-BE49-F238E27FC236}">
              <a16:creationId xmlns:a16="http://schemas.microsoft.com/office/drawing/2014/main" id="{704055D0-0D5B-4854-92A1-4C98F60318E5}"/>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247" name="n_2aveValue【県民会館】&#10;有形固定資産減価償却率">
          <a:extLst>
            <a:ext uri="{FF2B5EF4-FFF2-40B4-BE49-F238E27FC236}">
              <a16:creationId xmlns:a16="http://schemas.microsoft.com/office/drawing/2014/main" id="{EB26891C-DEAF-4FCD-B26A-EB5C1F5F1614}"/>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248" name="n_3aveValue【県民会館】&#10;有形固定資産減価償却率">
          <a:extLst>
            <a:ext uri="{FF2B5EF4-FFF2-40B4-BE49-F238E27FC236}">
              <a16:creationId xmlns:a16="http://schemas.microsoft.com/office/drawing/2014/main" id="{AEAFF35B-B30D-4488-A989-42A8ACF3F1BD}"/>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249" name="n_4aveValue【県民会館】&#10;有形固定資産減価償却率">
          <a:extLst>
            <a:ext uri="{FF2B5EF4-FFF2-40B4-BE49-F238E27FC236}">
              <a16:creationId xmlns:a16="http://schemas.microsoft.com/office/drawing/2014/main" id="{E8DE64A7-DE74-4601-B9A9-BDEC6BE4A787}"/>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3827</xdr:rowOff>
    </xdr:from>
    <xdr:ext cx="405111" cy="259045"/>
    <xdr:sp macro="" textlink="">
      <xdr:nvSpPr>
        <xdr:cNvPr id="250" name="n_1mainValue【県民会館】&#10;有形固定資産減価償却率">
          <a:extLst>
            <a:ext uri="{FF2B5EF4-FFF2-40B4-BE49-F238E27FC236}">
              <a16:creationId xmlns:a16="http://schemas.microsoft.com/office/drawing/2014/main" id="{4C2CBB55-F6E6-4125-A68F-000B60B5EE18}"/>
            </a:ext>
          </a:extLst>
        </xdr:cNvPr>
        <xdr:cNvSpPr txBox="1"/>
      </xdr:nvSpPr>
      <xdr:spPr>
        <a:xfrm>
          <a:off x="3239144" y="1344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3827</xdr:rowOff>
    </xdr:from>
    <xdr:ext cx="405111" cy="259045"/>
    <xdr:sp macro="" textlink="">
      <xdr:nvSpPr>
        <xdr:cNvPr id="251" name="n_2mainValue【県民会館】&#10;有形固定資産減価償却率">
          <a:extLst>
            <a:ext uri="{FF2B5EF4-FFF2-40B4-BE49-F238E27FC236}">
              <a16:creationId xmlns:a16="http://schemas.microsoft.com/office/drawing/2014/main" id="{4DD5C7EE-BD45-4F3E-945F-24748761BEE3}"/>
            </a:ext>
          </a:extLst>
        </xdr:cNvPr>
        <xdr:cNvSpPr txBox="1"/>
      </xdr:nvSpPr>
      <xdr:spPr>
        <a:xfrm>
          <a:off x="2439044" y="1344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146702</xdr:rowOff>
    </xdr:from>
    <xdr:ext cx="405111" cy="259045"/>
    <xdr:sp macro="" textlink="">
      <xdr:nvSpPr>
        <xdr:cNvPr id="252" name="n_3mainValue【県民会館】&#10;有形固定資産減価償却率">
          <a:extLst>
            <a:ext uri="{FF2B5EF4-FFF2-40B4-BE49-F238E27FC236}">
              <a16:creationId xmlns:a16="http://schemas.microsoft.com/office/drawing/2014/main" id="{41227219-BFD2-419C-976A-EEC722CB50E1}"/>
            </a:ext>
          </a:extLst>
        </xdr:cNvPr>
        <xdr:cNvSpPr txBox="1"/>
      </xdr:nvSpPr>
      <xdr:spPr>
        <a:xfrm>
          <a:off x="1648469" y="1342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110507</xdr:rowOff>
    </xdr:from>
    <xdr:ext cx="405111" cy="259045"/>
    <xdr:sp macro="" textlink="">
      <xdr:nvSpPr>
        <xdr:cNvPr id="253" name="n_4mainValue【県民会館】&#10;有形固定資産減価償却率">
          <a:extLst>
            <a:ext uri="{FF2B5EF4-FFF2-40B4-BE49-F238E27FC236}">
              <a16:creationId xmlns:a16="http://schemas.microsoft.com/office/drawing/2014/main" id="{A5CDD449-0DA1-4B13-BD08-BB1EA60D651F}"/>
            </a:ext>
          </a:extLst>
        </xdr:cNvPr>
        <xdr:cNvSpPr txBox="1"/>
      </xdr:nvSpPr>
      <xdr:spPr>
        <a:xfrm>
          <a:off x="848369" y="1338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54" name="正方形/長方形 253">
          <a:extLst>
            <a:ext uri="{FF2B5EF4-FFF2-40B4-BE49-F238E27FC236}">
              <a16:creationId xmlns:a16="http://schemas.microsoft.com/office/drawing/2014/main" id="{63373615-AF6E-4246-853E-78672DBC0FD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55" name="正方形/長方形 254">
          <a:extLst>
            <a:ext uri="{FF2B5EF4-FFF2-40B4-BE49-F238E27FC236}">
              <a16:creationId xmlns:a16="http://schemas.microsoft.com/office/drawing/2014/main" id="{A6EFEEAB-FD66-4A2A-A630-882A450398A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56" name="正方形/長方形 255">
          <a:extLst>
            <a:ext uri="{FF2B5EF4-FFF2-40B4-BE49-F238E27FC236}">
              <a16:creationId xmlns:a16="http://schemas.microsoft.com/office/drawing/2014/main" id="{97E33F02-3D88-475F-B996-FF9AA1C35C4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57" name="正方形/長方形 256">
          <a:extLst>
            <a:ext uri="{FF2B5EF4-FFF2-40B4-BE49-F238E27FC236}">
              <a16:creationId xmlns:a16="http://schemas.microsoft.com/office/drawing/2014/main" id="{905B140C-612D-496D-9EB9-34747A1254A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58" name="正方形/長方形 257">
          <a:extLst>
            <a:ext uri="{FF2B5EF4-FFF2-40B4-BE49-F238E27FC236}">
              <a16:creationId xmlns:a16="http://schemas.microsoft.com/office/drawing/2014/main" id="{1F32DCE7-4106-4F5F-9F64-87A59A6F15A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59" name="正方形/長方形 258">
          <a:extLst>
            <a:ext uri="{FF2B5EF4-FFF2-40B4-BE49-F238E27FC236}">
              <a16:creationId xmlns:a16="http://schemas.microsoft.com/office/drawing/2014/main" id="{ADCBD133-E237-4DA4-B772-230F983ECF2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60" name="テキスト ボックス 259">
          <a:extLst>
            <a:ext uri="{FF2B5EF4-FFF2-40B4-BE49-F238E27FC236}">
              <a16:creationId xmlns:a16="http://schemas.microsoft.com/office/drawing/2014/main" id="{B17D2194-BBD1-4994-9360-D031DCA8B39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61" name="直線コネクタ 260">
          <a:extLst>
            <a:ext uri="{FF2B5EF4-FFF2-40B4-BE49-F238E27FC236}">
              <a16:creationId xmlns:a16="http://schemas.microsoft.com/office/drawing/2014/main" id="{28BA65F8-91C7-4C33-B02F-5C262D0B6F9F}"/>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262" name="直線コネクタ 261">
          <a:extLst>
            <a:ext uri="{FF2B5EF4-FFF2-40B4-BE49-F238E27FC236}">
              <a16:creationId xmlns:a16="http://schemas.microsoft.com/office/drawing/2014/main" id="{0E28C193-4D60-49D5-AB58-A3FBB22107C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63" name="テキスト ボックス 262">
          <a:extLst>
            <a:ext uri="{FF2B5EF4-FFF2-40B4-BE49-F238E27FC236}">
              <a16:creationId xmlns:a16="http://schemas.microsoft.com/office/drawing/2014/main" id="{B2BFF7D1-5A70-4053-82A2-600E0287FD55}"/>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64" name="直線コネクタ 263">
          <a:extLst>
            <a:ext uri="{FF2B5EF4-FFF2-40B4-BE49-F238E27FC236}">
              <a16:creationId xmlns:a16="http://schemas.microsoft.com/office/drawing/2014/main" id="{745966B9-51FF-4A7E-9519-D2E5586827FC}"/>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65" name="テキスト ボックス 264">
          <a:extLst>
            <a:ext uri="{FF2B5EF4-FFF2-40B4-BE49-F238E27FC236}">
              <a16:creationId xmlns:a16="http://schemas.microsoft.com/office/drawing/2014/main" id="{D6C35DDD-52D3-4165-AFD0-767DFF6E5ADC}"/>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66" name="直線コネクタ 265">
          <a:extLst>
            <a:ext uri="{FF2B5EF4-FFF2-40B4-BE49-F238E27FC236}">
              <a16:creationId xmlns:a16="http://schemas.microsoft.com/office/drawing/2014/main" id="{70CBCF7F-3605-4290-BDF7-162B589C253A}"/>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67" name="テキスト ボックス 266">
          <a:extLst>
            <a:ext uri="{FF2B5EF4-FFF2-40B4-BE49-F238E27FC236}">
              <a16:creationId xmlns:a16="http://schemas.microsoft.com/office/drawing/2014/main" id="{136C4A02-AE89-41E9-971B-959BD0656BC6}"/>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68" name="直線コネクタ 267">
          <a:extLst>
            <a:ext uri="{FF2B5EF4-FFF2-40B4-BE49-F238E27FC236}">
              <a16:creationId xmlns:a16="http://schemas.microsoft.com/office/drawing/2014/main" id="{7AED9FA6-BAB7-4AB6-B96F-38BC1F6DE219}"/>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69" name="テキスト ボックス 268">
          <a:extLst>
            <a:ext uri="{FF2B5EF4-FFF2-40B4-BE49-F238E27FC236}">
              <a16:creationId xmlns:a16="http://schemas.microsoft.com/office/drawing/2014/main" id="{1108FFC2-6053-4F89-982A-BC7C1272702B}"/>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70" name="直線コネクタ 269">
          <a:extLst>
            <a:ext uri="{FF2B5EF4-FFF2-40B4-BE49-F238E27FC236}">
              <a16:creationId xmlns:a16="http://schemas.microsoft.com/office/drawing/2014/main" id="{8410BC68-06F5-4045-84E4-5059786134F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71" name="テキスト ボックス 270">
          <a:extLst>
            <a:ext uri="{FF2B5EF4-FFF2-40B4-BE49-F238E27FC236}">
              <a16:creationId xmlns:a16="http://schemas.microsoft.com/office/drawing/2014/main" id="{DA3FD621-BC6B-4DB8-8B5F-C46440F709A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72" name="【県民会館】&#10;一人当たり面積グラフ枠">
          <a:extLst>
            <a:ext uri="{FF2B5EF4-FFF2-40B4-BE49-F238E27FC236}">
              <a16:creationId xmlns:a16="http://schemas.microsoft.com/office/drawing/2014/main" id="{4C1FA661-23B4-47D2-A2E7-87FB62E21C47}"/>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273" name="直線コネクタ 272">
          <a:extLst>
            <a:ext uri="{FF2B5EF4-FFF2-40B4-BE49-F238E27FC236}">
              <a16:creationId xmlns:a16="http://schemas.microsoft.com/office/drawing/2014/main" id="{95559C94-8754-4FD3-ACB7-6705C58B69C7}"/>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274" name="【県民会館】&#10;一人当たり面積最小値テキスト">
          <a:extLst>
            <a:ext uri="{FF2B5EF4-FFF2-40B4-BE49-F238E27FC236}">
              <a16:creationId xmlns:a16="http://schemas.microsoft.com/office/drawing/2014/main" id="{58425514-30C3-479F-BF27-B391CD0F6DBB}"/>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275" name="直線コネクタ 274">
          <a:extLst>
            <a:ext uri="{FF2B5EF4-FFF2-40B4-BE49-F238E27FC236}">
              <a16:creationId xmlns:a16="http://schemas.microsoft.com/office/drawing/2014/main" id="{1A8BDDDA-C53D-46E5-AAFC-0986AA13FB9D}"/>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276" name="【県民会館】&#10;一人当たり面積最大値テキスト">
          <a:extLst>
            <a:ext uri="{FF2B5EF4-FFF2-40B4-BE49-F238E27FC236}">
              <a16:creationId xmlns:a16="http://schemas.microsoft.com/office/drawing/2014/main" id="{D1FE8E80-87E2-471D-9774-E08338E6B5EA}"/>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277" name="直線コネクタ 276">
          <a:extLst>
            <a:ext uri="{FF2B5EF4-FFF2-40B4-BE49-F238E27FC236}">
              <a16:creationId xmlns:a16="http://schemas.microsoft.com/office/drawing/2014/main" id="{9F35A81B-2B35-4137-8CAD-D36AC09DA599}"/>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278" name="【県民会館】&#10;一人当たり面積平均値テキスト">
          <a:extLst>
            <a:ext uri="{FF2B5EF4-FFF2-40B4-BE49-F238E27FC236}">
              <a16:creationId xmlns:a16="http://schemas.microsoft.com/office/drawing/2014/main" id="{0A410F88-29FA-4447-B67A-13F90EA21D4A}"/>
            </a:ext>
          </a:extLst>
        </xdr:cNvPr>
        <xdr:cNvSpPr txBox="1"/>
      </xdr:nvSpPr>
      <xdr:spPr>
        <a:xfrm>
          <a:off x="9477375"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279" name="フローチャート: 判断 278">
          <a:extLst>
            <a:ext uri="{FF2B5EF4-FFF2-40B4-BE49-F238E27FC236}">
              <a16:creationId xmlns:a16="http://schemas.microsoft.com/office/drawing/2014/main" id="{6C7EDF65-D5A2-4F3C-BE60-6A1A35995E01}"/>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280" name="フローチャート: 判断 279">
          <a:extLst>
            <a:ext uri="{FF2B5EF4-FFF2-40B4-BE49-F238E27FC236}">
              <a16:creationId xmlns:a16="http://schemas.microsoft.com/office/drawing/2014/main" id="{E6CD1D75-20C6-4F98-87E9-C6DF153F195C}"/>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281" name="フローチャート: 判断 280">
          <a:extLst>
            <a:ext uri="{FF2B5EF4-FFF2-40B4-BE49-F238E27FC236}">
              <a16:creationId xmlns:a16="http://schemas.microsoft.com/office/drawing/2014/main" id="{52AB4BA2-CAC5-446E-94F8-4DDB56844CF9}"/>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282" name="フローチャート: 判断 281">
          <a:extLst>
            <a:ext uri="{FF2B5EF4-FFF2-40B4-BE49-F238E27FC236}">
              <a16:creationId xmlns:a16="http://schemas.microsoft.com/office/drawing/2014/main" id="{83D38AD5-D2F2-4CB3-B379-D2C0C70C6149}"/>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283" name="フローチャート: 判断 282">
          <a:extLst>
            <a:ext uri="{FF2B5EF4-FFF2-40B4-BE49-F238E27FC236}">
              <a16:creationId xmlns:a16="http://schemas.microsoft.com/office/drawing/2014/main" id="{EB740C53-C3F0-4031-A53C-206464D06092}"/>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B6C1E7CA-9B0B-49CB-81A7-C6F9B63DB86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4050F4C2-086E-446A-8F14-DDFD07E8B25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EC736FD4-3CEA-4E8D-904C-4C50E69A944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719B601-CCC1-40C9-A6DE-A3B4A9031B6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3D2BCF6-E83D-45E5-AC4E-B5BBA0BC814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33020</xdr:rowOff>
    </xdr:from>
    <xdr:to>
      <xdr:col>55</xdr:col>
      <xdr:colOff>50800</xdr:colOff>
      <xdr:row>78</xdr:row>
      <xdr:rowOff>134620</xdr:rowOff>
    </xdr:to>
    <xdr:sp macro="" textlink="">
      <xdr:nvSpPr>
        <xdr:cNvPr id="289" name="楕円 288">
          <a:extLst>
            <a:ext uri="{FF2B5EF4-FFF2-40B4-BE49-F238E27FC236}">
              <a16:creationId xmlns:a16="http://schemas.microsoft.com/office/drawing/2014/main" id="{47C2680B-5E88-4E30-9C97-867A15A46636}"/>
            </a:ext>
          </a:extLst>
        </xdr:cNvPr>
        <xdr:cNvSpPr/>
      </xdr:nvSpPr>
      <xdr:spPr>
        <a:xfrm>
          <a:off x="9401175" y="1265999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157497</xdr:rowOff>
    </xdr:from>
    <xdr:ext cx="469744" cy="259045"/>
    <xdr:sp macro="" textlink="">
      <xdr:nvSpPr>
        <xdr:cNvPr id="290" name="【県民会館】&#10;一人当たり面積該当値テキスト">
          <a:extLst>
            <a:ext uri="{FF2B5EF4-FFF2-40B4-BE49-F238E27FC236}">
              <a16:creationId xmlns:a16="http://schemas.microsoft.com/office/drawing/2014/main" id="{B22D676D-6F62-4EBA-AC70-083A9A9E2F89}"/>
            </a:ext>
          </a:extLst>
        </xdr:cNvPr>
        <xdr:cNvSpPr txBox="1"/>
      </xdr:nvSpPr>
      <xdr:spPr>
        <a:xfrm>
          <a:off x="9477375" y="12628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33020</xdr:rowOff>
    </xdr:from>
    <xdr:to>
      <xdr:col>50</xdr:col>
      <xdr:colOff>165100</xdr:colOff>
      <xdr:row>78</xdr:row>
      <xdr:rowOff>134620</xdr:rowOff>
    </xdr:to>
    <xdr:sp macro="" textlink="">
      <xdr:nvSpPr>
        <xdr:cNvPr id="291" name="楕円 290">
          <a:extLst>
            <a:ext uri="{FF2B5EF4-FFF2-40B4-BE49-F238E27FC236}">
              <a16:creationId xmlns:a16="http://schemas.microsoft.com/office/drawing/2014/main" id="{AF315DFD-C557-4EE3-AD72-EC8F95C7B656}"/>
            </a:ext>
          </a:extLst>
        </xdr:cNvPr>
        <xdr:cNvSpPr/>
      </xdr:nvSpPr>
      <xdr:spPr>
        <a:xfrm>
          <a:off x="8639175" y="126599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83820</xdr:rowOff>
    </xdr:from>
    <xdr:to>
      <xdr:col>55</xdr:col>
      <xdr:colOff>0</xdr:colOff>
      <xdr:row>78</xdr:row>
      <xdr:rowOff>83820</xdr:rowOff>
    </xdr:to>
    <xdr:cxnSp macro="">
      <xdr:nvCxnSpPr>
        <xdr:cNvPr id="292" name="直線コネクタ 291">
          <a:extLst>
            <a:ext uri="{FF2B5EF4-FFF2-40B4-BE49-F238E27FC236}">
              <a16:creationId xmlns:a16="http://schemas.microsoft.com/office/drawing/2014/main" id="{B9605DD8-D93F-4D0E-8452-EDEE44DD3CAF}"/>
            </a:ext>
          </a:extLst>
        </xdr:cNvPr>
        <xdr:cNvCxnSpPr/>
      </xdr:nvCxnSpPr>
      <xdr:spPr>
        <a:xfrm>
          <a:off x="8686800" y="1271714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55880</xdr:rowOff>
    </xdr:from>
    <xdr:to>
      <xdr:col>46</xdr:col>
      <xdr:colOff>38100</xdr:colOff>
      <xdr:row>78</xdr:row>
      <xdr:rowOff>157480</xdr:rowOff>
    </xdr:to>
    <xdr:sp macro="" textlink="">
      <xdr:nvSpPr>
        <xdr:cNvPr id="293" name="楕円 292">
          <a:extLst>
            <a:ext uri="{FF2B5EF4-FFF2-40B4-BE49-F238E27FC236}">
              <a16:creationId xmlns:a16="http://schemas.microsoft.com/office/drawing/2014/main" id="{2A1BFD38-7D8E-48EC-8CB1-D65A7EC465BA}"/>
            </a:ext>
          </a:extLst>
        </xdr:cNvPr>
        <xdr:cNvSpPr/>
      </xdr:nvSpPr>
      <xdr:spPr>
        <a:xfrm>
          <a:off x="7839075" y="126860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83820</xdr:rowOff>
    </xdr:from>
    <xdr:to>
      <xdr:col>50</xdr:col>
      <xdr:colOff>114300</xdr:colOff>
      <xdr:row>78</xdr:row>
      <xdr:rowOff>106680</xdr:rowOff>
    </xdr:to>
    <xdr:cxnSp macro="">
      <xdr:nvCxnSpPr>
        <xdr:cNvPr id="294" name="直線コネクタ 293">
          <a:extLst>
            <a:ext uri="{FF2B5EF4-FFF2-40B4-BE49-F238E27FC236}">
              <a16:creationId xmlns:a16="http://schemas.microsoft.com/office/drawing/2014/main" id="{17917DE5-8621-40C3-B069-202DCB582206}"/>
            </a:ext>
          </a:extLst>
        </xdr:cNvPr>
        <xdr:cNvCxnSpPr/>
      </xdr:nvCxnSpPr>
      <xdr:spPr>
        <a:xfrm flipV="1">
          <a:off x="7886700" y="12717145"/>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78739</xdr:rowOff>
    </xdr:from>
    <xdr:to>
      <xdr:col>41</xdr:col>
      <xdr:colOff>101600</xdr:colOff>
      <xdr:row>79</xdr:row>
      <xdr:rowOff>8889</xdr:rowOff>
    </xdr:to>
    <xdr:sp macro="" textlink="">
      <xdr:nvSpPr>
        <xdr:cNvPr id="295" name="楕円 294">
          <a:extLst>
            <a:ext uri="{FF2B5EF4-FFF2-40B4-BE49-F238E27FC236}">
              <a16:creationId xmlns:a16="http://schemas.microsoft.com/office/drawing/2014/main" id="{096B943F-57AB-4ED9-9F11-2D41DC04CEE6}"/>
            </a:ext>
          </a:extLst>
        </xdr:cNvPr>
        <xdr:cNvSpPr/>
      </xdr:nvSpPr>
      <xdr:spPr>
        <a:xfrm>
          <a:off x="7029450" y="12708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106680</xdr:rowOff>
    </xdr:from>
    <xdr:to>
      <xdr:col>45</xdr:col>
      <xdr:colOff>177800</xdr:colOff>
      <xdr:row>78</xdr:row>
      <xdr:rowOff>129539</xdr:rowOff>
    </xdr:to>
    <xdr:cxnSp macro="">
      <xdr:nvCxnSpPr>
        <xdr:cNvPr id="296" name="直線コネクタ 295">
          <a:extLst>
            <a:ext uri="{FF2B5EF4-FFF2-40B4-BE49-F238E27FC236}">
              <a16:creationId xmlns:a16="http://schemas.microsoft.com/office/drawing/2014/main" id="{9F24AB32-F42F-4898-AF83-3C4AFAC226F8}"/>
            </a:ext>
          </a:extLst>
        </xdr:cNvPr>
        <xdr:cNvCxnSpPr/>
      </xdr:nvCxnSpPr>
      <xdr:spPr>
        <a:xfrm flipV="1">
          <a:off x="7077075" y="12733655"/>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78739</xdr:rowOff>
    </xdr:from>
    <xdr:to>
      <xdr:col>36</xdr:col>
      <xdr:colOff>165100</xdr:colOff>
      <xdr:row>79</xdr:row>
      <xdr:rowOff>8889</xdr:rowOff>
    </xdr:to>
    <xdr:sp macro="" textlink="">
      <xdr:nvSpPr>
        <xdr:cNvPr id="297" name="楕円 296">
          <a:extLst>
            <a:ext uri="{FF2B5EF4-FFF2-40B4-BE49-F238E27FC236}">
              <a16:creationId xmlns:a16="http://schemas.microsoft.com/office/drawing/2014/main" id="{C2F3B57D-D1D2-4C76-871C-D1F26B31331D}"/>
            </a:ext>
          </a:extLst>
        </xdr:cNvPr>
        <xdr:cNvSpPr/>
      </xdr:nvSpPr>
      <xdr:spPr>
        <a:xfrm>
          <a:off x="6238875" y="12708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129539</xdr:rowOff>
    </xdr:from>
    <xdr:to>
      <xdr:col>41</xdr:col>
      <xdr:colOff>50800</xdr:colOff>
      <xdr:row>78</xdr:row>
      <xdr:rowOff>129539</xdr:rowOff>
    </xdr:to>
    <xdr:cxnSp macro="">
      <xdr:nvCxnSpPr>
        <xdr:cNvPr id="298" name="直線コネクタ 297">
          <a:extLst>
            <a:ext uri="{FF2B5EF4-FFF2-40B4-BE49-F238E27FC236}">
              <a16:creationId xmlns:a16="http://schemas.microsoft.com/office/drawing/2014/main" id="{DCC6C94D-F49A-42DA-A0D4-53D79EB4FBD3}"/>
            </a:ext>
          </a:extLst>
        </xdr:cNvPr>
        <xdr:cNvCxnSpPr/>
      </xdr:nvCxnSpPr>
      <xdr:spPr>
        <a:xfrm>
          <a:off x="6286500" y="127565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299" name="n_1aveValue【県民会館】&#10;一人当たり面積">
          <a:extLst>
            <a:ext uri="{FF2B5EF4-FFF2-40B4-BE49-F238E27FC236}">
              <a16:creationId xmlns:a16="http://schemas.microsoft.com/office/drawing/2014/main" id="{B3F9D46C-A58D-4D5D-B89C-ADE67345F636}"/>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11447</xdr:rowOff>
    </xdr:from>
    <xdr:ext cx="469744" cy="259045"/>
    <xdr:sp macro="" textlink="">
      <xdr:nvSpPr>
        <xdr:cNvPr id="300" name="n_2aveValue【県民会館】&#10;一人当たり面積">
          <a:extLst>
            <a:ext uri="{FF2B5EF4-FFF2-40B4-BE49-F238E27FC236}">
              <a16:creationId xmlns:a16="http://schemas.microsoft.com/office/drawing/2014/main" id="{B02C5CB8-EEC5-4098-9FA2-D65AC0383700}"/>
            </a:ext>
          </a:extLst>
        </xdr:cNvPr>
        <xdr:cNvSpPr txBox="1"/>
      </xdr:nvSpPr>
      <xdr:spPr>
        <a:xfrm>
          <a:off x="7677227"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57166</xdr:rowOff>
    </xdr:from>
    <xdr:ext cx="469744" cy="259045"/>
    <xdr:sp macro="" textlink="">
      <xdr:nvSpPr>
        <xdr:cNvPr id="301" name="n_3aveValue【県民会館】&#10;一人当たり面積">
          <a:extLst>
            <a:ext uri="{FF2B5EF4-FFF2-40B4-BE49-F238E27FC236}">
              <a16:creationId xmlns:a16="http://schemas.microsoft.com/office/drawing/2014/main" id="{F6E04D30-AB2A-4F33-8B06-71F3F5430F77}"/>
            </a:ext>
          </a:extLst>
        </xdr:cNvPr>
        <xdr:cNvSpPr txBox="1"/>
      </xdr:nvSpPr>
      <xdr:spPr>
        <a:xfrm>
          <a:off x="68676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160038</xdr:rowOff>
    </xdr:from>
    <xdr:ext cx="469744" cy="259045"/>
    <xdr:sp macro="" textlink="">
      <xdr:nvSpPr>
        <xdr:cNvPr id="302" name="n_4aveValue【県民会館】&#10;一人当たり面積">
          <a:extLst>
            <a:ext uri="{FF2B5EF4-FFF2-40B4-BE49-F238E27FC236}">
              <a16:creationId xmlns:a16="http://schemas.microsoft.com/office/drawing/2014/main" id="{B1605C59-46F2-4920-AF8A-D951365DEE2F}"/>
            </a:ext>
          </a:extLst>
        </xdr:cNvPr>
        <xdr:cNvSpPr txBox="1"/>
      </xdr:nvSpPr>
      <xdr:spPr>
        <a:xfrm>
          <a:off x="6067502" y="13279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151147</xdr:rowOff>
    </xdr:from>
    <xdr:ext cx="469744" cy="259045"/>
    <xdr:sp macro="" textlink="">
      <xdr:nvSpPr>
        <xdr:cNvPr id="303" name="n_1mainValue【県民会館】&#10;一人当たり面積">
          <a:extLst>
            <a:ext uri="{FF2B5EF4-FFF2-40B4-BE49-F238E27FC236}">
              <a16:creationId xmlns:a16="http://schemas.microsoft.com/office/drawing/2014/main" id="{DA623461-D062-42B7-8E09-ECC56FC0AADA}"/>
            </a:ext>
          </a:extLst>
        </xdr:cNvPr>
        <xdr:cNvSpPr txBox="1"/>
      </xdr:nvSpPr>
      <xdr:spPr>
        <a:xfrm>
          <a:off x="8458277" y="1245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2557</xdr:rowOff>
    </xdr:from>
    <xdr:ext cx="469744" cy="259045"/>
    <xdr:sp macro="" textlink="">
      <xdr:nvSpPr>
        <xdr:cNvPr id="304" name="n_2mainValue【県民会館】&#10;一人当たり面積">
          <a:extLst>
            <a:ext uri="{FF2B5EF4-FFF2-40B4-BE49-F238E27FC236}">
              <a16:creationId xmlns:a16="http://schemas.microsoft.com/office/drawing/2014/main" id="{B508F6AA-FEB1-4204-BBA1-C3643808311B}"/>
            </a:ext>
          </a:extLst>
        </xdr:cNvPr>
        <xdr:cNvSpPr txBox="1"/>
      </xdr:nvSpPr>
      <xdr:spPr>
        <a:xfrm>
          <a:off x="7677227" y="12470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25416</xdr:rowOff>
    </xdr:from>
    <xdr:ext cx="469744" cy="259045"/>
    <xdr:sp macro="" textlink="">
      <xdr:nvSpPr>
        <xdr:cNvPr id="305" name="n_3mainValue【県民会館】&#10;一人当たり面積">
          <a:extLst>
            <a:ext uri="{FF2B5EF4-FFF2-40B4-BE49-F238E27FC236}">
              <a16:creationId xmlns:a16="http://schemas.microsoft.com/office/drawing/2014/main" id="{DFE81394-A4C6-41A8-8615-CCA3AD1004F2}"/>
            </a:ext>
          </a:extLst>
        </xdr:cNvPr>
        <xdr:cNvSpPr txBox="1"/>
      </xdr:nvSpPr>
      <xdr:spPr>
        <a:xfrm>
          <a:off x="6867602" y="12496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25416</xdr:rowOff>
    </xdr:from>
    <xdr:ext cx="469744" cy="259045"/>
    <xdr:sp macro="" textlink="">
      <xdr:nvSpPr>
        <xdr:cNvPr id="306" name="n_4mainValue【県民会館】&#10;一人当たり面積">
          <a:extLst>
            <a:ext uri="{FF2B5EF4-FFF2-40B4-BE49-F238E27FC236}">
              <a16:creationId xmlns:a16="http://schemas.microsoft.com/office/drawing/2014/main" id="{BAF3D5E5-92CF-4271-9472-401F8B1B184B}"/>
            </a:ext>
          </a:extLst>
        </xdr:cNvPr>
        <xdr:cNvSpPr txBox="1"/>
      </xdr:nvSpPr>
      <xdr:spPr>
        <a:xfrm>
          <a:off x="6067502" y="12496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07" name="正方形/長方形 306">
          <a:extLst>
            <a:ext uri="{FF2B5EF4-FFF2-40B4-BE49-F238E27FC236}">
              <a16:creationId xmlns:a16="http://schemas.microsoft.com/office/drawing/2014/main" id="{4CDBCF8C-B20E-489F-AA9E-CBD3922223E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08" name="正方形/長方形 307">
          <a:extLst>
            <a:ext uri="{FF2B5EF4-FFF2-40B4-BE49-F238E27FC236}">
              <a16:creationId xmlns:a16="http://schemas.microsoft.com/office/drawing/2014/main" id="{E6D346CC-6FA5-4F04-9514-9B2A84B6E30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09" name="正方形/長方形 308">
          <a:extLst>
            <a:ext uri="{FF2B5EF4-FFF2-40B4-BE49-F238E27FC236}">
              <a16:creationId xmlns:a16="http://schemas.microsoft.com/office/drawing/2014/main" id="{4300F18B-E099-40F5-A690-5044726EC64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0" name="正方形/長方形 309">
          <a:extLst>
            <a:ext uri="{FF2B5EF4-FFF2-40B4-BE49-F238E27FC236}">
              <a16:creationId xmlns:a16="http://schemas.microsoft.com/office/drawing/2014/main" id="{6C864245-03FE-4487-84E6-656F5250746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1" name="正方形/長方形 310">
          <a:extLst>
            <a:ext uri="{FF2B5EF4-FFF2-40B4-BE49-F238E27FC236}">
              <a16:creationId xmlns:a16="http://schemas.microsoft.com/office/drawing/2014/main" id="{3F828B08-28B3-47A4-B88D-2DBF9E558CF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2" name="正方形/長方形 311">
          <a:extLst>
            <a:ext uri="{FF2B5EF4-FFF2-40B4-BE49-F238E27FC236}">
              <a16:creationId xmlns:a16="http://schemas.microsoft.com/office/drawing/2014/main" id="{2BD2C7F0-C575-4AFC-872A-D7E7EAC72EF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3" name="テキスト ボックス 312">
          <a:extLst>
            <a:ext uri="{FF2B5EF4-FFF2-40B4-BE49-F238E27FC236}">
              <a16:creationId xmlns:a16="http://schemas.microsoft.com/office/drawing/2014/main" id="{85690D1E-CD2C-4FC5-BFF2-ADD209F2CC2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14" name="直線コネクタ 313">
          <a:extLst>
            <a:ext uri="{FF2B5EF4-FFF2-40B4-BE49-F238E27FC236}">
              <a16:creationId xmlns:a16="http://schemas.microsoft.com/office/drawing/2014/main" id="{0C272758-CE83-4755-9C86-D8E9F54F8E8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15" name="テキスト ボックス 314">
          <a:extLst>
            <a:ext uri="{FF2B5EF4-FFF2-40B4-BE49-F238E27FC236}">
              <a16:creationId xmlns:a16="http://schemas.microsoft.com/office/drawing/2014/main" id="{63BE3FCF-362D-456B-874B-B910FB4B876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16" name="直線コネクタ 315">
          <a:extLst>
            <a:ext uri="{FF2B5EF4-FFF2-40B4-BE49-F238E27FC236}">
              <a16:creationId xmlns:a16="http://schemas.microsoft.com/office/drawing/2014/main" id="{5EE1E773-DF65-4585-92F5-B7263070244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17" name="テキスト ボックス 316">
          <a:extLst>
            <a:ext uri="{FF2B5EF4-FFF2-40B4-BE49-F238E27FC236}">
              <a16:creationId xmlns:a16="http://schemas.microsoft.com/office/drawing/2014/main" id="{F302C31A-8F40-4DBE-B4D1-7B3697E60A5D}"/>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18" name="直線コネクタ 317">
          <a:extLst>
            <a:ext uri="{FF2B5EF4-FFF2-40B4-BE49-F238E27FC236}">
              <a16:creationId xmlns:a16="http://schemas.microsoft.com/office/drawing/2014/main" id="{0584540C-740C-4C0B-996E-EF1671BB0678}"/>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19" name="テキスト ボックス 318">
          <a:extLst>
            <a:ext uri="{FF2B5EF4-FFF2-40B4-BE49-F238E27FC236}">
              <a16:creationId xmlns:a16="http://schemas.microsoft.com/office/drawing/2014/main" id="{795FB30D-CD6B-4A1F-8C62-6F2EB999E50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20" name="直線コネクタ 319">
          <a:extLst>
            <a:ext uri="{FF2B5EF4-FFF2-40B4-BE49-F238E27FC236}">
              <a16:creationId xmlns:a16="http://schemas.microsoft.com/office/drawing/2014/main" id="{AC00AAA6-664E-4BF5-9FA3-D185F134883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21" name="テキスト ボックス 320">
          <a:extLst>
            <a:ext uri="{FF2B5EF4-FFF2-40B4-BE49-F238E27FC236}">
              <a16:creationId xmlns:a16="http://schemas.microsoft.com/office/drawing/2014/main" id="{0C0E099B-FDB4-4384-8B6D-767DC299309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22" name="直線コネクタ 321">
          <a:extLst>
            <a:ext uri="{FF2B5EF4-FFF2-40B4-BE49-F238E27FC236}">
              <a16:creationId xmlns:a16="http://schemas.microsoft.com/office/drawing/2014/main" id="{990F863D-7699-4770-89A3-275E5EE86C7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23" name="テキスト ボックス 322">
          <a:extLst>
            <a:ext uri="{FF2B5EF4-FFF2-40B4-BE49-F238E27FC236}">
              <a16:creationId xmlns:a16="http://schemas.microsoft.com/office/drawing/2014/main" id="{3C285292-A18C-470A-BC5F-9E8C95F0BFD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24" name="直線コネクタ 323">
          <a:extLst>
            <a:ext uri="{FF2B5EF4-FFF2-40B4-BE49-F238E27FC236}">
              <a16:creationId xmlns:a16="http://schemas.microsoft.com/office/drawing/2014/main" id="{68AF5814-36B0-4E84-8E01-6A4C2A3518E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25" name="テキスト ボックス 324">
          <a:extLst>
            <a:ext uri="{FF2B5EF4-FFF2-40B4-BE49-F238E27FC236}">
              <a16:creationId xmlns:a16="http://schemas.microsoft.com/office/drawing/2014/main" id="{9015FF52-9579-4BE2-8497-EEF250E72EA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26" name="直線コネクタ 325">
          <a:extLst>
            <a:ext uri="{FF2B5EF4-FFF2-40B4-BE49-F238E27FC236}">
              <a16:creationId xmlns:a16="http://schemas.microsoft.com/office/drawing/2014/main" id="{B91467A1-F136-4498-9990-618B9ABFB68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27" name="テキスト ボックス 326">
          <a:extLst>
            <a:ext uri="{FF2B5EF4-FFF2-40B4-BE49-F238E27FC236}">
              <a16:creationId xmlns:a16="http://schemas.microsoft.com/office/drawing/2014/main" id="{1161C299-932F-4CF8-A8F6-B9D249E49F5B}"/>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28" name="【保健所】&#10;有形固定資産減価償却率グラフ枠">
          <a:extLst>
            <a:ext uri="{FF2B5EF4-FFF2-40B4-BE49-F238E27FC236}">
              <a16:creationId xmlns:a16="http://schemas.microsoft.com/office/drawing/2014/main" id="{CDC64602-5120-4261-B92E-2C905675695D}"/>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29" name="直線コネクタ 328">
          <a:extLst>
            <a:ext uri="{FF2B5EF4-FFF2-40B4-BE49-F238E27FC236}">
              <a16:creationId xmlns:a16="http://schemas.microsoft.com/office/drawing/2014/main" id="{C721587E-509D-49B0-A861-906327A4B8AC}"/>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30" name="【保健所】&#10;有形固定資産減価償却率最小値テキスト">
          <a:extLst>
            <a:ext uri="{FF2B5EF4-FFF2-40B4-BE49-F238E27FC236}">
              <a16:creationId xmlns:a16="http://schemas.microsoft.com/office/drawing/2014/main" id="{BA400EB5-09B1-4886-86CF-24CAE6CFA351}"/>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31" name="直線コネクタ 330">
          <a:extLst>
            <a:ext uri="{FF2B5EF4-FFF2-40B4-BE49-F238E27FC236}">
              <a16:creationId xmlns:a16="http://schemas.microsoft.com/office/drawing/2014/main" id="{7533156F-3EB5-4BC4-874E-1134245F3203}"/>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32" name="【保健所】&#10;有形固定資産減価償却率最大値テキスト">
          <a:extLst>
            <a:ext uri="{FF2B5EF4-FFF2-40B4-BE49-F238E27FC236}">
              <a16:creationId xmlns:a16="http://schemas.microsoft.com/office/drawing/2014/main" id="{DF87FB73-8CD7-4203-BBFD-42A2F7BB1805}"/>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33" name="直線コネクタ 332">
          <a:extLst>
            <a:ext uri="{FF2B5EF4-FFF2-40B4-BE49-F238E27FC236}">
              <a16:creationId xmlns:a16="http://schemas.microsoft.com/office/drawing/2014/main" id="{FC6871E6-0032-4B95-A151-932BEE94ECBC}"/>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34" name="【保健所】&#10;有形固定資産減価償却率平均値テキスト">
          <a:extLst>
            <a:ext uri="{FF2B5EF4-FFF2-40B4-BE49-F238E27FC236}">
              <a16:creationId xmlns:a16="http://schemas.microsoft.com/office/drawing/2014/main" id="{5DCAEB00-BB40-4980-9BC3-3FD6C1D41C9E}"/>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35" name="フローチャート: 判断 334">
          <a:extLst>
            <a:ext uri="{FF2B5EF4-FFF2-40B4-BE49-F238E27FC236}">
              <a16:creationId xmlns:a16="http://schemas.microsoft.com/office/drawing/2014/main" id="{77683D56-257D-41F9-9217-8F588BD16E66}"/>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36" name="フローチャート: 判断 335">
          <a:extLst>
            <a:ext uri="{FF2B5EF4-FFF2-40B4-BE49-F238E27FC236}">
              <a16:creationId xmlns:a16="http://schemas.microsoft.com/office/drawing/2014/main" id="{494AD641-82D8-43C0-AC8F-4278BA3D8F78}"/>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37" name="フローチャート: 判断 336">
          <a:extLst>
            <a:ext uri="{FF2B5EF4-FFF2-40B4-BE49-F238E27FC236}">
              <a16:creationId xmlns:a16="http://schemas.microsoft.com/office/drawing/2014/main" id="{9047038B-6C9C-41F8-9F27-8A08BD4D8624}"/>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38" name="フローチャート: 判断 337">
          <a:extLst>
            <a:ext uri="{FF2B5EF4-FFF2-40B4-BE49-F238E27FC236}">
              <a16:creationId xmlns:a16="http://schemas.microsoft.com/office/drawing/2014/main" id="{C7D4D848-4613-4C74-8EA3-42DF7E302656}"/>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39" name="フローチャート: 判断 338">
          <a:extLst>
            <a:ext uri="{FF2B5EF4-FFF2-40B4-BE49-F238E27FC236}">
              <a16:creationId xmlns:a16="http://schemas.microsoft.com/office/drawing/2014/main" id="{507BA1BB-6F8F-4FD3-B7BE-01E1E33846C3}"/>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40" name="テキスト ボックス 339">
          <a:extLst>
            <a:ext uri="{FF2B5EF4-FFF2-40B4-BE49-F238E27FC236}">
              <a16:creationId xmlns:a16="http://schemas.microsoft.com/office/drawing/2014/main" id="{D68F8886-F0E1-465A-A8FB-EC36A2E8BA7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41" name="テキスト ボックス 340">
          <a:extLst>
            <a:ext uri="{FF2B5EF4-FFF2-40B4-BE49-F238E27FC236}">
              <a16:creationId xmlns:a16="http://schemas.microsoft.com/office/drawing/2014/main" id="{0D33CE8A-B0D0-4160-B6D5-71CC346EF04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42" name="テキスト ボックス 341">
          <a:extLst>
            <a:ext uri="{FF2B5EF4-FFF2-40B4-BE49-F238E27FC236}">
              <a16:creationId xmlns:a16="http://schemas.microsoft.com/office/drawing/2014/main" id="{02136179-EE8B-48B0-BD8E-1C5F6474F0D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43" name="テキスト ボックス 342">
          <a:extLst>
            <a:ext uri="{FF2B5EF4-FFF2-40B4-BE49-F238E27FC236}">
              <a16:creationId xmlns:a16="http://schemas.microsoft.com/office/drawing/2014/main" id="{3AA66529-E987-408B-8A58-E5A9835ED73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44" name="テキスト ボックス 343">
          <a:extLst>
            <a:ext uri="{FF2B5EF4-FFF2-40B4-BE49-F238E27FC236}">
              <a16:creationId xmlns:a16="http://schemas.microsoft.com/office/drawing/2014/main" id="{7C14C45A-3B14-46E0-A448-AB85B26432A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57786</xdr:rowOff>
    </xdr:from>
    <xdr:to>
      <xdr:col>24</xdr:col>
      <xdr:colOff>114300</xdr:colOff>
      <xdr:row>104</xdr:row>
      <xdr:rowOff>159386</xdr:rowOff>
    </xdr:to>
    <xdr:sp macro="" textlink="">
      <xdr:nvSpPr>
        <xdr:cNvPr id="345" name="楕円 344">
          <a:extLst>
            <a:ext uri="{FF2B5EF4-FFF2-40B4-BE49-F238E27FC236}">
              <a16:creationId xmlns:a16="http://schemas.microsoft.com/office/drawing/2014/main" id="{1BE0DC7C-06AE-45DE-85DC-9D1FC123A937}"/>
            </a:ext>
          </a:extLst>
        </xdr:cNvPr>
        <xdr:cNvSpPr/>
      </xdr:nvSpPr>
      <xdr:spPr>
        <a:xfrm>
          <a:off x="4124325" y="1689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36213</xdr:rowOff>
    </xdr:from>
    <xdr:ext cx="405111" cy="259045"/>
    <xdr:sp macro="" textlink="">
      <xdr:nvSpPr>
        <xdr:cNvPr id="346" name="【保健所】&#10;有形固定資産減価償却率該当値テキスト">
          <a:extLst>
            <a:ext uri="{FF2B5EF4-FFF2-40B4-BE49-F238E27FC236}">
              <a16:creationId xmlns:a16="http://schemas.microsoft.com/office/drawing/2014/main" id="{1ADACE1B-F3F1-418F-97F1-C646F9AE971D}"/>
            </a:ext>
          </a:extLst>
        </xdr:cNvPr>
        <xdr:cNvSpPr txBox="1"/>
      </xdr:nvSpPr>
      <xdr:spPr>
        <a:xfrm>
          <a:off x="4229100" y="16876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23495</xdr:rowOff>
    </xdr:from>
    <xdr:to>
      <xdr:col>20</xdr:col>
      <xdr:colOff>38100</xdr:colOff>
      <xdr:row>104</xdr:row>
      <xdr:rowOff>125095</xdr:rowOff>
    </xdr:to>
    <xdr:sp macro="" textlink="">
      <xdr:nvSpPr>
        <xdr:cNvPr id="347" name="楕円 346">
          <a:extLst>
            <a:ext uri="{FF2B5EF4-FFF2-40B4-BE49-F238E27FC236}">
              <a16:creationId xmlns:a16="http://schemas.microsoft.com/office/drawing/2014/main" id="{93B3088F-8980-4684-A715-0A81CE412154}"/>
            </a:ext>
          </a:extLst>
        </xdr:cNvPr>
        <xdr:cNvSpPr/>
      </xdr:nvSpPr>
      <xdr:spPr>
        <a:xfrm>
          <a:off x="3381375" y="168668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74295</xdr:rowOff>
    </xdr:from>
    <xdr:to>
      <xdr:col>24</xdr:col>
      <xdr:colOff>63500</xdr:colOff>
      <xdr:row>104</xdr:row>
      <xdr:rowOff>108586</xdr:rowOff>
    </xdr:to>
    <xdr:cxnSp macro="">
      <xdr:nvCxnSpPr>
        <xdr:cNvPr id="348" name="直線コネクタ 347">
          <a:extLst>
            <a:ext uri="{FF2B5EF4-FFF2-40B4-BE49-F238E27FC236}">
              <a16:creationId xmlns:a16="http://schemas.microsoft.com/office/drawing/2014/main" id="{35694B75-A583-46EA-AC46-405ADEDB6EA7}"/>
            </a:ext>
          </a:extLst>
        </xdr:cNvPr>
        <xdr:cNvCxnSpPr/>
      </xdr:nvCxnSpPr>
      <xdr:spPr>
        <a:xfrm>
          <a:off x="3429000" y="16914495"/>
          <a:ext cx="752475"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164464</xdr:rowOff>
    </xdr:from>
    <xdr:to>
      <xdr:col>15</xdr:col>
      <xdr:colOff>101600</xdr:colOff>
      <xdr:row>104</xdr:row>
      <xdr:rowOff>94614</xdr:rowOff>
    </xdr:to>
    <xdr:sp macro="" textlink="">
      <xdr:nvSpPr>
        <xdr:cNvPr id="349" name="楕円 348">
          <a:extLst>
            <a:ext uri="{FF2B5EF4-FFF2-40B4-BE49-F238E27FC236}">
              <a16:creationId xmlns:a16="http://schemas.microsoft.com/office/drawing/2014/main" id="{5065D881-83C8-4DA6-B8B6-EF64020986BB}"/>
            </a:ext>
          </a:extLst>
        </xdr:cNvPr>
        <xdr:cNvSpPr/>
      </xdr:nvSpPr>
      <xdr:spPr>
        <a:xfrm>
          <a:off x="2571750" y="168395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43814</xdr:rowOff>
    </xdr:from>
    <xdr:to>
      <xdr:col>19</xdr:col>
      <xdr:colOff>177800</xdr:colOff>
      <xdr:row>104</xdr:row>
      <xdr:rowOff>74295</xdr:rowOff>
    </xdr:to>
    <xdr:cxnSp macro="">
      <xdr:nvCxnSpPr>
        <xdr:cNvPr id="350" name="直線コネクタ 349">
          <a:extLst>
            <a:ext uri="{FF2B5EF4-FFF2-40B4-BE49-F238E27FC236}">
              <a16:creationId xmlns:a16="http://schemas.microsoft.com/office/drawing/2014/main" id="{9DFF5A58-8527-468A-8C44-D2BD406A280E}"/>
            </a:ext>
          </a:extLst>
        </xdr:cNvPr>
        <xdr:cNvCxnSpPr/>
      </xdr:nvCxnSpPr>
      <xdr:spPr>
        <a:xfrm>
          <a:off x="2619375" y="16887189"/>
          <a:ext cx="80962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120650</xdr:rowOff>
    </xdr:from>
    <xdr:to>
      <xdr:col>10</xdr:col>
      <xdr:colOff>165100</xdr:colOff>
      <xdr:row>104</xdr:row>
      <xdr:rowOff>50800</xdr:rowOff>
    </xdr:to>
    <xdr:sp macro="" textlink="">
      <xdr:nvSpPr>
        <xdr:cNvPr id="351" name="楕円 350">
          <a:extLst>
            <a:ext uri="{FF2B5EF4-FFF2-40B4-BE49-F238E27FC236}">
              <a16:creationId xmlns:a16="http://schemas.microsoft.com/office/drawing/2014/main" id="{4E816063-62E2-447C-B94C-53C9DB0F3822}"/>
            </a:ext>
          </a:extLst>
        </xdr:cNvPr>
        <xdr:cNvSpPr/>
      </xdr:nvSpPr>
      <xdr:spPr>
        <a:xfrm>
          <a:off x="1781175" y="16802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0</xdr:rowOff>
    </xdr:from>
    <xdr:to>
      <xdr:col>15</xdr:col>
      <xdr:colOff>50800</xdr:colOff>
      <xdr:row>104</xdr:row>
      <xdr:rowOff>43814</xdr:rowOff>
    </xdr:to>
    <xdr:cxnSp macro="">
      <xdr:nvCxnSpPr>
        <xdr:cNvPr id="352" name="直線コネクタ 351">
          <a:extLst>
            <a:ext uri="{FF2B5EF4-FFF2-40B4-BE49-F238E27FC236}">
              <a16:creationId xmlns:a16="http://schemas.microsoft.com/office/drawing/2014/main" id="{90B317AA-B46E-4B36-9A30-F0178EC9F901}"/>
            </a:ext>
          </a:extLst>
        </xdr:cNvPr>
        <xdr:cNvCxnSpPr/>
      </xdr:nvCxnSpPr>
      <xdr:spPr>
        <a:xfrm>
          <a:off x="1828800" y="16840200"/>
          <a:ext cx="790575" cy="46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86361</xdr:rowOff>
    </xdr:from>
    <xdr:to>
      <xdr:col>6</xdr:col>
      <xdr:colOff>38100</xdr:colOff>
      <xdr:row>104</xdr:row>
      <xdr:rowOff>16511</xdr:rowOff>
    </xdr:to>
    <xdr:sp macro="" textlink="">
      <xdr:nvSpPr>
        <xdr:cNvPr id="353" name="楕円 352">
          <a:extLst>
            <a:ext uri="{FF2B5EF4-FFF2-40B4-BE49-F238E27FC236}">
              <a16:creationId xmlns:a16="http://schemas.microsoft.com/office/drawing/2014/main" id="{A04BAFD4-3D9F-4D87-8210-4C7FDA088C31}"/>
            </a:ext>
          </a:extLst>
        </xdr:cNvPr>
        <xdr:cNvSpPr/>
      </xdr:nvSpPr>
      <xdr:spPr>
        <a:xfrm>
          <a:off x="981075" y="167614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137161</xdr:rowOff>
    </xdr:from>
    <xdr:to>
      <xdr:col>10</xdr:col>
      <xdr:colOff>114300</xdr:colOff>
      <xdr:row>104</xdr:row>
      <xdr:rowOff>0</xdr:rowOff>
    </xdr:to>
    <xdr:cxnSp macro="">
      <xdr:nvCxnSpPr>
        <xdr:cNvPr id="354" name="直線コネクタ 353">
          <a:extLst>
            <a:ext uri="{FF2B5EF4-FFF2-40B4-BE49-F238E27FC236}">
              <a16:creationId xmlns:a16="http://schemas.microsoft.com/office/drawing/2014/main" id="{03E17383-E5A4-4931-BF76-EF2A3CE2CC80}"/>
            </a:ext>
          </a:extLst>
        </xdr:cNvPr>
        <xdr:cNvCxnSpPr/>
      </xdr:nvCxnSpPr>
      <xdr:spPr>
        <a:xfrm>
          <a:off x="1028700" y="16818611"/>
          <a:ext cx="800100" cy="2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355" name="n_1aveValue【保健所】&#10;有形固定資産減価償却率">
          <a:extLst>
            <a:ext uri="{FF2B5EF4-FFF2-40B4-BE49-F238E27FC236}">
              <a16:creationId xmlns:a16="http://schemas.microsoft.com/office/drawing/2014/main" id="{D9D68E20-453E-44F9-8418-DC6EBB9D9EF2}"/>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356" name="n_2aveValue【保健所】&#10;有形固定資産減価償却率">
          <a:extLst>
            <a:ext uri="{FF2B5EF4-FFF2-40B4-BE49-F238E27FC236}">
              <a16:creationId xmlns:a16="http://schemas.microsoft.com/office/drawing/2014/main" id="{2CAAA209-D60E-467D-9496-9AFDAD27E501}"/>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357" name="n_3aveValue【保健所】&#10;有形固定資産減価償却率">
          <a:extLst>
            <a:ext uri="{FF2B5EF4-FFF2-40B4-BE49-F238E27FC236}">
              <a16:creationId xmlns:a16="http://schemas.microsoft.com/office/drawing/2014/main" id="{DD4289D9-B648-4C79-8515-CB8DF73D6DE5}"/>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51452</xdr:rowOff>
    </xdr:from>
    <xdr:ext cx="405111" cy="259045"/>
    <xdr:sp macro="" textlink="">
      <xdr:nvSpPr>
        <xdr:cNvPr id="358" name="n_4aveValue【保健所】&#10;有形固定資産減価償却率">
          <a:extLst>
            <a:ext uri="{FF2B5EF4-FFF2-40B4-BE49-F238E27FC236}">
              <a16:creationId xmlns:a16="http://schemas.microsoft.com/office/drawing/2014/main" id="{FD99F010-05ED-4D05-9CCF-C2F6BA2825A3}"/>
            </a:ext>
          </a:extLst>
        </xdr:cNvPr>
        <xdr:cNvSpPr txBox="1"/>
      </xdr:nvSpPr>
      <xdr:spPr>
        <a:xfrm>
          <a:off x="848369" y="16888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116222</xdr:rowOff>
    </xdr:from>
    <xdr:ext cx="405111" cy="259045"/>
    <xdr:sp macro="" textlink="">
      <xdr:nvSpPr>
        <xdr:cNvPr id="359" name="n_1mainValue【保健所】&#10;有形固定資産減価償却率">
          <a:extLst>
            <a:ext uri="{FF2B5EF4-FFF2-40B4-BE49-F238E27FC236}">
              <a16:creationId xmlns:a16="http://schemas.microsoft.com/office/drawing/2014/main" id="{F095F7DA-ED4C-4907-8DF9-A579457CF3DE}"/>
            </a:ext>
          </a:extLst>
        </xdr:cNvPr>
        <xdr:cNvSpPr txBox="1"/>
      </xdr:nvSpPr>
      <xdr:spPr>
        <a:xfrm>
          <a:off x="3239144" y="16956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85741</xdr:rowOff>
    </xdr:from>
    <xdr:ext cx="405111" cy="259045"/>
    <xdr:sp macro="" textlink="">
      <xdr:nvSpPr>
        <xdr:cNvPr id="360" name="n_2mainValue【保健所】&#10;有形固定資産減価償却率">
          <a:extLst>
            <a:ext uri="{FF2B5EF4-FFF2-40B4-BE49-F238E27FC236}">
              <a16:creationId xmlns:a16="http://schemas.microsoft.com/office/drawing/2014/main" id="{5BE6FAA6-3BD7-4B94-A4DD-A4718053E414}"/>
            </a:ext>
          </a:extLst>
        </xdr:cNvPr>
        <xdr:cNvSpPr txBox="1"/>
      </xdr:nvSpPr>
      <xdr:spPr>
        <a:xfrm>
          <a:off x="2439044" y="16922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41927</xdr:rowOff>
    </xdr:from>
    <xdr:ext cx="405111" cy="259045"/>
    <xdr:sp macro="" textlink="">
      <xdr:nvSpPr>
        <xdr:cNvPr id="361" name="n_3mainValue【保健所】&#10;有形固定資産減価償却率">
          <a:extLst>
            <a:ext uri="{FF2B5EF4-FFF2-40B4-BE49-F238E27FC236}">
              <a16:creationId xmlns:a16="http://schemas.microsoft.com/office/drawing/2014/main" id="{1CBC7324-96CE-4A29-AC88-753884E73696}"/>
            </a:ext>
          </a:extLst>
        </xdr:cNvPr>
        <xdr:cNvSpPr txBox="1"/>
      </xdr:nvSpPr>
      <xdr:spPr>
        <a:xfrm>
          <a:off x="1648469" y="1688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33038</xdr:rowOff>
    </xdr:from>
    <xdr:ext cx="405111" cy="259045"/>
    <xdr:sp macro="" textlink="">
      <xdr:nvSpPr>
        <xdr:cNvPr id="362" name="n_4mainValue【保健所】&#10;有形固定資産減価償却率">
          <a:extLst>
            <a:ext uri="{FF2B5EF4-FFF2-40B4-BE49-F238E27FC236}">
              <a16:creationId xmlns:a16="http://schemas.microsoft.com/office/drawing/2014/main" id="{BBD764C1-EB3D-468B-B34B-53AE211E9BEA}"/>
            </a:ext>
          </a:extLst>
        </xdr:cNvPr>
        <xdr:cNvSpPr txBox="1"/>
      </xdr:nvSpPr>
      <xdr:spPr>
        <a:xfrm>
          <a:off x="848369" y="16546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3" name="正方形/長方形 362">
          <a:extLst>
            <a:ext uri="{FF2B5EF4-FFF2-40B4-BE49-F238E27FC236}">
              <a16:creationId xmlns:a16="http://schemas.microsoft.com/office/drawing/2014/main" id="{2D8386A7-41F9-4044-B04F-2752FCC996C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4" name="正方形/長方形 363">
          <a:extLst>
            <a:ext uri="{FF2B5EF4-FFF2-40B4-BE49-F238E27FC236}">
              <a16:creationId xmlns:a16="http://schemas.microsoft.com/office/drawing/2014/main" id="{277964AC-DB4F-402A-967B-4AB7195610C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5" name="正方形/長方形 364">
          <a:extLst>
            <a:ext uri="{FF2B5EF4-FFF2-40B4-BE49-F238E27FC236}">
              <a16:creationId xmlns:a16="http://schemas.microsoft.com/office/drawing/2014/main" id="{1B71B80D-242D-4212-B3E5-E9E8D26325E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6" name="正方形/長方形 365">
          <a:extLst>
            <a:ext uri="{FF2B5EF4-FFF2-40B4-BE49-F238E27FC236}">
              <a16:creationId xmlns:a16="http://schemas.microsoft.com/office/drawing/2014/main" id="{D2F4DE04-12F1-4F19-BDA2-A1B179139B3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67" name="正方形/長方形 366">
          <a:extLst>
            <a:ext uri="{FF2B5EF4-FFF2-40B4-BE49-F238E27FC236}">
              <a16:creationId xmlns:a16="http://schemas.microsoft.com/office/drawing/2014/main" id="{49D1E013-2BA7-4B4A-B840-9F1AF1A43B6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8" name="正方形/長方形 367">
          <a:extLst>
            <a:ext uri="{FF2B5EF4-FFF2-40B4-BE49-F238E27FC236}">
              <a16:creationId xmlns:a16="http://schemas.microsoft.com/office/drawing/2014/main" id="{446E28BC-0991-40CB-81E5-2407C94EB5C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69" name="テキスト ボックス 368">
          <a:extLst>
            <a:ext uri="{FF2B5EF4-FFF2-40B4-BE49-F238E27FC236}">
              <a16:creationId xmlns:a16="http://schemas.microsoft.com/office/drawing/2014/main" id="{C78A9FFF-4A71-4AC7-B607-56CE18B242E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70" name="直線コネクタ 369">
          <a:extLst>
            <a:ext uri="{FF2B5EF4-FFF2-40B4-BE49-F238E27FC236}">
              <a16:creationId xmlns:a16="http://schemas.microsoft.com/office/drawing/2014/main" id="{02676E4C-F20E-40CB-A853-24245C15B5E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23F1A94F-5D3D-49B3-8175-82BF73ECD93F}"/>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372" name="直線コネクタ 371">
          <a:extLst>
            <a:ext uri="{FF2B5EF4-FFF2-40B4-BE49-F238E27FC236}">
              <a16:creationId xmlns:a16="http://schemas.microsoft.com/office/drawing/2014/main" id="{FB7E6179-8722-4F48-B1C8-A145A6A747BB}"/>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373" name="テキスト ボックス 372">
          <a:extLst>
            <a:ext uri="{FF2B5EF4-FFF2-40B4-BE49-F238E27FC236}">
              <a16:creationId xmlns:a16="http://schemas.microsoft.com/office/drawing/2014/main" id="{769D4695-C599-421D-A163-8341DF414D1A}"/>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74" name="直線コネクタ 373">
          <a:extLst>
            <a:ext uri="{FF2B5EF4-FFF2-40B4-BE49-F238E27FC236}">
              <a16:creationId xmlns:a16="http://schemas.microsoft.com/office/drawing/2014/main" id="{AA80CC64-1F33-4EF3-ABC2-071C39D82D88}"/>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375" name="テキスト ボックス 374">
          <a:extLst>
            <a:ext uri="{FF2B5EF4-FFF2-40B4-BE49-F238E27FC236}">
              <a16:creationId xmlns:a16="http://schemas.microsoft.com/office/drawing/2014/main" id="{F560E51F-3304-4B47-A270-367F77134946}"/>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76" name="直線コネクタ 375">
          <a:extLst>
            <a:ext uri="{FF2B5EF4-FFF2-40B4-BE49-F238E27FC236}">
              <a16:creationId xmlns:a16="http://schemas.microsoft.com/office/drawing/2014/main" id="{FE08ACDF-DCDD-4BFB-8526-4D009E3B57A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377" name="テキスト ボックス 376">
          <a:extLst>
            <a:ext uri="{FF2B5EF4-FFF2-40B4-BE49-F238E27FC236}">
              <a16:creationId xmlns:a16="http://schemas.microsoft.com/office/drawing/2014/main" id="{F6653346-555E-4781-973D-37BDD8B793D8}"/>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78" name="直線コネクタ 377">
          <a:extLst>
            <a:ext uri="{FF2B5EF4-FFF2-40B4-BE49-F238E27FC236}">
              <a16:creationId xmlns:a16="http://schemas.microsoft.com/office/drawing/2014/main" id="{028CFD1F-5797-4069-B2BB-CBC6B2D205C5}"/>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379" name="テキスト ボックス 378">
          <a:extLst>
            <a:ext uri="{FF2B5EF4-FFF2-40B4-BE49-F238E27FC236}">
              <a16:creationId xmlns:a16="http://schemas.microsoft.com/office/drawing/2014/main" id="{A4875A16-520F-4C67-9860-89CF6DA39B94}"/>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80" name="直線コネクタ 379">
          <a:extLst>
            <a:ext uri="{FF2B5EF4-FFF2-40B4-BE49-F238E27FC236}">
              <a16:creationId xmlns:a16="http://schemas.microsoft.com/office/drawing/2014/main" id="{41EA658D-ACB2-46D8-98C2-EF0D82A25053}"/>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1" name="テキスト ボックス 380">
          <a:extLst>
            <a:ext uri="{FF2B5EF4-FFF2-40B4-BE49-F238E27FC236}">
              <a16:creationId xmlns:a16="http://schemas.microsoft.com/office/drawing/2014/main" id="{8ACA154E-D409-4486-98A3-020EB64CD38D}"/>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2" name="【保健所】&#10;一人当たり面積グラフ枠">
          <a:extLst>
            <a:ext uri="{FF2B5EF4-FFF2-40B4-BE49-F238E27FC236}">
              <a16:creationId xmlns:a16="http://schemas.microsoft.com/office/drawing/2014/main" id="{87301FF9-9AF4-4879-8BBC-9D05A48F8C8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383" name="直線コネクタ 382">
          <a:extLst>
            <a:ext uri="{FF2B5EF4-FFF2-40B4-BE49-F238E27FC236}">
              <a16:creationId xmlns:a16="http://schemas.microsoft.com/office/drawing/2014/main" id="{96E12D0D-3EA1-48D9-8508-4B3BFABF2653}"/>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384" name="【保健所】&#10;一人当たり面積最小値テキスト">
          <a:extLst>
            <a:ext uri="{FF2B5EF4-FFF2-40B4-BE49-F238E27FC236}">
              <a16:creationId xmlns:a16="http://schemas.microsoft.com/office/drawing/2014/main" id="{05768130-9790-42DE-9BF3-7245871E4E58}"/>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385" name="直線コネクタ 384">
          <a:extLst>
            <a:ext uri="{FF2B5EF4-FFF2-40B4-BE49-F238E27FC236}">
              <a16:creationId xmlns:a16="http://schemas.microsoft.com/office/drawing/2014/main" id="{8737DA36-EC8F-43C1-A0BA-DBEA879B904F}"/>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386" name="【保健所】&#10;一人当たり面積最大値テキスト">
          <a:extLst>
            <a:ext uri="{FF2B5EF4-FFF2-40B4-BE49-F238E27FC236}">
              <a16:creationId xmlns:a16="http://schemas.microsoft.com/office/drawing/2014/main" id="{D053F279-70C6-4324-9B35-D224A7BEC35F}"/>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387" name="直線コネクタ 386">
          <a:extLst>
            <a:ext uri="{FF2B5EF4-FFF2-40B4-BE49-F238E27FC236}">
              <a16:creationId xmlns:a16="http://schemas.microsoft.com/office/drawing/2014/main" id="{00501AC0-6945-4D05-A575-8A57A2A7ED01}"/>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388" name="【保健所】&#10;一人当たり面積平均値テキスト">
          <a:extLst>
            <a:ext uri="{FF2B5EF4-FFF2-40B4-BE49-F238E27FC236}">
              <a16:creationId xmlns:a16="http://schemas.microsoft.com/office/drawing/2014/main" id="{FB19EB46-E3B1-4AD7-A7DF-A8113093AFE3}"/>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389" name="フローチャート: 判断 388">
          <a:extLst>
            <a:ext uri="{FF2B5EF4-FFF2-40B4-BE49-F238E27FC236}">
              <a16:creationId xmlns:a16="http://schemas.microsoft.com/office/drawing/2014/main" id="{E25042D2-DA68-4B7B-BAC6-C1896BD13B4B}"/>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390" name="フローチャート: 判断 389">
          <a:extLst>
            <a:ext uri="{FF2B5EF4-FFF2-40B4-BE49-F238E27FC236}">
              <a16:creationId xmlns:a16="http://schemas.microsoft.com/office/drawing/2014/main" id="{3E73A730-AF2D-4758-9379-0BB8BC6A0429}"/>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391" name="フローチャート: 判断 390">
          <a:extLst>
            <a:ext uri="{FF2B5EF4-FFF2-40B4-BE49-F238E27FC236}">
              <a16:creationId xmlns:a16="http://schemas.microsoft.com/office/drawing/2014/main" id="{7F7DF05C-B25F-4383-B914-986AEF5ED5FF}"/>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392" name="フローチャート: 判断 391">
          <a:extLst>
            <a:ext uri="{FF2B5EF4-FFF2-40B4-BE49-F238E27FC236}">
              <a16:creationId xmlns:a16="http://schemas.microsoft.com/office/drawing/2014/main" id="{8998EEEE-77A5-4499-B0EE-C6234D91CFDB}"/>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393" name="フローチャート: 判断 392">
          <a:extLst>
            <a:ext uri="{FF2B5EF4-FFF2-40B4-BE49-F238E27FC236}">
              <a16:creationId xmlns:a16="http://schemas.microsoft.com/office/drawing/2014/main" id="{8B2376B7-0CE8-471A-B056-49F897D92813}"/>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94" name="テキスト ボックス 393">
          <a:extLst>
            <a:ext uri="{FF2B5EF4-FFF2-40B4-BE49-F238E27FC236}">
              <a16:creationId xmlns:a16="http://schemas.microsoft.com/office/drawing/2014/main" id="{DA8165E1-D7BF-4569-ACF0-68CC0709B44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5" name="テキスト ボックス 394">
          <a:extLst>
            <a:ext uri="{FF2B5EF4-FFF2-40B4-BE49-F238E27FC236}">
              <a16:creationId xmlns:a16="http://schemas.microsoft.com/office/drawing/2014/main" id="{3F650E55-603D-4131-975F-D6F8A0DA2A9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D99D5CCB-F53C-423F-A21F-DF23826B71F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AD23AD5A-8FAA-4CEC-952D-B8E253D21EA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9BC223EB-D895-4C7A-B6FA-313FC3B3823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128270</xdr:rowOff>
    </xdr:from>
    <xdr:to>
      <xdr:col>55</xdr:col>
      <xdr:colOff>50800</xdr:colOff>
      <xdr:row>102</xdr:row>
      <xdr:rowOff>58420</xdr:rowOff>
    </xdr:to>
    <xdr:sp macro="" textlink="">
      <xdr:nvSpPr>
        <xdr:cNvPr id="399" name="楕円 398">
          <a:extLst>
            <a:ext uri="{FF2B5EF4-FFF2-40B4-BE49-F238E27FC236}">
              <a16:creationId xmlns:a16="http://schemas.microsoft.com/office/drawing/2014/main" id="{BF04DDE2-8AEE-4421-A954-7E3F2F6A12BF}"/>
            </a:ext>
          </a:extLst>
        </xdr:cNvPr>
        <xdr:cNvSpPr/>
      </xdr:nvSpPr>
      <xdr:spPr>
        <a:xfrm>
          <a:off x="9401175" y="1647952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151147</xdr:rowOff>
    </xdr:from>
    <xdr:ext cx="469744" cy="259045"/>
    <xdr:sp macro="" textlink="">
      <xdr:nvSpPr>
        <xdr:cNvPr id="400" name="【保健所】&#10;一人当たり面積該当値テキスト">
          <a:extLst>
            <a:ext uri="{FF2B5EF4-FFF2-40B4-BE49-F238E27FC236}">
              <a16:creationId xmlns:a16="http://schemas.microsoft.com/office/drawing/2014/main" id="{2B316025-F1D4-4AC5-AF30-5BFD23380246}"/>
            </a:ext>
          </a:extLst>
        </xdr:cNvPr>
        <xdr:cNvSpPr txBox="1"/>
      </xdr:nvSpPr>
      <xdr:spPr>
        <a:xfrm>
          <a:off x="9477375" y="16343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128270</xdr:rowOff>
    </xdr:from>
    <xdr:to>
      <xdr:col>50</xdr:col>
      <xdr:colOff>165100</xdr:colOff>
      <xdr:row>102</xdr:row>
      <xdr:rowOff>58420</xdr:rowOff>
    </xdr:to>
    <xdr:sp macro="" textlink="">
      <xdr:nvSpPr>
        <xdr:cNvPr id="401" name="楕円 400">
          <a:extLst>
            <a:ext uri="{FF2B5EF4-FFF2-40B4-BE49-F238E27FC236}">
              <a16:creationId xmlns:a16="http://schemas.microsoft.com/office/drawing/2014/main" id="{E3E86DF9-FB56-48C2-B0D0-CD7B3B08754A}"/>
            </a:ext>
          </a:extLst>
        </xdr:cNvPr>
        <xdr:cNvSpPr/>
      </xdr:nvSpPr>
      <xdr:spPr>
        <a:xfrm>
          <a:off x="8639175" y="164795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7620</xdr:rowOff>
    </xdr:from>
    <xdr:to>
      <xdr:col>55</xdr:col>
      <xdr:colOff>0</xdr:colOff>
      <xdr:row>102</xdr:row>
      <xdr:rowOff>7620</xdr:rowOff>
    </xdr:to>
    <xdr:cxnSp macro="">
      <xdr:nvCxnSpPr>
        <xdr:cNvPr id="402" name="直線コネクタ 401">
          <a:extLst>
            <a:ext uri="{FF2B5EF4-FFF2-40B4-BE49-F238E27FC236}">
              <a16:creationId xmlns:a16="http://schemas.microsoft.com/office/drawing/2014/main" id="{83BA8539-2F98-4178-A0C8-B29893B47252}"/>
            </a:ext>
          </a:extLst>
        </xdr:cNvPr>
        <xdr:cNvCxnSpPr/>
      </xdr:nvCxnSpPr>
      <xdr:spPr>
        <a:xfrm>
          <a:off x="8686800" y="1652714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116839</xdr:rowOff>
    </xdr:from>
    <xdr:to>
      <xdr:col>46</xdr:col>
      <xdr:colOff>38100</xdr:colOff>
      <xdr:row>101</xdr:row>
      <xdr:rowOff>46989</xdr:rowOff>
    </xdr:to>
    <xdr:sp macro="" textlink="">
      <xdr:nvSpPr>
        <xdr:cNvPr id="403" name="楕円 402">
          <a:extLst>
            <a:ext uri="{FF2B5EF4-FFF2-40B4-BE49-F238E27FC236}">
              <a16:creationId xmlns:a16="http://schemas.microsoft.com/office/drawing/2014/main" id="{89F9370E-C604-478C-ADFD-F1C7EFD0F2E8}"/>
            </a:ext>
          </a:extLst>
        </xdr:cNvPr>
        <xdr:cNvSpPr/>
      </xdr:nvSpPr>
      <xdr:spPr>
        <a:xfrm>
          <a:off x="7839075" y="163093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167639</xdr:rowOff>
    </xdr:from>
    <xdr:to>
      <xdr:col>50</xdr:col>
      <xdr:colOff>114300</xdr:colOff>
      <xdr:row>102</xdr:row>
      <xdr:rowOff>7620</xdr:rowOff>
    </xdr:to>
    <xdr:cxnSp macro="">
      <xdr:nvCxnSpPr>
        <xdr:cNvPr id="404" name="直線コネクタ 403">
          <a:extLst>
            <a:ext uri="{FF2B5EF4-FFF2-40B4-BE49-F238E27FC236}">
              <a16:creationId xmlns:a16="http://schemas.microsoft.com/office/drawing/2014/main" id="{28E654DF-2904-47F4-A1DD-8F2AC23FE7C1}"/>
            </a:ext>
          </a:extLst>
        </xdr:cNvPr>
        <xdr:cNvCxnSpPr/>
      </xdr:nvCxnSpPr>
      <xdr:spPr>
        <a:xfrm>
          <a:off x="7886700" y="16356964"/>
          <a:ext cx="800100" cy="170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116839</xdr:rowOff>
    </xdr:from>
    <xdr:to>
      <xdr:col>41</xdr:col>
      <xdr:colOff>101600</xdr:colOff>
      <xdr:row>101</xdr:row>
      <xdr:rowOff>46989</xdr:rowOff>
    </xdr:to>
    <xdr:sp macro="" textlink="">
      <xdr:nvSpPr>
        <xdr:cNvPr id="405" name="楕円 404">
          <a:extLst>
            <a:ext uri="{FF2B5EF4-FFF2-40B4-BE49-F238E27FC236}">
              <a16:creationId xmlns:a16="http://schemas.microsoft.com/office/drawing/2014/main" id="{398654BD-93C3-4172-B3D8-CFE85B9CB066}"/>
            </a:ext>
          </a:extLst>
        </xdr:cNvPr>
        <xdr:cNvSpPr/>
      </xdr:nvSpPr>
      <xdr:spPr>
        <a:xfrm>
          <a:off x="7029450" y="163093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167639</xdr:rowOff>
    </xdr:from>
    <xdr:to>
      <xdr:col>45</xdr:col>
      <xdr:colOff>177800</xdr:colOff>
      <xdr:row>100</xdr:row>
      <xdr:rowOff>167639</xdr:rowOff>
    </xdr:to>
    <xdr:cxnSp macro="">
      <xdr:nvCxnSpPr>
        <xdr:cNvPr id="406" name="直線コネクタ 405">
          <a:extLst>
            <a:ext uri="{FF2B5EF4-FFF2-40B4-BE49-F238E27FC236}">
              <a16:creationId xmlns:a16="http://schemas.microsoft.com/office/drawing/2014/main" id="{A9AB2A76-3FAD-40EA-B8C4-EDC9D7C530DB}"/>
            </a:ext>
          </a:extLst>
        </xdr:cNvPr>
        <xdr:cNvCxnSpPr/>
      </xdr:nvCxnSpPr>
      <xdr:spPr>
        <a:xfrm>
          <a:off x="7077075" y="163569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116839</xdr:rowOff>
    </xdr:from>
    <xdr:to>
      <xdr:col>36</xdr:col>
      <xdr:colOff>165100</xdr:colOff>
      <xdr:row>101</xdr:row>
      <xdr:rowOff>46989</xdr:rowOff>
    </xdr:to>
    <xdr:sp macro="" textlink="">
      <xdr:nvSpPr>
        <xdr:cNvPr id="407" name="楕円 406">
          <a:extLst>
            <a:ext uri="{FF2B5EF4-FFF2-40B4-BE49-F238E27FC236}">
              <a16:creationId xmlns:a16="http://schemas.microsoft.com/office/drawing/2014/main" id="{0B716ACE-D227-4C73-A421-EF8F537AD3AE}"/>
            </a:ext>
          </a:extLst>
        </xdr:cNvPr>
        <xdr:cNvSpPr/>
      </xdr:nvSpPr>
      <xdr:spPr>
        <a:xfrm>
          <a:off x="6238875" y="163093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167639</xdr:rowOff>
    </xdr:from>
    <xdr:to>
      <xdr:col>41</xdr:col>
      <xdr:colOff>50800</xdr:colOff>
      <xdr:row>100</xdr:row>
      <xdr:rowOff>167639</xdr:rowOff>
    </xdr:to>
    <xdr:cxnSp macro="">
      <xdr:nvCxnSpPr>
        <xdr:cNvPr id="408" name="直線コネクタ 407">
          <a:extLst>
            <a:ext uri="{FF2B5EF4-FFF2-40B4-BE49-F238E27FC236}">
              <a16:creationId xmlns:a16="http://schemas.microsoft.com/office/drawing/2014/main" id="{292AC6E2-5C03-4F8F-9B23-02ED049FB818}"/>
            </a:ext>
          </a:extLst>
        </xdr:cNvPr>
        <xdr:cNvCxnSpPr/>
      </xdr:nvCxnSpPr>
      <xdr:spPr>
        <a:xfrm>
          <a:off x="6286500" y="163569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09" name="n_1aveValue【保健所】&#10;一人当たり面積">
          <a:extLst>
            <a:ext uri="{FF2B5EF4-FFF2-40B4-BE49-F238E27FC236}">
              <a16:creationId xmlns:a16="http://schemas.microsoft.com/office/drawing/2014/main" id="{6DFE8B32-A5DC-4C93-A53E-F92B3DEC4206}"/>
            </a:ext>
          </a:extLst>
        </xdr:cNvPr>
        <xdr:cNvSpPr txBox="1"/>
      </xdr:nvSpPr>
      <xdr:spPr>
        <a:xfrm>
          <a:off x="845827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10" name="n_2aveValue【保健所】&#10;一人当たり面積">
          <a:extLst>
            <a:ext uri="{FF2B5EF4-FFF2-40B4-BE49-F238E27FC236}">
              <a16:creationId xmlns:a16="http://schemas.microsoft.com/office/drawing/2014/main" id="{1F29946B-0F95-4B43-9BCE-05D44FC08AE9}"/>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11" name="n_3aveValue【保健所】&#10;一人当たり面積">
          <a:extLst>
            <a:ext uri="{FF2B5EF4-FFF2-40B4-BE49-F238E27FC236}">
              <a16:creationId xmlns:a16="http://schemas.microsoft.com/office/drawing/2014/main" id="{E76357C7-68A4-449B-974D-2D1D7211869B}"/>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12" name="n_4aveValue【保健所】&#10;一人当たり面積">
          <a:extLst>
            <a:ext uri="{FF2B5EF4-FFF2-40B4-BE49-F238E27FC236}">
              <a16:creationId xmlns:a16="http://schemas.microsoft.com/office/drawing/2014/main" id="{F9C36209-4192-44E5-8BC5-1E364180D070}"/>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74947</xdr:rowOff>
    </xdr:from>
    <xdr:ext cx="469744" cy="259045"/>
    <xdr:sp macro="" textlink="">
      <xdr:nvSpPr>
        <xdr:cNvPr id="413" name="n_1mainValue【保健所】&#10;一人当たり面積">
          <a:extLst>
            <a:ext uri="{FF2B5EF4-FFF2-40B4-BE49-F238E27FC236}">
              <a16:creationId xmlns:a16="http://schemas.microsoft.com/office/drawing/2014/main" id="{74F9370C-5211-4D2E-B396-C088ADE0F81A}"/>
            </a:ext>
          </a:extLst>
        </xdr:cNvPr>
        <xdr:cNvSpPr txBox="1"/>
      </xdr:nvSpPr>
      <xdr:spPr>
        <a:xfrm>
          <a:off x="8458277" y="1626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63516</xdr:rowOff>
    </xdr:from>
    <xdr:ext cx="469744" cy="259045"/>
    <xdr:sp macro="" textlink="">
      <xdr:nvSpPr>
        <xdr:cNvPr id="414" name="n_2mainValue【保健所】&#10;一人当たり面積">
          <a:extLst>
            <a:ext uri="{FF2B5EF4-FFF2-40B4-BE49-F238E27FC236}">
              <a16:creationId xmlns:a16="http://schemas.microsoft.com/office/drawing/2014/main" id="{C86EB2E6-09F4-4AF3-86C2-D5E98D923C96}"/>
            </a:ext>
          </a:extLst>
        </xdr:cNvPr>
        <xdr:cNvSpPr txBox="1"/>
      </xdr:nvSpPr>
      <xdr:spPr>
        <a:xfrm>
          <a:off x="7677227"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99</xdr:row>
      <xdr:rowOff>63516</xdr:rowOff>
    </xdr:from>
    <xdr:ext cx="469744" cy="259045"/>
    <xdr:sp macro="" textlink="">
      <xdr:nvSpPr>
        <xdr:cNvPr id="415" name="n_3mainValue【保健所】&#10;一人当たり面積">
          <a:extLst>
            <a:ext uri="{FF2B5EF4-FFF2-40B4-BE49-F238E27FC236}">
              <a16:creationId xmlns:a16="http://schemas.microsoft.com/office/drawing/2014/main" id="{F54B5C2C-BB5E-42E0-827B-3F9798140AE8}"/>
            </a:ext>
          </a:extLst>
        </xdr:cNvPr>
        <xdr:cNvSpPr txBox="1"/>
      </xdr:nvSpPr>
      <xdr:spPr>
        <a:xfrm>
          <a:off x="6867602"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63516</xdr:rowOff>
    </xdr:from>
    <xdr:ext cx="469744" cy="259045"/>
    <xdr:sp macro="" textlink="">
      <xdr:nvSpPr>
        <xdr:cNvPr id="416" name="n_4mainValue【保健所】&#10;一人当たり面積">
          <a:extLst>
            <a:ext uri="{FF2B5EF4-FFF2-40B4-BE49-F238E27FC236}">
              <a16:creationId xmlns:a16="http://schemas.microsoft.com/office/drawing/2014/main" id="{7A99AA12-61A2-4659-8FC4-9D5C52BC1BFD}"/>
            </a:ext>
          </a:extLst>
        </xdr:cNvPr>
        <xdr:cNvSpPr txBox="1"/>
      </xdr:nvSpPr>
      <xdr:spPr>
        <a:xfrm>
          <a:off x="6067502"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17" name="正方形/長方形 416">
          <a:extLst>
            <a:ext uri="{FF2B5EF4-FFF2-40B4-BE49-F238E27FC236}">
              <a16:creationId xmlns:a16="http://schemas.microsoft.com/office/drawing/2014/main" id="{EFC96019-1858-4BBB-9692-CC9DFC52BDA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18" name="正方形/長方形 417">
          <a:extLst>
            <a:ext uri="{FF2B5EF4-FFF2-40B4-BE49-F238E27FC236}">
              <a16:creationId xmlns:a16="http://schemas.microsoft.com/office/drawing/2014/main" id="{84B1A821-E886-4C41-8314-9C5A0949524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19" name="正方形/長方形 418">
          <a:extLst>
            <a:ext uri="{FF2B5EF4-FFF2-40B4-BE49-F238E27FC236}">
              <a16:creationId xmlns:a16="http://schemas.microsoft.com/office/drawing/2014/main" id="{0B705186-64A6-492D-9207-464C03013D5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20" name="正方形/長方形 419">
          <a:extLst>
            <a:ext uri="{FF2B5EF4-FFF2-40B4-BE49-F238E27FC236}">
              <a16:creationId xmlns:a16="http://schemas.microsoft.com/office/drawing/2014/main" id="{122A8321-5818-45D8-8CF5-25D029D8035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21" name="正方形/長方形 420">
          <a:extLst>
            <a:ext uri="{FF2B5EF4-FFF2-40B4-BE49-F238E27FC236}">
              <a16:creationId xmlns:a16="http://schemas.microsoft.com/office/drawing/2014/main" id="{6B723F54-5089-46AB-BF8C-63A8D7DAA18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22" name="正方形/長方形 421">
          <a:extLst>
            <a:ext uri="{FF2B5EF4-FFF2-40B4-BE49-F238E27FC236}">
              <a16:creationId xmlns:a16="http://schemas.microsoft.com/office/drawing/2014/main" id="{45D2BF63-6345-4949-935C-F4C43472C53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23" name="テキスト ボックス 422">
          <a:extLst>
            <a:ext uri="{FF2B5EF4-FFF2-40B4-BE49-F238E27FC236}">
              <a16:creationId xmlns:a16="http://schemas.microsoft.com/office/drawing/2014/main" id="{3AA03733-7051-419B-9E06-E96EB04D744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24" name="直線コネクタ 423">
          <a:extLst>
            <a:ext uri="{FF2B5EF4-FFF2-40B4-BE49-F238E27FC236}">
              <a16:creationId xmlns:a16="http://schemas.microsoft.com/office/drawing/2014/main" id="{386BC53A-D440-4DEC-9CE2-FFA20F287FA8}"/>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25" name="テキスト ボックス 424">
          <a:extLst>
            <a:ext uri="{FF2B5EF4-FFF2-40B4-BE49-F238E27FC236}">
              <a16:creationId xmlns:a16="http://schemas.microsoft.com/office/drawing/2014/main" id="{1B6653F9-6B61-4573-9D98-E2A4DD258CF7}"/>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26" name="直線コネクタ 425">
          <a:extLst>
            <a:ext uri="{FF2B5EF4-FFF2-40B4-BE49-F238E27FC236}">
              <a16:creationId xmlns:a16="http://schemas.microsoft.com/office/drawing/2014/main" id="{819E30AD-E79A-467D-BF9E-4284E1652C22}"/>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27" name="テキスト ボックス 426">
          <a:extLst>
            <a:ext uri="{FF2B5EF4-FFF2-40B4-BE49-F238E27FC236}">
              <a16:creationId xmlns:a16="http://schemas.microsoft.com/office/drawing/2014/main" id="{51CA3A01-B50A-4892-9201-DEB27CE55EFC}"/>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28" name="直線コネクタ 427">
          <a:extLst>
            <a:ext uri="{FF2B5EF4-FFF2-40B4-BE49-F238E27FC236}">
              <a16:creationId xmlns:a16="http://schemas.microsoft.com/office/drawing/2014/main" id="{5203F98B-184F-48DB-9D81-71D64B9B9B13}"/>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29" name="テキスト ボックス 428">
          <a:extLst>
            <a:ext uri="{FF2B5EF4-FFF2-40B4-BE49-F238E27FC236}">
              <a16:creationId xmlns:a16="http://schemas.microsoft.com/office/drawing/2014/main" id="{4286FD0F-DA14-48A2-BC05-8A6895E15F6C}"/>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30" name="直線コネクタ 429">
          <a:extLst>
            <a:ext uri="{FF2B5EF4-FFF2-40B4-BE49-F238E27FC236}">
              <a16:creationId xmlns:a16="http://schemas.microsoft.com/office/drawing/2014/main" id="{8C2E34AE-E1A6-4F22-A610-A50BDC0D7796}"/>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31" name="テキスト ボックス 430">
          <a:extLst>
            <a:ext uri="{FF2B5EF4-FFF2-40B4-BE49-F238E27FC236}">
              <a16:creationId xmlns:a16="http://schemas.microsoft.com/office/drawing/2014/main" id="{0E99A846-D623-4728-9C33-90B34A761D1F}"/>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32" name="直線コネクタ 431">
          <a:extLst>
            <a:ext uri="{FF2B5EF4-FFF2-40B4-BE49-F238E27FC236}">
              <a16:creationId xmlns:a16="http://schemas.microsoft.com/office/drawing/2014/main" id="{D4DB7379-BBFE-454E-8675-28984B61575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33" name="テキスト ボックス 432">
          <a:extLst>
            <a:ext uri="{FF2B5EF4-FFF2-40B4-BE49-F238E27FC236}">
              <a16:creationId xmlns:a16="http://schemas.microsoft.com/office/drawing/2014/main" id="{B9B1D7F2-1E9B-44AF-BE37-81EA5BFB7C3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34" name="直線コネクタ 433">
          <a:extLst>
            <a:ext uri="{FF2B5EF4-FFF2-40B4-BE49-F238E27FC236}">
              <a16:creationId xmlns:a16="http://schemas.microsoft.com/office/drawing/2014/main" id="{8175FF13-849B-4724-B03E-07CCE7B5951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35" name="テキスト ボックス 434">
          <a:extLst>
            <a:ext uri="{FF2B5EF4-FFF2-40B4-BE49-F238E27FC236}">
              <a16:creationId xmlns:a16="http://schemas.microsoft.com/office/drawing/2014/main" id="{2F7D5CFE-AAE7-41B0-95CE-ED0D5A996E3F}"/>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36" name="直線コネクタ 435">
          <a:extLst>
            <a:ext uri="{FF2B5EF4-FFF2-40B4-BE49-F238E27FC236}">
              <a16:creationId xmlns:a16="http://schemas.microsoft.com/office/drawing/2014/main" id="{E2C44C39-C793-4B19-AB16-F52669FFE25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37" name="テキスト ボックス 436">
          <a:extLst>
            <a:ext uri="{FF2B5EF4-FFF2-40B4-BE49-F238E27FC236}">
              <a16:creationId xmlns:a16="http://schemas.microsoft.com/office/drawing/2014/main" id="{D412AC83-15D6-4E54-8465-3FE8691D6646}"/>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38" name="【試験研究機関】&#10;有形固定資産減価償却率グラフ枠">
          <a:extLst>
            <a:ext uri="{FF2B5EF4-FFF2-40B4-BE49-F238E27FC236}">
              <a16:creationId xmlns:a16="http://schemas.microsoft.com/office/drawing/2014/main" id="{19502B32-26A6-4ABE-997A-936432729C2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39" name="直線コネクタ 438">
          <a:extLst>
            <a:ext uri="{FF2B5EF4-FFF2-40B4-BE49-F238E27FC236}">
              <a16:creationId xmlns:a16="http://schemas.microsoft.com/office/drawing/2014/main" id="{6B4261FD-343A-430E-8A23-2BFB7A52EBD6}"/>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40" name="【試験研究機関】&#10;有形固定資産減価償却率最小値テキスト">
          <a:extLst>
            <a:ext uri="{FF2B5EF4-FFF2-40B4-BE49-F238E27FC236}">
              <a16:creationId xmlns:a16="http://schemas.microsoft.com/office/drawing/2014/main" id="{69A255F5-EA78-44F5-B711-AEECBFA878EC}"/>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41" name="直線コネクタ 440">
          <a:extLst>
            <a:ext uri="{FF2B5EF4-FFF2-40B4-BE49-F238E27FC236}">
              <a16:creationId xmlns:a16="http://schemas.microsoft.com/office/drawing/2014/main" id="{350814E6-96F2-440F-ADF6-DFBBBA4042DD}"/>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42" name="【試験研究機関】&#10;有形固定資産減価償却率最大値テキスト">
          <a:extLst>
            <a:ext uri="{FF2B5EF4-FFF2-40B4-BE49-F238E27FC236}">
              <a16:creationId xmlns:a16="http://schemas.microsoft.com/office/drawing/2014/main" id="{F55C8210-8FAD-40F9-B005-B079669F3AE6}"/>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43" name="直線コネクタ 442">
          <a:extLst>
            <a:ext uri="{FF2B5EF4-FFF2-40B4-BE49-F238E27FC236}">
              <a16:creationId xmlns:a16="http://schemas.microsoft.com/office/drawing/2014/main" id="{7B39E273-F3DF-41FE-8545-EE05A0137A0A}"/>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444" name="【試験研究機関】&#10;有形固定資産減価償却率平均値テキスト">
          <a:extLst>
            <a:ext uri="{FF2B5EF4-FFF2-40B4-BE49-F238E27FC236}">
              <a16:creationId xmlns:a16="http://schemas.microsoft.com/office/drawing/2014/main" id="{6857B580-80ED-401D-B9C4-EC28F667A051}"/>
            </a:ext>
          </a:extLst>
        </xdr:cNvPr>
        <xdr:cNvSpPr txBox="1"/>
      </xdr:nvSpPr>
      <xdr:spPr>
        <a:xfrm>
          <a:off x="14744700" y="6116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445" name="フローチャート: 判断 444">
          <a:extLst>
            <a:ext uri="{FF2B5EF4-FFF2-40B4-BE49-F238E27FC236}">
              <a16:creationId xmlns:a16="http://schemas.microsoft.com/office/drawing/2014/main" id="{31005B79-7212-4ECC-9727-6BC7913BF31C}"/>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446" name="フローチャート: 判断 445">
          <a:extLst>
            <a:ext uri="{FF2B5EF4-FFF2-40B4-BE49-F238E27FC236}">
              <a16:creationId xmlns:a16="http://schemas.microsoft.com/office/drawing/2014/main" id="{D8D3026B-CD8D-4691-969D-58B3A7FECC24}"/>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447" name="フローチャート: 判断 446">
          <a:extLst>
            <a:ext uri="{FF2B5EF4-FFF2-40B4-BE49-F238E27FC236}">
              <a16:creationId xmlns:a16="http://schemas.microsoft.com/office/drawing/2014/main" id="{444DBE4E-3798-4369-B5FE-9939F22D40A5}"/>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448" name="フローチャート: 判断 447">
          <a:extLst>
            <a:ext uri="{FF2B5EF4-FFF2-40B4-BE49-F238E27FC236}">
              <a16:creationId xmlns:a16="http://schemas.microsoft.com/office/drawing/2014/main" id="{7893A895-5903-4E3B-A5AB-9A3FBEAF1B32}"/>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449" name="フローチャート: 判断 448">
          <a:extLst>
            <a:ext uri="{FF2B5EF4-FFF2-40B4-BE49-F238E27FC236}">
              <a16:creationId xmlns:a16="http://schemas.microsoft.com/office/drawing/2014/main" id="{029DA071-7CA1-4538-A043-6EE471276B45}"/>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50" name="テキスト ボックス 449">
          <a:extLst>
            <a:ext uri="{FF2B5EF4-FFF2-40B4-BE49-F238E27FC236}">
              <a16:creationId xmlns:a16="http://schemas.microsoft.com/office/drawing/2014/main" id="{0C2C9368-83E4-42E2-AFE2-56547D06FB2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51" name="テキスト ボックス 450">
          <a:extLst>
            <a:ext uri="{FF2B5EF4-FFF2-40B4-BE49-F238E27FC236}">
              <a16:creationId xmlns:a16="http://schemas.microsoft.com/office/drawing/2014/main" id="{64F84879-6947-4D16-9521-E85B15AEBCE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52" name="テキスト ボックス 451">
          <a:extLst>
            <a:ext uri="{FF2B5EF4-FFF2-40B4-BE49-F238E27FC236}">
              <a16:creationId xmlns:a16="http://schemas.microsoft.com/office/drawing/2014/main" id="{33F66A8E-6833-4A8F-802A-CAABE122546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53" name="テキスト ボックス 452">
          <a:extLst>
            <a:ext uri="{FF2B5EF4-FFF2-40B4-BE49-F238E27FC236}">
              <a16:creationId xmlns:a16="http://schemas.microsoft.com/office/drawing/2014/main" id="{ED1857E0-2FAA-4E36-B651-B35055A7FF9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54" name="テキスト ボックス 453">
          <a:extLst>
            <a:ext uri="{FF2B5EF4-FFF2-40B4-BE49-F238E27FC236}">
              <a16:creationId xmlns:a16="http://schemas.microsoft.com/office/drawing/2014/main" id="{0CE710A7-60AA-453A-871C-34AAD54B880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74930</xdr:rowOff>
    </xdr:from>
    <xdr:to>
      <xdr:col>85</xdr:col>
      <xdr:colOff>177800</xdr:colOff>
      <xdr:row>38</xdr:row>
      <xdr:rowOff>5080</xdr:rowOff>
    </xdr:to>
    <xdr:sp macro="" textlink="">
      <xdr:nvSpPr>
        <xdr:cNvPr id="455" name="楕円 454">
          <a:extLst>
            <a:ext uri="{FF2B5EF4-FFF2-40B4-BE49-F238E27FC236}">
              <a16:creationId xmlns:a16="http://schemas.microsoft.com/office/drawing/2014/main" id="{DECCEC57-24DD-4CC5-A4A7-C0030D072984}"/>
            </a:ext>
          </a:extLst>
        </xdr:cNvPr>
        <xdr:cNvSpPr/>
      </xdr:nvSpPr>
      <xdr:spPr>
        <a:xfrm>
          <a:off x="14649450" y="60661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97807</xdr:rowOff>
    </xdr:from>
    <xdr:ext cx="405111" cy="259045"/>
    <xdr:sp macro="" textlink="">
      <xdr:nvSpPr>
        <xdr:cNvPr id="456" name="【試験研究機関】&#10;有形固定資産減価償却率該当値テキスト">
          <a:extLst>
            <a:ext uri="{FF2B5EF4-FFF2-40B4-BE49-F238E27FC236}">
              <a16:creationId xmlns:a16="http://schemas.microsoft.com/office/drawing/2014/main" id="{0A18D100-0196-4DBD-90F7-DB0FE8FEA438}"/>
            </a:ext>
          </a:extLst>
        </xdr:cNvPr>
        <xdr:cNvSpPr txBox="1"/>
      </xdr:nvSpPr>
      <xdr:spPr>
        <a:xfrm>
          <a:off x="14744700"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158750</xdr:rowOff>
    </xdr:from>
    <xdr:to>
      <xdr:col>81</xdr:col>
      <xdr:colOff>101600</xdr:colOff>
      <xdr:row>37</xdr:row>
      <xdr:rowOff>88900</xdr:rowOff>
    </xdr:to>
    <xdr:sp macro="" textlink="">
      <xdr:nvSpPr>
        <xdr:cNvPr id="457" name="楕円 456">
          <a:extLst>
            <a:ext uri="{FF2B5EF4-FFF2-40B4-BE49-F238E27FC236}">
              <a16:creationId xmlns:a16="http://schemas.microsoft.com/office/drawing/2014/main" id="{CC4A3C8E-400C-4B78-85B9-FD8DF62ED914}"/>
            </a:ext>
          </a:extLst>
        </xdr:cNvPr>
        <xdr:cNvSpPr/>
      </xdr:nvSpPr>
      <xdr:spPr>
        <a:xfrm>
          <a:off x="13887450"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38100</xdr:rowOff>
    </xdr:from>
    <xdr:to>
      <xdr:col>85</xdr:col>
      <xdr:colOff>127000</xdr:colOff>
      <xdr:row>37</xdr:row>
      <xdr:rowOff>125730</xdr:rowOff>
    </xdr:to>
    <xdr:cxnSp macro="">
      <xdr:nvCxnSpPr>
        <xdr:cNvPr id="458" name="直線コネクタ 457">
          <a:extLst>
            <a:ext uri="{FF2B5EF4-FFF2-40B4-BE49-F238E27FC236}">
              <a16:creationId xmlns:a16="http://schemas.microsoft.com/office/drawing/2014/main" id="{8C378282-BCF1-4A30-B845-0F8F54CDA9F4}"/>
            </a:ext>
          </a:extLst>
        </xdr:cNvPr>
        <xdr:cNvCxnSpPr/>
      </xdr:nvCxnSpPr>
      <xdr:spPr>
        <a:xfrm>
          <a:off x="13935075" y="6029325"/>
          <a:ext cx="7620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101600</xdr:rowOff>
    </xdr:from>
    <xdr:to>
      <xdr:col>76</xdr:col>
      <xdr:colOff>165100</xdr:colOff>
      <xdr:row>36</xdr:row>
      <xdr:rowOff>31750</xdr:rowOff>
    </xdr:to>
    <xdr:sp macro="" textlink="">
      <xdr:nvSpPr>
        <xdr:cNvPr id="459" name="楕円 458">
          <a:extLst>
            <a:ext uri="{FF2B5EF4-FFF2-40B4-BE49-F238E27FC236}">
              <a16:creationId xmlns:a16="http://schemas.microsoft.com/office/drawing/2014/main" id="{03D9D710-D6E0-4C5F-A00A-EE6D8E97659B}"/>
            </a:ext>
          </a:extLst>
        </xdr:cNvPr>
        <xdr:cNvSpPr/>
      </xdr:nvSpPr>
      <xdr:spPr>
        <a:xfrm>
          <a:off x="13096875" y="5772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152400</xdr:rowOff>
    </xdr:from>
    <xdr:to>
      <xdr:col>81</xdr:col>
      <xdr:colOff>50800</xdr:colOff>
      <xdr:row>37</xdr:row>
      <xdr:rowOff>38100</xdr:rowOff>
    </xdr:to>
    <xdr:cxnSp macro="">
      <xdr:nvCxnSpPr>
        <xdr:cNvPr id="460" name="直線コネクタ 459">
          <a:extLst>
            <a:ext uri="{FF2B5EF4-FFF2-40B4-BE49-F238E27FC236}">
              <a16:creationId xmlns:a16="http://schemas.microsoft.com/office/drawing/2014/main" id="{8AEF7BD1-5E66-4C0B-BCCD-C9B7B599645D}"/>
            </a:ext>
          </a:extLst>
        </xdr:cNvPr>
        <xdr:cNvCxnSpPr/>
      </xdr:nvCxnSpPr>
      <xdr:spPr>
        <a:xfrm>
          <a:off x="13144500" y="5819775"/>
          <a:ext cx="79057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113030</xdr:rowOff>
    </xdr:from>
    <xdr:to>
      <xdr:col>72</xdr:col>
      <xdr:colOff>38100</xdr:colOff>
      <xdr:row>36</xdr:row>
      <xdr:rowOff>43180</xdr:rowOff>
    </xdr:to>
    <xdr:sp macro="" textlink="">
      <xdr:nvSpPr>
        <xdr:cNvPr id="461" name="楕円 460">
          <a:extLst>
            <a:ext uri="{FF2B5EF4-FFF2-40B4-BE49-F238E27FC236}">
              <a16:creationId xmlns:a16="http://schemas.microsoft.com/office/drawing/2014/main" id="{8BC08200-E90E-4885-9022-12C0DCAEF63E}"/>
            </a:ext>
          </a:extLst>
        </xdr:cNvPr>
        <xdr:cNvSpPr/>
      </xdr:nvSpPr>
      <xdr:spPr>
        <a:xfrm>
          <a:off x="12296775" y="5780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152400</xdr:rowOff>
    </xdr:from>
    <xdr:to>
      <xdr:col>76</xdr:col>
      <xdr:colOff>114300</xdr:colOff>
      <xdr:row>35</xdr:row>
      <xdr:rowOff>163830</xdr:rowOff>
    </xdr:to>
    <xdr:cxnSp macro="">
      <xdr:nvCxnSpPr>
        <xdr:cNvPr id="462" name="直線コネクタ 461">
          <a:extLst>
            <a:ext uri="{FF2B5EF4-FFF2-40B4-BE49-F238E27FC236}">
              <a16:creationId xmlns:a16="http://schemas.microsoft.com/office/drawing/2014/main" id="{B9E2400D-6E13-4D2F-881F-420603002372}"/>
            </a:ext>
          </a:extLst>
        </xdr:cNvPr>
        <xdr:cNvCxnSpPr/>
      </xdr:nvCxnSpPr>
      <xdr:spPr>
        <a:xfrm flipV="1">
          <a:off x="12344400" y="5819775"/>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6350</xdr:rowOff>
    </xdr:from>
    <xdr:to>
      <xdr:col>67</xdr:col>
      <xdr:colOff>101600</xdr:colOff>
      <xdr:row>35</xdr:row>
      <xdr:rowOff>107950</xdr:rowOff>
    </xdr:to>
    <xdr:sp macro="" textlink="">
      <xdr:nvSpPr>
        <xdr:cNvPr id="463" name="楕円 462">
          <a:extLst>
            <a:ext uri="{FF2B5EF4-FFF2-40B4-BE49-F238E27FC236}">
              <a16:creationId xmlns:a16="http://schemas.microsoft.com/office/drawing/2014/main" id="{FB317C0C-45AB-4481-BDB7-81575FEBAD98}"/>
            </a:ext>
          </a:extLst>
        </xdr:cNvPr>
        <xdr:cNvSpPr/>
      </xdr:nvSpPr>
      <xdr:spPr>
        <a:xfrm>
          <a:off x="11487150" y="56769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57150</xdr:rowOff>
    </xdr:from>
    <xdr:to>
      <xdr:col>71</xdr:col>
      <xdr:colOff>177800</xdr:colOff>
      <xdr:row>35</xdr:row>
      <xdr:rowOff>163830</xdr:rowOff>
    </xdr:to>
    <xdr:cxnSp macro="">
      <xdr:nvCxnSpPr>
        <xdr:cNvPr id="464" name="直線コネクタ 463">
          <a:extLst>
            <a:ext uri="{FF2B5EF4-FFF2-40B4-BE49-F238E27FC236}">
              <a16:creationId xmlns:a16="http://schemas.microsoft.com/office/drawing/2014/main" id="{6B453E03-1E9B-4C42-B373-C8F30BAFD929}"/>
            </a:ext>
          </a:extLst>
        </xdr:cNvPr>
        <xdr:cNvCxnSpPr/>
      </xdr:nvCxnSpPr>
      <xdr:spPr>
        <a:xfrm>
          <a:off x="11534775" y="5724525"/>
          <a:ext cx="809625"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3827</xdr:rowOff>
    </xdr:from>
    <xdr:ext cx="405111" cy="259045"/>
    <xdr:sp macro="" textlink="">
      <xdr:nvSpPr>
        <xdr:cNvPr id="465" name="n_1aveValue【試験研究機関】&#10;有形固定資産減価償却率">
          <a:extLst>
            <a:ext uri="{FF2B5EF4-FFF2-40B4-BE49-F238E27FC236}">
              <a16:creationId xmlns:a16="http://schemas.microsoft.com/office/drawing/2014/main" id="{D57D4189-1DBB-4E1B-8860-6227AF5C8FBE}"/>
            </a:ext>
          </a:extLst>
        </xdr:cNvPr>
        <xdr:cNvSpPr txBox="1"/>
      </xdr:nvSpPr>
      <xdr:spPr>
        <a:xfrm>
          <a:off x="1374521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466" name="n_2aveValue【試験研究機関】&#10;有形固定資産減価償却率">
          <a:extLst>
            <a:ext uri="{FF2B5EF4-FFF2-40B4-BE49-F238E27FC236}">
              <a16:creationId xmlns:a16="http://schemas.microsoft.com/office/drawing/2014/main" id="{F7E7056D-83B4-4CB4-A6C9-0F2B2D45F8AD}"/>
            </a:ext>
          </a:extLst>
        </xdr:cNvPr>
        <xdr:cNvSpPr txBox="1"/>
      </xdr:nvSpPr>
      <xdr:spPr>
        <a:xfrm>
          <a:off x="129641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83837</xdr:rowOff>
    </xdr:from>
    <xdr:ext cx="405111" cy="259045"/>
    <xdr:sp macro="" textlink="">
      <xdr:nvSpPr>
        <xdr:cNvPr id="467" name="n_3aveValue【試験研究機関】&#10;有形固定資産減価償却率">
          <a:extLst>
            <a:ext uri="{FF2B5EF4-FFF2-40B4-BE49-F238E27FC236}">
              <a16:creationId xmlns:a16="http://schemas.microsoft.com/office/drawing/2014/main" id="{610212B6-A696-4185-8A29-4462585F87EF}"/>
            </a:ext>
          </a:extLst>
        </xdr:cNvPr>
        <xdr:cNvSpPr txBox="1"/>
      </xdr:nvSpPr>
      <xdr:spPr>
        <a:xfrm>
          <a:off x="121640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468" name="n_4aveValue【試験研究機関】&#10;有形固定資産減価償却率">
          <a:extLst>
            <a:ext uri="{FF2B5EF4-FFF2-40B4-BE49-F238E27FC236}">
              <a16:creationId xmlns:a16="http://schemas.microsoft.com/office/drawing/2014/main" id="{A9AE3C17-C8A1-49F5-BC45-DF1A903259C0}"/>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105427</xdr:rowOff>
    </xdr:from>
    <xdr:ext cx="405111" cy="259045"/>
    <xdr:sp macro="" textlink="">
      <xdr:nvSpPr>
        <xdr:cNvPr id="469" name="n_1mainValue【試験研究機関】&#10;有形固定資産減価償却率">
          <a:extLst>
            <a:ext uri="{FF2B5EF4-FFF2-40B4-BE49-F238E27FC236}">
              <a16:creationId xmlns:a16="http://schemas.microsoft.com/office/drawing/2014/main" id="{31D89A2B-CD76-4F1C-8743-B63CA9E1D38D}"/>
            </a:ext>
          </a:extLst>
        </xdr:cNvPr>
        <xdr:cNvSpPr txBox="1"/>
      </xdr:nvSpPr>
      <xdr:spPr>
        <a:xfrm>
          <a:off x="13745219" y="5769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48277</xdr:rowOff>
    </xdr:from>
    <xdr:ext cx="405111" cy="259045"/>
    <xdr:sp macro="" textlink="">
      <xdr:nvSpPr>
        <xdr:cNvPr id="470" name="n_2mainValue【試験研究機関】&#10;有形固定資産減価償却率">
          <a:extLst>
            <a:ext uri="{FF2B5EF4-FFF2-40B4-BE49-F238E27FC236}">
              <a16:creationId xmlns:a16="http://schemas.microsoft.com/office/drawing/2014/main" id="{EC8F0F38-B604-404C-907E-65FCA08A1DBE}"/>
            </a:ext>
          </a:extLst>
        </xdr:cNvPr>
        <xdr:cNvSpPr txBox="1"/>
      </xdr:nvSpPr>
      <xdr:spPr>
        <a:xfrm>
          <a:off x="12964169" y="5550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59707</xdr:rowOff>
    </xdr:from>
    <xdr:ext cx="405111" cy="259045"/>
    <xdr:sp macro="" textlink="">
      <xdr:nvSpPr>
        <xdr:cNvPr id="471" name="n_3mainValue【試験研究機関】&#10;有形固定資産減価償却率">
          <a:extLst>
            <a:ext uri="{FF2B5EF4-FFF2-40B4-BE49-F238E27FC236}">
              <a16:creationId xmlns:a16="http://schemas.microsoft.com/office/drawing/2014/main" id="{F2B83488-0659-48F0-B547-A79332DE2C79}"/>
            </a:ext>
          </a:extLst>
        </xdr:cNvPr>
        <xdr:cNvSpPr txBox="1"/>
      </xdr:nvSpPr>
      <xdr:spPr>
        <a:xfrm>
          <a:off x="12164069" y="5565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124477</xdr:rowOff>
    </xdr:from>
    <xdr:ext cx="405111" cy="259045"/>
    <xdr:sp macro="" textlink="">
      <xdr:nvSpPr>
        <xdr:cNvPr id="472" name="n_4mainValue【試験研究機関】&#10;有形固定資産減価償却率">
          <a:extLst>
            <a:ext uri="{FF2B5EF4-FFF2-40B4-BE49-F238E27FC236}">
              <a16:creationId xmlns:a16="http://schemas.microsoft.com/office/drawing/2014/main" id="{DA5194D2-4392-4D7A-BCC7-48458265A93F}"/>
            </a:ext>
          </a:extLst>
        </xdr:cNvPr>
        <xdr:cNvSpPr txBox="1"/>
      </xdr:nvSpPr>
      <xdr:spPr>
        <a:xfrm>
          <a:off x="11354444" y="5464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73" name="正方形/長方形 472">
          <a:extLst>
            <a:ext uri="{FF2B5EF4-FFF2-40B4-BE49-F238E27FC236}">
              <a16:creationId xmlns:a16="http://schemas.microsoft.com/office/drawing/2014/main" id="{20AEAC94-7FFC-437C-958A-42E9C0E67C5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4" name="正方形/長方形 473">
          <a:extLst>
            <a:ext uri="{FF2B5EF4-FFF2-40B4-BE49-F238E27FC236}">
              <a16:creationId xmlns:a16="http://schemas.microsoft.com/office/drawing/2014/main" id="{C9BAC8D2-80ED-44F4-95A5-3130B12F876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5" name="正方形/長方形 474">
          <a:extLst>
            <a:ext uri="{FF2B5EF4-FFF2-40B4-BE49-F238E27FC236}">
              <a16:creationId xmlns:a16="http://schemas.microsoft.com/office/drawing/2014/main" id="{1F68123F-8532-4CBB-8453-1EE5B73F429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76" name="正方形/長方形 475">
          <a:extLst>
            <a:ext uri="{FF2B5EF4-FFF2-40B4-BE49-F238E27FC236}">
              <a16:creationId xmlns:a16="http://schemas.microsoft.com/office/drawing/2014/main" id="{8C7C7069-DCC3-46E8-A5D9-87D502586F1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77" name="正方形/長方形 476">
          <a:extLst>
            <a:ext uri="{FF2B5EF4-FFF2-40B4-BE49-F238E27FC236}">
              <a16:creationId xmlns:a16="http://schemas.microsoft.com/office/drawing/2014/main" id="{FDBD9AC6-48F3-40BC-9EF6-8BA06DFFC0B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78" name="正方形/長方形 477">
          <a:extLst>
            <a:ext uri="{FF2B5EF4-FFF2-40B4-BE49-F238E27FC236}">
              <a16:creationId xmlns:a16="http://schemas.microsoft.com/office/drawing/2014/main" id="{252BF16D-A8E4-49A5-A26E-ABF3B45427C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79" name="テキスト ボックス 478">
          <a:extLst>
            <a:ext uri="{FF2B5EF4-FFF2-40B4-BE49-F238E27FC236}">
              <a16:creationId xmlns:a16="http://schemas.microsoft.com/office/drawing/2014/main" id="{34757732-D595-482E-9270-3DD7707E558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80" name="直線コネクタ 479">
          <a:extLst>
            <a:ext uri="{FF2B5EF4-FFF2-40B4-BE49-F238E27FC236}">
              <a16:creationId xmlns:a16="http://schemas.microsoft.com/office/drawing/2014/main" id="{23225496-F3E6-49A8-8184-D91648304E5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81" name="直線コネクタ 480">
          <a:extLst>
            <a:ext uri="{FF2B5EF4-FFF2-40B4-BE49-F238E27FC236}">
              <a16:creationId xmlns:a16="http://schemas.microsoft.com/office/drawing/2014/main" id="{363F5F2C-BCD8-4AEA-8114-6123D1288A91}"/>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82" name="テキスト ボックス 481">
          <a:extLst>
            <a:ext uri="{FF2B5EF4-FFF2-40B4-BE49-F238E27FC236}">
              <a16:creationId xmlns:a16="http://schemas.microsoft.com/office/drawing/2014/main" id="{EB722C36-EBEB-4A96-95F6-7EEC88CF89DD}"/>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83" name="直線コネクタ 482">
          <a:extLst>
            <a:ext uri="{FF2B5EF4-FFF2-40B4-BE49-F238E27FC236}">
              <a16:creationId xmlns:a16="http://schemas.microsoft.com/office/drawing/2014/main" id="{7170532E-9E74-455F-9614-DA6749A9BD12}"/>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84" name="テキスト ボックス 483">
          <a:extLst>
            <a:ext uri="{FF2B5EF4-FFF2-40B4-BE49-F238E27FC236}">
              <a16:creationId xmlns:a16="http://schemas.microsoft.com/office/drawing/2014/main" id="{489F71C1-3852-4C8F-8589-98744816AF1A}"/>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85" name="直線コネクタ 484">
          <a:extLst>
            <a:ext uri="{FF2B5EF4-FFF2-40B4-BE49-F238E27FC236}">
              <a16:creationId xmlns:a16="http://schemas.microsoft.com/office/drawing/2014/main" id="{D438A760-79A2-4B80-8F9F-545F693898B6}"/>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86" name="テキスト ボックス 485">
          <a:extLst>
            <a:ext uri="{FF2B5EF4-FFF2-40B4-BE49-F238E27FC236}">
              <a16:creationId xmlns:a16="http://schemas.microsoft.com/office/drawing/2014/main" id="{45D9B82E-1371-4E04-B87D-0C5E7A900881}"/>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87" name="直線コネクタ 486">
          <a:extLst>
            <a:ext uri="{FF2B5EF4-FFF2-40B4-BE49-F238E27FC236}">
              <a16:creationId xmlns:a16="http://schemas.microsoft.com/office/drawing/2014/main" id="{6D23B7B0-8F97-4559-BCEB-5CDD2D0F1876}"/>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88" name="テキスト ボックス 487">
          <a:extLst>
            <a:ext uri="{FF2B5EF4-FFF2-40B4-BE49-F238E27FC236}">
              <a16:creationId xmlns:a16="http://schemas.microsoft.com/office/drawing/2014/main" id="{A248F169-AAD9-4447-870D-277DFE35CFBC}"/>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89" name="直線コネクタ 488">
          <a:extLst>
            <a:ext uri="{FF2B5EF4-FFF2-40B4-BE49-F238E27FC236}">
              <a16:creationId xmlns:a16="http://schemas.microsoft.com/office/drawing/2014/main" id="{E8D89FE1-6223-4CBD-BD3F-D2D308C820E1}"/>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90" name="テキスト ボックス 489">
          <a:extLst>
            <a:ext uri="{FF2B5EF4-FFF2-40B4-BE49-F238E27FC236}">
              <a16:creationId xmlns:a16="http://schemas.microsoft.com/office/drawing/2014/main" id="{068B78BD-C354-4B1B-80B3-460A1A0967B3}"/>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91" name="直線コネクタ 490">
          <a:extLst>
            <a:ext uri="{FF2B5EF4-FFF2-40B4-BE49-F238E27FC236}">
              <a16:creationId xmlns:a16="http://schemas.microsoft.com/office/drawing/2014/main" id="{6B5CB14F-69B3-4AA6-B257-F8BEEED4F1D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92" name="テキスト ボックス 491">
          <a:extLst>
            <a:ext uri="{FF2B5EF4-FFF2-40B4-BE49-F238E27FC236}">
              <a16:creationId xmlns:a16="http://schemas.microsoft.com/office/drawing/2014/main" id="{B026FF50-088E-4D33-8317-FD89A8FD750A}"/>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93" name="直線コネクタ 492">
          <a:extLst>
            <a:ext uri="{FF2B5EF4-FFF2-40B4-BE49-F238E27FC236}">
              <a16:creationId xmlns:a16="http://schemas.microsoft.com/office/drawing/2014/main" id="{346DA1F8-CB64-4B2D-A407-4844FDA7FDE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94" name="テキスト ボックス 493">
          <a:extLst>
            <a:ext uri="{FF2B5EF4-FFF2-40B4-BE49-F238E27FC236}">
              <a16:creationId xmlns:a16="http://schemas.microsoft.com/office/drawing/2014/main" id="{CCBB2545-2DA6-4850-9276-D8B91156D34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95" name="【試験研究機関】&#10;一人当たり面積グラフ枠">
          <a:extLst>
            <a:ext uri="{FF2B5EF4-FFF2-40B4-BE49-F238E27FC236}">
              <a16:creationId xmlns:a16="http://schemas.microsoft.com/office/drawing/2014/main" id="{BC09BE3E-13D8-48AA-A928-6448689892E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496" name="直線コネクタ 495">
          <a:extLst>
            <a:ext uri="{FF2B5EF4-FFF2-40B4-BE49-F238E27FC236}">
              <a16:creationId xmlns:a16="http://schemas.microsoft.com/office/drawing/2014/main" id="{6A2C17A8-F66E-4B28-A55B-7F3F27AA1A32}"/>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497" name="【試験研究機関】&#10;一人当たり面積最小値テキスト">
          <a:extLst>
            <a:ext uri="{FF2B5EF4-FFF2-40B4-BE49-F238E27FC236}">
              <a16:creationId xmlns:a16="http://schemas.microsoft.com/office/drawing/2014/main" id="{A5C11CDC-C41C-4351-B658-DAC558EDAAB5}"/>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498" name="直線コネクタ 497">
          <a:extLst>
            <a:ext uri="{FF2B5EF4-FFF2-40B4-BE49-F238E27FC236}">
              <a16:creationId xmlns:a16="http://schemas.microsoft.com/office/drawing/2014/main" id="{9DA22CD3-6DEE-4AD5-8444-97E7D76A0C52}"/>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499" name="【試験研究機関】&#10;一人当たり面積最大値テキスト">
          <a:extLst>
            <a:ext uri="{FF2B5EF4-FFF2-40B4-BE49-F238E27FC236}">
              <a16:creationId xmlns:a16="http://schemas.microsoft.com/office/drawing/2014/main" id="{C52BCB8A-2D81-4AFB-BB5A-D770E932FE77}"/>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00" name="直線コネクタ 499">
          <a:extLst>
            <a:ext uri="{FF2B5EF4-FFF2-40B4-BE49-F238E27FC236}">
              <a16:creationId xmlns:a16="http://schemas.microsoft.com/office/drawing/2014/main" id="{81D44CAC-FA1D-41ED-928E-AC8001A3E030}"/>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01" name="【試験研究機関】&#10;一人当たり面積平均値テキスト">
          <a:extLst>
            <a:ext uri="{FF2B5EF4-FFF2-40B4-BE49-F238E27FC236}">
              <a16:creationId xmlns:a16="http://schemas.microsoft.com/office/drawing/2014/main" id="{D3210E0C-9C95-4FEC-BD02-B80A8915E04D}"/>
            </a:ext>
          </a:extLst>
        </xdr:cNvPr>
        <xdr:cNvSpPr txBox="1"/>
      </xdr:nvSpPr>
      <xdr:spPr>
        <a:xfrm>
          <a:off x="20002500" y="5802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02" name="フローチャート: 判断 501">
          <a:extLst>
            <a:ext uri="{FF2B5EF4-FFF2-40B4-BE49-F238E27FC236}">
              <a16:creationId xmlns:a16="http://schemas.microsoft.com/office/drawing/2014/main" id="{27A7E672-9D81-48A4-A8E7-26133563B728}"/>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03" name="フローチャート: 判断 502">
          <a:extLst>
            <a:ext uri="{FF2B5EF4-FFF2-40B4-BE49-F238E27FC236}">
              <a16:creationId xmlns:a16="http://schemas.microsoft.com/office/drawing/2014/main" id="{434462BD-A5B3-4B9B-A622-4C96FBA57337}"/>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04" name="フローチャート: 判断 503">
          <a:extLst>
            <a:ext uri="{FF2B5EF4-FFF2-40B4-BE49-F238E27FC236}">
              <a16:creationId xmlns:a16="http://schemas.microsoft.com/office/drawing/2014/main" id="{1B675D1F-733D-49E5-908D-E1A21B56CB74}"/>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05" name="フローチャート: 判断 504">
          <a:extLst>
            <a:ext uri="{FF2B5EF4-FFF2-40B4-BE49-F238E27FC236}">
              <a16:creationId xmlns:a16="http://schemas.microsoft.com/office/drawing/2014/main" id="{D15B4A81-2327-4342-86A5-4F2C2234C63D}"/>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06" name="フローチャート: 判断 505">
          <a:extLst>
            <a:ext uri="{FF2B5EF4-FFF2-40B4-BE49-F238E27FC236}">
              <a16:creationId xmlns:a16="http://schemas.microsoft.com/office/drawing/2014/main" id="{B4DB1DD3-D42B-49C3-AFF2-627E0AFE472B}"/>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4DE97C7D-5565-47F6-AF16-9A5EFC8ED64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96A9BB25-5742-4F3B-AC0E-3BB6BA639EE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52D93156-2045-48EC-AFCA-51C086C6DA2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2CF8CE58-49CF-47D2-97D7-BD9205D2D8A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26D5C9CC-D9FC-4600-B880-3CACFF1A10B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12" name="楕円 511">
          <a:extLst>
            <a:ext uri="{FF2B5EF4-FFF2-40B4-BE49-F238E27FC236}">
              <a16:creationId xmlns:a16="http://schemas.microsoft.com/office/drawing/2014/main" id="{F27519A6-A240-4F67-AD8A-DFAD3446AB74}"/>
            </a:ext>
          </a:extLst>
        </xdr:cNvPr>
        <xdr:cNvSpPr/>
      </xdr:nvSpPr>
      <xdr:spPr>
        <a:xfrm>
          <a:off x="19897725" y="59417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90913</xdr:rowOff>
    </xdr:from>
    <xdr:ext cx="469744" cy="259045"/>
    <xdr:sp macro="" textlink="">
      <xdr:nvSpPr>
        <xdr:cNvPr id="513" name="【試験研究機関】&#10;一人当たり面積該当値テキスト">
          <a:extLst>
            <a:ext uri="{FF2B5EF4-FFF2-40B4-BE49-F238E27FC236}">
              <a16:creationId xmlns:a16="http://schemas.microsoft.com/office/drawing/2014/main" id="{E8590AE8-FA4D-4972-83CF-EC2A21DC89DA}"/>
            </a:ext>
          </a:extLst>
        </xdr:cNvPr>
        <xdr:cNvSpPr txBox="1"/>
      </xdr:nvSpPr>
      <xdr:spPr>
        <a:xfrm>
          <a:off x="20002500" y="5917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123372</xdr:rowOff>
    </xdr:from>
    <xdr:to>
      <xdr:col>112</xdr:col>
      <xdr:colOff>38100</xdr:colOff>
      <xdr:row>37</xdr:row>
      <xdr:rowOff>53522</xdr:rowOff>
    </xdr:to>
    <xdr:sp macro="" textlink="">
      <xdr:nvSpPr>
        <xdr:cNvPr id="514" name="楕円 513">
          <a:extLst>
            <a:ext uri="{FF2B5EF4-FFF2-40B4-BE49-F238E27FC236}">
              <a16:creationId xmlns:a16="http://schemas.microsoft.com/office/drawing/2014/main" id="{C9923F87-B416-4C51-B2E1-096B23EA2376}"/>
            </a:ext>
          </a:extLst>
        </xdr:cNvPr>
        <xdr:cNvSpPr/>
      </xdr:nvSpPr>
      <xdr:spPr>
        <a:xfrm>
          <a:off x="19154775" y="595584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163286</xdr:rowOff>
    </xdr:from>
    <xdr:to>
      <xdr:col>116</xdr:col>
      <xdr:colOff>63500</xdr:colOff>
      <xdr:row>37</xdr:row>
      <xdr:rowOff>2722</xdr:rowOff>
    </xdr:to>
    <xdr:cxnSp macro="">
      <xdr:nvCxnSpPr>
        <xdr:cNvPr id="515" name="直線コネクタ 514">
          <a:extLst>
            <a:ext uri="{FF2B5EF4-FFF2-40B4-BE49-F238E27FC236}">
              <a16:creationId xmlns:a16="http://schemas.microsoft.com/office/drawing/2014/main" id="{AA1F32B9-7683-4A2A-AD85-8854B71037F2}"/>
            </a:ext>
          </a:extLst>
        </xdr:cNvPr>
        <xdr:cNvCxnSpPr/>
      </xdr:nvCxnSpPr>
      <xdr:spPr>
        <a:xfrm flipV="1">
          <a:off x="19202400" y="5989411"/>
          <a:ext cx="75247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107043</xdr:rowOff>
    </xdr:from>
    <xdr:to>
      <xdr:col>107</xdr:col>
      <xdr:colOff>101600</xdr:colOff>
      <xdr:row>39</xdr:row>
      <xdr:rowOff>37193</xdr:rowOff>
    </xdr:to>
    <xdr:sp macro="" textlink="">
      <xdr:nvSpPr>
        <xdr:cNvPr id="516" name="楕円 515">
          <a:extLst>
            <a:ext uri="{FF2B5EF4-FFF2-40B4-BE49-F238E27FC236}">
              <a16:creationId xmlns:a16="http://schemas.microsoft.com/office/drawing/2014/main" id="{C42EC712-4F7D-4E49-9037-251CB960E07E}"/>
            </a:ext>
          </a:extLst>
        </xdr:cNvPr>
        <xdr:cNvSpPr/>
      </xdr:nvSpPr>
      <xdr:spPr>
        <a:xfrm>
          <a:off x="18345150" y="62570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2722</xdr:rowOff>
    </xdr:from>
    <xdr:to>
      <xdr:col>111</xdr:col>
      <xdr:colOff>177800</xdr:colOff>
      <xdr:row>38</xdr:row>
      <xdr:rowOff>157843</xdr:rowOff>
    </xdr:to>
    <xdr:cxnSp macro="">
      <xdr:nvCxnSpPr>
        <xdr:cNvPr id="517" name="直線コネクタ 516">
          <a:extLst>
            <a:ext uri="{FF2B5EF4-FFF2-40B4-BE49-F238E27FC236}">
              <a16:creationId xmlns:a16="http://schemas.microsoft.com/office/drawing/2014/main" id="{14206D29-53E5-4DA4-923D-E6C3FB30540C}"/>
            </a:ext>
          </a:extLst>
        </xdr:cNvPr>
        <xdr:cNvCxnSpPr/>
      </xdr:nvCxnSpPr>
      <xdr:spPr>
        <a:xfrm flipV="1">
          <a:off x="18392775" y="5993947"/>
          <a:ext cx="809625" cy="320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117928</xdr:rowOff>
    </xdr:from>
    <xdr:to>
      <xdr:col>102</xdr:col>
      <xdr:colOff>165100</xdr:colOff>
      <xdr:row>39</xdr:row>
      <xdr:rowOff>48078</xdr:rowOff>
    </xdr:to>
    <xdr:sp macro="" textlink="">
      <xdr:nvSpPr>
        <xdr:cNvPr id="518" name="楕円 517">
          <a:extLst>
            <a:ext uri="{FF2B5EF4-FFF2-40B4-BE49-F238E27FC236}">
              <a16:creationId xmlns:a16="http://schemas.microsoft.com/office/drawing/2014/main" id="{DA2620EA-41D5-4793-8760-3C59D873B861}"/>
            </a:ext>
          </a:extLst>
        </xdr:cNvPr>
        <xdr:cNvSpPr/>
      </xdr:nvSpPr>
      <xdr:spPr>
        <a:xfrm>
          <a:off x="17554575" y="62742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157843</xdr:rowOff>
    </xdr:from>
    <xdr:to>
      <xdr:col>107</xdr:col>
      <xdr:colOff>50800</xdr:colOff>
      <xdr:row>38</xdr:row>
      <xdr:rowOff>168728</xdr:rowOff>
    </xdr:to>
    <xdr:cxnSp macro="">
      <xdr:nvCxnSpPr>
        <xdr:cNvPr id="519" name="直線コネクタ 518">
          <a:extLst>
            <a:ext uri="{FF2B5EF4-FFF2-40B4-BE49-F238E27FC236}">
              <a16:creationId xmlns:a16="http://schemas.microsoft.com/office/drawing/2014/main" id="{E747B1EE-79DC-4350-A0C0-274D789F0D48}"/>
            </a:ext>
          </a:extLst>
        </xdr:cNvPr>
        <xdr:cNvCxnSpPr/>
      </xdr:nvCxnSpPr>
      <xdr:spPr>
        <a:xfrm flipV="1">
          <a:off x="17602200" y="63141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150585</xdr:rowOff>
    </xdr:from>
    <xdr:to>
      <xdr:col>98</xdr:col>
      <xdr:colOff>38100</xdr:colOff>
      <xdr:row>39</xdr:row>
      <xdr:rowOff>80735</xdr:rowOff>
    </xdr:to>
    <xdr:sp macro="" textlink="">
      <xdr:nvSpPr>
        <xdr:cNvPr id="520" name="楕円 519">
          <a:extLst>
            <a:ext uri="{FF2B5EF4-FFF2-40B4-BE49-F238E27FC236}">
              <a16:creationId xmlns:a16="http://schemas.microsoft.com/office/drawing/2014/main" id="{CF14711B-CD4E-4E95-BE72-AFB8B203B0DA}"/>
            </a:ext>
          </a:extLst>
        </xdr:cNvPr>
        <xdr:cNvSpPr/>
      </xdr:nvSpPr>
      <xdr:spPr>
        <a:xfrm>
          <a:off x="16754475" y="63037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168728</xdr:rowOff>
    </xdr:from>
    <xdr:to>
      <xdr:col>102</xdr:col>
      <xdr:colOff>114300</xdr:colOff>
      <xdr:row>39</xdr:row>
      <xdr:rowOff>29935</xdr:rowOff>
    </xdr:to>
    <xdr:cxnSp macro="">
      <xdr:nvCxnSpPr>
        <xdr:cNvPr id="521" name="直線コネクタ 520">
          <a:extLst>
            <a:ext uri="{FF2B5EF4-FFF2-40B4-BE49-F238E27FC236}">
              <a16:creationId xmlns:a16="http://schemas.microsoft.com/office/drawing/2014/main" id="{3D260763-29F4-43F8-988E-EC90D1DF42EE}"/>
            </a:ext>
          </a:extLst>
        </xdr:cNvPr>
        <xdr:cNvCxnSpPr/>
      </xdr:nvCxnSpPr>
      <xdr:spPr>
        <a:xfrm flipV="1">
          <a:off x="16802100" y="6312353"/>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22" name="n_1aveValue【試験研究機関】&#10;一人当たり面積">
          <a:extLst>
            <a:ext uri="{FF2B5EF4-FFF2-40B4-BE49-F238E27FC236}">
              <a16:creationId xmlns:a16="http://schemas.microsoft.com/office/drawing/2014/main" id="{652B639C-5D3F-4A1B-A79F-66B7685B0F65}"/>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102705</xdr:rowOff>
    </xdr:from>
    <xdr:ext cx="469744" cy="259045"/>
    <xdr:sp macro="" textlink="">
      <xdr:nvSpPr>
        <xdr:cNvPr id="523" name="n_2aveValue【試験研究機関】&#10;一人当たり面積">
          <a:extLst>
            <a:ext uri="{FF2B5EF4-FFF2-40B4-BE49-F238E27FC236}">
              <a16:creationId xmlns:a16="http://schemas.microsoft.com/office/drawing/2014/main" id="{F7F2A414-0F40-4B55-9094-274B8FB30ED3}"/>
            </a:ext>
          </a:extLst>
        </xdr:cNvPr>
        <xdr:cNvSpPr txBox="1"/>
      </xdr:nvSpPr>
      <xdr:spPr>
        <a:xfrm>
          <a:off x="181833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135363</xdr:rowOff>
    </xdr:from>
    <xdr:ext cx="469744" cy="259045"/>
    <xdr:sp macro="" textlink="">
      <xdr:nvSpPr>
        <xdr:cNvPr id="524" name="n_3aveValue【試験研究機関】&#10;一人当たり面積">
          <a:extLst>
            <a:ext uri="{FF2B5EF4-FFF2-40B4-BE49-F238E27FC236}">
              <a16:creationId xmlns:a16="http://schemas.microsoft.com/office/drawing/2014/main" id="{6D7EE840-46AE-4A87-8067-8997D80435E8}"/>
            </a:ext>
          </a:extLst>
        </xdr:cNvPr>
        <xdr:cNvSpPr txBox="1"/>
      </xdr:nvSpPr>
      <xdr:spPr>
        <a:xfrm>
          <a:off x="17383202"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102705</xdr:rowOff>
    </xdr:from>
    <xdr:ext cx="469744" cy="259045"/>
    <xdr:sp macro="" textlink="">
      <xdr:nvSpPr>
        <xdr:cNvPr id="525" name="n_4aveValue【試験研究機関】&#10;一人当たり面積">
          <a:extLst>
            <a:ext uri="{FF2B5EF4-FFF2-40B4-BE49-F238E27FC236}">
              <a16:creationId xmlns:a16="http://schemas.microsoft.com/office/drawing/2014/main" id="{A2F16FC4-BFAB-4AA0-9A17-10F917529DFB}"/>
            </a:ext>
          </a:extLst>
        </xdr:cNvPr>
        <xdr:cNvSpPr txBox="1"/>
      </xdr:nvSpPr>
      <xdr:spPr>
        <a:xfrm>
          <a:off x="16592627"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70049</xdr:rowOff>
    </xdr:from>
    <xdr:ext cx="469744" cy="259045"/>
    <xdr:sp macro="" textlink="">
      <xdr:nvSpPr>
        <xdr:cNvPr id="526" name="n_1mainValue【試験研究機関】&#10;一人当たり面積">
          <a:extLst>
            <a:ext uri="{FF2B5EF4-FFF2-40B4-BE49-F238E27FC236}">
              <a16:creationId xmlns:a16="http://schemas.microsoft.com/office/drawing/2014/main" id="{4A201454-7F72-4BD0-AFCF-B2B01505F703}"/>
            </a:ext>
          </a:extLst>
        </xdr:cNvPr>
        <xdr:cNvSpPr txBox="1"/>
      </xdr:nvSpPr>
      <xdr:spPr>
        <a:xfrm>
          <a:off x="18983402" y="5734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28320</xdr:rowOff>
    </xdr:from>
    <xdr:ext cx="469744" cy="259045"/>
    <xdr:sp macro="" textlink="">
      <xdr:nvSpPr>
        <xdr:cNvPr id="527" name="n_2mainValue【試験研究機関】&#10;一人当たり面積">
          <a:extLst>
            <a:ext uri="{FF2B5EF4-FFF2-40B4-BE49-F238E27FC236}">
              <a16:creationId xmlns:a16="http://schemas.microsoft.com/office/drawing/2014/main" id="{B4E56B23-9379-4B42-A155-E44B23CC9459}"/>
            </a:ext>
          </a:extLst>
        </xdr:cNvPr>
        <xdr:cNvSpPr txBox="1"/>
      </xdr:nvSpPr>
      <xdr:spPr>
        <a:xfrm>
          <a:off x="18183302" y="6346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39205</xdr:rowOff>
    </xdr:from>
    <xdr:ext cx="469744" cy="259045"/>
    <xdr:sp macro="" textlink="">
      <xdr:nvSpPr>
        <xdr:cNvPr id="528" name="n_3mainValue【試験研究機関】&#10;一人当たり面積">
          <a:extLst>
            <a:ext uri="{FF2B5EF4-FFF2-40B4-BE49-F238E27FC236}">
              <a16:creationId xmlns:a16="http://schemas.microsoft.com/office/drawing/2014/main" id="{1C6AC6ED-5FF5-45F8-9CFD-6E598F8714CB}"/>
            </a:ext>
          </a:extLst>
        </xdr:cNvPr>
        <xdr:cNvSpPr txBox="1"/>
      </xdr:nvSpPr>
      <xdr:spPr>
        <a:xfrm>
          <a:off x="17383202" y="6354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71862</xdr:rowOff>
    </xdr:from>
    <xdr:ext cx="469744" cy="259045"/>
    <xdr:sp macro="" textlink="">
      <xdr:nvSpPr>
        <xdr:cNvPr id="529" name="n_4mainValue【試験研究機関】&#10;一人当たり面積">
          <a:extLst>
            <a:ext uri="{FF2B5EF4-FFF2-40B4-BE49-F238E27FC236}">
              <a16:creationId xmlns:a16="http://schemas.microsoft.com/office/drawing/2014/main" id="{3EA3C0DC-A422-4CAE-9F5C-5C6E72F82CF4}"/>
            </a:ext>
          </a:extLst>
        </xdr:cNvPr>
        <xdr:cNvSpPr txBox="1"/>
      </xdr:nvSpPr>
      <xdr:spPr>
        <a:xfrm>
          <a:off x="16592627" y="6383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30" name="正方形/長方形 529">
          <a:extLst>
            <a:ext uri="{FF2B5EF4-FFF2-40B4-BE49-F238E27FC236}">
              <a16:creationId xmlns:a16="http://schemas.microsoft.com/office/drawing/2014/main" id="{15E70485-036C-441E-859F-5847915D601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31" name="正方形/長方形 530">
          <a:extLst>
            <a:ext uri="{FF2B5EF4-FFF2-40B4-BE49-F238E27FC236}">
              <a16:creationId xmlns:a16="http://schemas.microsoft.com/office/drawing/2014/main" id="{DD428101-E297-484A-9768-4353DAA00BC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32" name="正方形/長方形 531">
          <a:extLst>
            <a:ext uri="{FF2B5EF4-FFF2-40B4-BE49-F238E27FC236}">
              <a16:creationId xmlns:a16="http://schemas.microsoft.com/office/drawing/2014/main" id="{0F6E62DC-13B7-4434-8009-9E6D26DA797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33" name="正方形/長方形 532">
          <a:extLst>
            <a:ext uri="{FF2B5EF4-FFF2-40B4-BE49-F238E27FC236}">
              <a16:creationId xmlns:a16="http://schemas.microsoft.com/office/drawing/2014/main" id="{B5600542-B3DB-48C8-ABFB-FE9AF2D1F7F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4" name="正方形/長方形 533">
          <a:extLst>
            <a:ext uri="{FF2B5EF4-FFF2-40B4-BE49-F238E27FC236}">
              <a16:creationId xmlns:a16="http://schemas.microsoft.com/office/drawing/2014/main" id="{8C71606B-7556-4C5E-A457-904851DBA25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5" name="正方形/長方形 534">
          <a:extLst>
            <a:ext uri="{FF2B5EF4-FFF2-40B4-BE49-F238E27FC236}">
              <a16:creationId xmlns:a16="http://schemas.microsoft.com/office/drawing/2014/main" id="{7130CA89-F245-44FB-8508-66972CC2ED4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36" name="テキスト ボックス 535">
          <a:extLst>
            <a:ext uri="{FF2B5EF4-FFF2-40B4-BE49-F238E27FC236}">
              <a16:creationId xmlns:a16="http://schemas.microsoft.com/office/drawing/2014/main" id="{979CE086-B68F-42DF-B6D4-89DF011A1B1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37" name="直線コネクタ 536">
          <a:extLst>
            <a:ext uri="{FF2B5EF4-FFF2-40B4-BE49-F238E27FC236}">
              <a16:creationId xmlns:a16="http://schemas.microsoft.com/office/drawing/2014/main" id="{CA31284E-9011-4880-9A41-3CC1BE9472B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38" name="テキスト ボックス 537">
          <a:extLst>
            <a:ext uri="{FF2B5EF4-FFF2-40B4-BE49-F238E27FC236}">
              <a16:creationId xmlns:a16="http://schemas.microsoft.com/office/drawing/2014/main" id="{C1F57B34-F0A1-4438-836D-70F6AF12D0EF}"/>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39" name="直線コネクタ 538">
          <a:extLst>
            <a:ext uri="{FF2B5EF4-FFF2-40B4-BE49-F238E27FC236}">
              <a16:creationId xmlns:a16="http://schemas.microsoft.com/office/drawing/2014/main" id="{830D50AD-76D8-4479-9C25-D2AC6466660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40" name="テキスト ボックス 539">
          <a:extLst>
            <a:ext uri="{FF2B5EF4-FFF2-40B4-BE49-F238E27FC236}">
              <a16:creationId xmlns:a16="http://schemas.microsoft.com/office/drawing/2014/main" id="{691A2898-2936-4E45-B70D-CCB34B6AA92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41" name="直線コネクタ 540">
          <a:extLst>
            <a:ext uri="{FF2B5EF4-FFF2-40B4-BE49-F238E27FC236}">
              <a16:creationId xmlns:a16="http://schemas.microsoft.com/office/drawing/2014/main" id="{126BC4AB-B8E7-433F-AECE-663EEED9951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42" name="テキスト ボックス 541">
          <a:extLst>
            <a:ext uri="{FF2B5EF4-FFF2-40B4-BE49-F238E27FC236}">
              <a16:creationId xmlns:a16="http://schemas.microsoft.com/office/drawing/2014/main" id="{127AB2CD-DD4A-43FB-B030-C23210A563D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43" name="直線コネクタ 542">
          <a:extLst>
            <a:ext uri="{FF2B5EF4-FFF2-40B4-BE49-F238E27FC236}">
              <a16:creationId xmlns:a16="http://schemas.microsoft.com/office/drawing/2014/main" id="{EEFFDB40-1CF0-41C8-B893-D00222E37DB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44" name="テキスト ボックス 543">
          <a:extLst>
            <a:ext uri="{FF2B5EF4-FFF2-40B4-BE49-F238E27FC236}">
              <a16:creationId xmlns:a16="http://schemas.microsoft.com/office/drawing/2014/main" id="{590A30A6-09EB-4263-BF64-104F095271B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45" name="直線コネクタ 544">
          <a:extLst>
            <a:ext uri="{FF2B5EF4-FFF2-40B4-BE49-F238E27FC236}">
              <a16:creationId xmlns:a16="http://schemas.microsoft.com/office/drawing/2014/main" id="{D298038A-32E6-4F8D-AB84-2F64CC1E382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46" name="テキスト ボックス 545">
          <a:extLst>
            <a:ext uri="{FF2B5EF4-FFF2-40B4-BE49-F238E27FC236}">
              <a16:creationId xmlns:a16="http://schemas.microsoft.com/office/drawing/2014/main" id="{15E4DC94-CC36-47F0-B6A3-B39AE27FADE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47" name="直線コネクタ 546">
          <a:extLst>
            <a:ext uri="{FF2B5EF4-FFF2-40B4-BE49-F238E27FC236}">
              <a16:creationId xmlns:a16="http://schemas.microsoft.com/office/drawing/2014/main" id="{2198758D-72CB-4C2D-A1CB-FC84E2AD355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48" name="テキスト ボックス 547">
          <a:extLst>
            <a:ext uri="{FF2B5EF4-FFF2-40B4-BE49-F238E27FC236}">
              <a16:creationId xmlns:a16="http://schemas.microsoft.com/office/drawing/2014/main" id="{9BB256F2-D96D-485A-BEBF-E6EEDD17511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49" name="【警察施設】&#10;有形固定資産減価償却率グラフ枠">
          <a:extLst>
            <a:ext uri="{FF2B5EF4-FFF2-40B4-BE49-F238E27FC236}">
              <a16:creationId xmlns:a16="http://schemas.microsoft.com/office/drawing/2014/main" id="{928CED28-CEBA-4D81-9017-A43E23BA7D8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550" name="直線コネクタ 549">
          <a:extLst>
            <a:ext uri="{FF2B5EF4-FFF2-40B4-BE49-F238E27FC236}">
              <a16:creationId xmlns:a16="http://schemas.microsoft.com/office/drawing/2014/main" id="{46469475-A476-4DDB-9FB4-38BBE7BAAA16}"/>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551" name="【警察施設】&#10;有形固定資産減価償却率最小値テキスト">
          <a:extLst>
            <a:ext uri="{FF2B5EF4-FFF2-40B4-BE49-F238E27FC236}">
              <a16:creationId xmlns:a16="http://schemas.microsoft.com/office/drawing/2014/main" id="{C2D417A1-C24E-4386-995B-157791218CE6}"/>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552" name="直線コネクタ 551">
          <a:extLst>
            <a:ext uri="{FF2B5EF4-FFF2-40B4-BE49-F238E27FC236}">
              <a16:creationId xmlns:a16="http://schemas.microsoft.com/office/drawing/2014/main" id="{8DBF5844-5BC2-48C3-B573-BD98634F8B69}"/>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553" name="【警察施設】&#10;有形固定資産減価償却率最大値テキスト">
          <a:extLst>
            <a:ext uri="{FF2B5EF4-FFF2-40B4-BE49-F238E27FC236}">
              <a16:creationId xmlns:a16="http://schemas.microsoft.com/office/drawing/2014/main" id="{934BD3B6-9EB0-4540-B13E-110D97CD8764}"/>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554" name="直線コネクタ 553">
          <a:extLst>
            <a:ext uri="{FF2B5EF4-FFF2-40B4-BE49-F238E27FC236}">
              <a16:creationId xmlns:a16="http://schemas.microsoft.com/office/drawing/2014/main" id="{088D6AE9-5D03-4059-8A09-0F904AF1B529}"/>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555" name="【警察施設】&#10;有形固定資産減価償却率平均値テキスト">
          <a:extLst>
            <a:ext uri="{FF2B5EF4-FFF2-40B4-BE49-F238E27FC236}">
              <a16:creationId xmlns:a16="http://schemas.microsoft.com/office/drawing/2014/main" id="{8B000675-2817-4FF0-A75B-26263FEE5446}"/>
            </a:ext>
          </a:extLst>
        </xdr:cNvPr>
        <xdr:cNvSpPr txBox="1"/>
      </xdr:nvSpPr>
      <xdr:spPr>
        <a:xfrm>
          <a:off x="14744700" y="94039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556" name="フローチャート: 判断 555">
          <a:extLst>
            <a:ext uri="{FF2B5EF4-FFF2-40B4-BE49-F238E27FC236}">
              <a16:creationId xmlns:a16="http://schemas.microsoft.com/office/drawing/2014/main" id="{090D1AA0-19A6-4E51-8852-1488E3E5C859}"/>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557" name="フローチャート: 判断 556">
          <a:extLst>
            <a:ext uri="{FF2B5EF4-FFF2-40B4-BE49-F238E27FC236}">
              <a16:creationId xmlns:a16="http://schemas.microsoft.com/office/drawing/2014/main" id="{D90018BB-2AA9-4A41-BA19-B87A4BCA6BD4}"/>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558" name="フローチャート: 判断 557">
          <a:extLst>
            <a:ext uri="{FF2B5EF4-FFF2-40B4-BE49-F238E27FC236}">
              <a16:creationId xmlns:a16="http://schemas.microsoft.com/office/drawing/2014/main" id="{81D6D334-1B80-4874-855A-1D51A062E970}"/>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559" name="フローチャート: 判断 558">
          <a:extLst>
            <a:ext uri="{FF2B5EF4-FFF2-40B4-BE49-F238E27FC236}">
              <a16:creationId xmlns:a16="http://schemas.microsoft.com/office/drawing/2014/main" id="{7DDB99A5-D9F8-454D-9E4E-8BDC46C1F37B}"/>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560" name="フローチャート: 判断 559">
          <a:extLst>
            <a:ext uri="{FF2B5EF4-FFF2-40B4-BE49-F238E27FC236}">
              <a16:creationId xmlns:a16="http://schemas.microsoft.com/office/drawing/2014/main" id="{985F7098-7548-4853-AB17-E441731EA114}"/>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61" name="テキスト ボックス 560">
          <a:extLst>
            <a:ext uri="{FF2B5EF4-FFF2-40B4-BE49-F238E27FC236}">
              <a16:creationId xmlns:a16="http://schemas.microsoft.com/office/drawing/2014/main" id="{B7E2B1EC-FCBC-4354-A697-E1EFF823E77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2" name="テキスト ボックス 561">
          <a:extLst>
            <a:ext uri="{FF2B5EF4-FFF2-40B4-BE49-F238E27FC236}">
              <a16:creationId xmlns:a16="http://schemas.microsoft.com/office/drawing/2014/main" id="{AED41931-4777-4E01-9C46-09C18F1933D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3" name="テキスト ボックス 562">
          <a:extLst>
            <a:ext uri="{FF2B5EF4-FFF2-40B4-BE49-F238E27FC236}">
              <a16:creationId xmlns:a16="http://schemas.microsoft.com/office/drawing/2014/main" id="{03A049FA-FABD-46E6-AD3C-E4911C59F9F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64" name="テキスト ボックス 563">
          <a:extLst>
            <a:ext uri="{FF2B5EF4-FFF2-40B4-BE49-F238E27FC236}">
              <a16:creationId xmlns:a16="http://schemas.microsoft.com/office/drawing/2014/main" id="{0E190A4A-AA45-4427-AD2D-B28652A58F1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65" name="テキスト ボックス 564">
          <a:extLst>
            <a:ext uri="{FF2B5EF4-FFF2-40B4-BE49-F238E27FC236}">
              <a16:creationId xmlns:a16="http://schemas.microsoft.com/office/drawing/2014/main" id="{82602E11-C116-4089-A3D7-1F2F998DF05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xdr:rowOff>
    </xdr:from>
    <xdr:to>
      <xdr:col>85</xdr:col>
      <xdr:colOff>177800</xdr:colOff>
      <xdr:row>62</xdr:row>
      <xdr:rowOff>114808</xdr:rowOff>
    </xdr:to>
    <xdr:sp macro="" textlink="">
      <xdr:nvSpPr>
        <xdr:cNvPr id="566" name="楕円 565">
          <a:extLst>
            <a:ext uri="{FF2B5EF4-FFF2-40B4-BE49-F238E27FC236}">
              <a16:creationId xmlns:a16="http://schemas.microsoft.com/office/drawing/2014/main" id="{07652136-C4C0-442B-BEDE-2BB357B57A1E}"/>
            </a:ext>
          </a:extLst>
        </xdr:cNvPr>
        <xdr:cNvSpPr/>
      </xdr:nvSpPr>
      <xdr:spPr>
        <a:xfrm>
          <a:off x="14649450" y="1004938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99585</xdr:rowOff>
    </xdr:from>
    <xdr:ext cx="405111" cy="259045"/>
    <xdr:sp macro="" textlink="">
      <xdr:nvSpPr>
        <xdr:cNvPr id="567" name="【警察施設】&#10;有形固定資産減価償却率該当値テキスト">
          <a:extLst>
            <a:ext uri="{FF2B5EF4-FFF2-40B4-BE49-F238E27FC236}">
              <a16:creationId xmlns:a16="http://schemas.microsoft.com/office/drawing/2014/main" id="{993BCD99-0A4C-4E8B-A77F-D473A6B708F5}"/>
            </a:ext>
          </a:extLst>
        </xdr:cNvPr>
        <xdr:cNvSpPr txBox="1"/>
      </xdr:nvSpPr>
      <xdr:spPr>
        <a:xfrm>
          <a:off x="14744700" y="9980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129794</xdr:rowOff>
    </xdr:from>
    <xdr:to>
      <xdr:col>81</xdr:col>
      <xdr:colOff>101600</xdr:colOff>
      <xdr:row>64</xdr:row>
      <xdr:rowOff>59944</xdr:rowOff>
    </xdr:to>
    <xdr:sp macro="" textlink="">
      <xdr:nvSpPr>
        <xdr:cNvPr id="568" name="楕円 567">
          <a:extLst>
            <a:ext uri="{FF2B5EF4-FFF2-40B4-BE49-F238E27FC236}">
              <a16:creationId xmlns:a16="http://schemas.microsoft.com/office/drawing/2014/main" id="{A1827229-A3C4-427E-B529-71883C4DD59B}"/>
            </a:ext>
          </a:extLst>
        </xdr:cNvPr>
        <xdr:cNvSpPr/>
      </xdr:nvSpPr>
      <xdr:spPr>
        <a:xfrm>
          <a:off x="13887450" y="103278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64008</xdr:rowOff>
    </xdr:from>
    <xdr:to>
      <xdr:col>85</xdr:col>
      <xdr:colOff>127000</xdr:colOff>
      <xdr:row>64</xdr:row>
      <xdr:rowOff>9144</xdr:rowOff>
    </xdr:to>
    <xdr:cxnSp macro="">
      <xdr:nvCxnSpPr>
        <xdr:cNvPr id="569" name="直線コネクタ 568">
          <a:extLst>
            <a:ext uri="{FF2B5EF4-FFF2-40B4-BE49-F238E27FC236}">
              <a16:creationId xmlns:a16="http://schemas.microsoft.com/office/drawing/2014/main" id="{F551E0D4-8187-4B82-A68C-C54F1D874A3B}"/>
            </a:ext>
          </a:extLst>
        </xdr:cNvPr>
        <xdr:cNvCxnSpPr/>
      </xdr:nvCxnSpPr>
      <xdr:spPr>
        <a:xfrm flipV="1">
          <a:off x="13935075" y="10106533"/>
          <a:ext cx="762000" cy="26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134366</xdr:rowOff>
    </xdr:from>
    <xdr:to>
      <xdr:col>76</xdr:col>
      <xdr:colOff>165100</xdr:colOff>
      <xdr:row>64</xdr:row>
      <xdr:rowOff>64516</xdr:rowOff>
    </xdr:to>
    <xdr:sp macro="" textlink="">
      <xdr:nvSpPr>
        <xdr:cNvPr id="570" name="楕円 569">
          <a:extLst>
            <a:ext uri="{FF2B5EF4-FFF2-40B4-BE49-F238E27FC236}">
              <a16:creationId xmlns:a16="http://schemas.microsoft.com/office/drawing/2014/main" id="{B949D34D-34E0-45D2-A31A-1E799FF2A004}"/>
            </a:ext>
          </a:extLst>
        </xdr:cNvPr>
        <xdr:cNvSpPr/>
      </xdr:nvSpPr>
      <xdr:spPr>
        <a:xfrm>
          <a:off x="13096875" y="1033564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64</xdr:row>
      <xdr:rowOff>9144</xdr:rowOff>
    </xdr:from>
    <xdr:to>
      <xdr:col>81</xdr:col>
      <xdr:colOff>50800</xdr:colOff>
      <xdr:row>64</xdr:row>
      <xdr:rowOff>13716</xdr:rowOff>
    </xdr:to>
    <xdr:cxnSp macro="">
      <xdr:nvCxnSpPr>
        <xdr:cNvPr id="571" name="直線コネクタ 570">
          <a:extLst>
            <a:ext uri="{FF2B5EF4-FFF2-40B4-BE49-F238E27FC236}">
              <a16:creationId xmlns:a16="http://schemas.microsoft.com/office/drawing/2014/main" id="{21F0F870-1220-4D94-BFC7-7FAC9FEACC5E}"/>
            </a:ext>
          </a:extLst>
        </xdr:cNvPr>
        <xdr:cNvCxnSpPr/>
      </xdr:nvCxnSpPr>
      <xdr:spPr>
        <a:xfrm flipV="1">
          <a:off x="13144500" y="1037551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164084</xdr:rowOff>
    </xdr:from>
    <xdr:to>
      <xdr:col>72</xdr:col>
      <xdr:colOff>38100</xdr:colOff>
      <xdr:row>61</xdr:row>
      <xdr:rowOff>94234</xdr:rowOff>
    </xdr:to>
    <xdr:sp macro="" textlink="">
      <xdr:nvSpPr>
        <xdr:cNvPr id="572" name="楕円 571">
          <a:extLst>
            <a:ext uri="{FF2B5EF4-FFF2-40B4-BE49-F238E27FC236}">
              <a16:creationId xmlns:a16="http://schemas.microsoft.com/office/drawing/2014/main" id="{9DB4B4D8-BE29-4124-9E0B-C903CA20BD76}"/>
            </a:ext>
          </a:extLst>
        </xdr:cNvPr>
        <xdr:cNvSpPr/>
      </xdr:nvSpPr>
      <xdr:spPr>
        <a:xfrm>
          <a:off x="12296775" y="98764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43434</xdr:rowOff>
    </xdr:from>
    <xdr:to>
      <xdr:col>76</xdr:col>
      <xdr:colOff>114300</xdr:colOff>
      <xdr:row>64</xdr:row>
      <xdr:rowOff>13716</xdr:rowOff>
    </xdr:to>
    <xdr:cxnSp macro="">
      <xdr:nvCxnSpPr>
        <xdr:cNvPr id="573" name="直線コネクタ 572">
          <a:extLst>
            <a:ext uri="{FF2B5EF4-FFF2-40B4-BE49-F238E27FC236}">
              <a16:creationId xmlns:a16="http://schemas.microsoft.com/office/drawing/2014/main" id="{EB3A2C93-58DD-4E9F-8BFD-3330C593A5D1}"/>
            </a:ext>
          </a:extLst>
        </xdr:cNvPr>
        <xdr:cNvCxnSpPr/>
      </xdr:nvCxnSpPr>
      <xdr:spPr>
        <a:xfrm>
          <a:off x="12344400" y="9924034"/>
          <a:ext cx="800100" cy="44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81788</xdr:rowOff>
    </xdr:from>
    <xdr:to>
      <xdr:col>67</xdr:col>
      <xdr:colOff>101600</xdr:colOff>
      <xdr:row>61</xdr:row>
      <xdr:rowOff>11938</xdr:rowOff>
    </xdr:to>
    <xdr:sp macro="" textlink="">
      <xdr:nvSpPr>
        <xdr:cNvPr id="574" name="楕円 573">
          <a:extLst>
            <a:ext uri="{FF2B5EF4-FFF2-40B4-BE49-F238E27FC236}">
              <a16:creationId xmlns:a16="http://schemas.microsoft.com/office/drawing/2014/main" id="{51D47670-67A2-4E9D-818A-A0E397CB5419}"/>
            </a:ext>
          </a:extLst>
        </xdr:cNvPr>
        <xdr:cNvSpPr/>
      </xdr:nvSpPr>
      <xdr:spPr>
        <a:xfrm>
          <a:off x="11487150" y="98004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132588</xdr:rowOff>
    </xdr:from>
    <xdr:to>
      <xdr:col>71</xdr:col>
      <xdr:colOff>177800</xdr:colOff>
      <xdr:row>61</xdr:row>
      <xdr:rowOff>43434</xdr:rowOff>
    </xdr:to>
    <xdr:cxnSp macro="">
      <xdr:nvCxnSpPr>
        <xdr:cNvPr id="575" name="直線コネクタ 574">
          <a:extLst>
            <a:ext uri="{FF2B5EF4-FFF2-40B4-BE49-F238E27FC236}">
              <a16:creationId xmlns:a16="http://schemas.microsoft.com/office/drawing/2014/main" id="{A3626072-7810-413B-916C-F4266F6ADA64}"/>
            </a:ext>
          </a:extLst>
        </xdr:cNvPr>
        <xdr:cNvCxnSpPr/>
      </xdr:nvCxnSpPr>
      <xdr:spPr>
        <a:xfrm>
          <a:off x="11534775" y="9848088"/>
          <a:ext cx="80962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60469</xdr:rowOff>
    </xdr:from>
    <xdr:ext cx="405111" cy="259045"/>
    <xdr:sp macro="" textlink="">
      <xdr:nvSpPr>
        <xdr:cNvPr id="576" name="n_1aveValue【警察施設】&#10;有形固定資産減価償却率">
          <a:extLst>
            <a:ext uri="{FF2B5EF4-FFF2-40B4-BE49-F238E27FC236}">
              <a16:creationId xmlns:a16="http://schemas.microsoft.com/office/drawing/2014/main" id="{1D3590D3-595F-431C-ADBC-E01B689ABCA5}"/>
            </a:ext>
          </a:extLst>
        </xdr:cNvPr>
        <xdr:cNvSpPr txBox="1"/>
      </xdr:nvSpPr>
      <xdr:spPr>
        <a:xfrm>
          <a:off x="13745219" y="9293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33037</xdr:rowOff>
    </xdr:from>
    <xdr:ext cx="405111" cy="259045"/>
    <xdr:sp macro="" textlink="">
      <xdr:nvSpPr>
        <xdr:cNvPr id="577" name="n_2aveValue【警察施設】&#10;有形固定資産減価償却率">
          <a:extLst>
            <a:ext uri="{FF2B5EF4-FFF2-40B4-BE49-F238E27FC236}">
              <a16:creationId xmlns:a16="http://schemas.microsoft.com/office/drawing/2014/main" id="{BA03C558-FC8D-4A7C-9F71-849291B63D6E}"/>
            </a:ext>
          </a:extLst>
        </xdr:cNvPr>
        <xdr:cNvSpPr txBox="1"/>
      </xdr:nvSpPr>
      <xdr:spPr>
        <a:xfrm>
          <a:off x="129641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58183</xdr:rowOff>
    </xdr:from>
    <xdr:ext cx="405111" cy="259045"/>
    <xdr:sp macro="" textlink="">
      <xdr:nvSpPr>
        <xdr:cNvPr id="578" name="n_3aveValue【警察施設】&#10;有形固定資産減価償却率">
          <a:extLst>
            <a:ext uri="{FF2B5EF4-FFF2-40B4-BE49-F238E27FC236}">
              <a16:creationId xmlns:a16="http://schemas.microsoft.com/office/drawing/2014/main" id="{0AD9DE95-EEDA-4D4D-85C6-5CB06919DDBF}"/>
            </a:ext>
          </a:extLst>
        </xdr:cNvPr>
        <xdr:cNvSpPr txBox="1"/>
      </xdr:nvSpPr>
      <xdr:spPr>
        <a:xfrm>
          <a:off x="12164069"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1033</xdr:rowOff>
    </xdr:from>
    <xdr:ext cx="405111" cy="259045"/>
    <xdr:sp macro="" textlink="">
      <xdr:nvSpPr>
        <xdr:cNvPr id="579" name="n_4aveValue【警察施設】&#10;有形固定資産減価償却率">
          <a:extLst>
            <a:ext uri="{FF2B5EF4-FFF2-40B4-BE49-F238E27FC236}">
              <a16:creationId xmlns:a16="http://schemas.microsoft.com/office/drawing/2014/main" id="{52019F0D-42A6-43E6-AC51-244F91B1924E}"/>
            </a:ext>
          </a:extLst>
        </xdr:cNvPr>
        <xdr:cNvSpPr txBox="1"/>
      </xdr:nvSpPr>
      <xdr:spPr>
        <a:xfrm>
          <a:off x="11354444"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51071</xdr:rowOff>
    </xdr:from>
    <xdr:ext cx="405111" cy="259045"/>
    <xdr:sp macro="" textlink="">
      <xdr:nvSpPr>
        <xdr:cNvPr id="580" name="n_1mainValue【警察施設】&#10;有形固定資産減価償却率">
          <a:extLst>
            <a:ext uri="{FF2B5EF4-FFF2-40B4-BE49-F238E27FC236}">
              <a16:creationId xmlns:a16="http://schemas.microsoft.com/office/drawing/2014/main" id="{1924B646-00C5-4964-9E0C-171E89D31C7A}"/>
            </a:ext>
          </a:extLst>
        </xdr:cNvPr>
        <xdr:cNvSpPr txBox="1"/>
      </xdr:nvSpPr>
      <xdr:spPr>
        <a:xfrm>
          <a:off x="13745219" y="10411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55643</xdr:rowOff>
    </xdr:from>
    <xdr:ext cx="405111" cy="259045"/>
    <xdr:sp macro="" textlink="">
      <xdr:nvSpPr>
        <xdr:cNvPr id="581" name="n_2mainValue【警察施設】&#10;有形固定資産減価償却率">
          <a:extLst>
            <a:ext uri="{FF2B5EF4-FFF2-40B4-BE49-F238E27FC236}">
              <a16:creationId xmlns:a16="http://schemas.microsoft.com/office/drawing/2014/main" id="{E99A9B98-3E17-4558-8324-52837269A391}"/>
            </a:ext>
          </a:extLst>
        </xdr:cNvPr>
        <xdr:cNvSpPr txBox="1"/>
      </xdr:nvSpPr>
      <xdr:spPr>
        <a:xfrm>
          <a:off x="12964169" y="104188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85361</xdr:rowOff>
    </xdr:from>
    <xdr:ext cx="405111" cy="259045"/>
    <xdr:sp macro="" textlink="">
      <xdr:nvSpPr>
        <xdr:cNvPr id="582" name="n_3mainValue【警察施設】&#10;有形固定資産減価償却率">
          <a:extLst>
            <a:ext uri="{FF2B5EF4-FFF2-40B4-BE49-F238E27FC236}">
              <a16:creationId xmlns:a16="http://schemas.microsoft.com/office/drawing/2014/main" id="{F56882E6-EBCF-470B-847A-E194A74468C6}"/>
            </a:ext>
          </a:extLst>
        </xdr:cNvPr>
        <xdr:cNvSpPr txBox="1"/>
      </xdr:nvSpPr>
      <xdr:spPr>
        <a:xfrm>
          <a:off x="12164069" y="996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3065</xdr:rowOff>
    </xdr:from>
    <xdr:ext cx="405111" cy="259045"/>
    <xdr:sp macro="" textlink="">
      <xdr:nvSpPr>
        <xdr:cNvPr id="583" name="n_4mainValue【警察施設】&#10;有形固定資産減価償却率">
          <a:extLst>
            <a:ext uri="{FF2B5EF4-FFF2-40B4-BE49-F238E27FC236}">
              <a16:creationId xmlns:a16="http://schemas.microsoft.com/office/drawing/2014/main" id="{11CFCF24-60B1-487E-99FF-CDBE91B05168}"/>
            </a:ext>
          </a:extLst>
        </xdr:cNvPr>
        <xdr:cNvSpPr txBox="1"/>
      </xdr:nvSpPr>
      <xdr:spPr>
        <a:xfrm>
          <a:off x="11354444" y="988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84" name="正方形/長方形 583">
          <a:extLst>
            <a:ext uri="{FF2B5EF4-FFF2-40B4-BE49-F238E27FC236}">
              <a16:creationId xmlns:a16="http://schemas.microsoft.com/office/drawing/2014/main" id="{5351FD32-CD67-4DC8-8F72-4484101B6ED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85" name="正方形/長方形 584">
          <a:extLst>
            <a:ext uri="{FF2B5EF4-FFF2-40B4-BE49-F238E27FC236}">
              <a16:creationId xmlns:a16="http://schemas.microsoft.com/office/drawing/2014/main" id="{79706E6D-15F8-4585-BFC4-4B2712DC40B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86" name="正方形/長方形 585">
          <a:extLst>
            <a:ext uri="{FF2B5EF4-FFF2-40B4-BE49-F238E27FC236}">
              <a16:creationId xmlns:a16="http://schemas.microsoft.com/office/drawing/2014/main" id="{41E8A01B-441F-4F91-8620-DEE0F05D7E1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87" name="正方形/長方形 586">
          <a:extLst>
            <a:ext uri="{FF2B5EF4-FFF2-40B4-BE49-F238E27FC236}">
              <a16:creationId xmlns:a16="http://schemas.microsoft.com/office/drawing/2014/main" id="{303B99DC-27C3-43BE-BF79-4A61E546AD9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88" name="正方形/長方形 587">
          <a:extLst>
            <a:ext uri="{FF2B5EF4-FFF2-40B4-BE49-F238E27FC236}">
              <a16:creationId xmlns:a16="http://schemas.microsoft.com/office/drawing/2014/main" id="{A16AB9F2-D4D8-453B-8174-214373F43DF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89" name="正方形/長方形 588">
          <a:extLst>
            <a:ext uri="{FF2B5EF4-FFF2-40B4-BE49-F238E27FC236}">
              <a16:creationId xmlns:a16="http://schemas.microsoft.com/office/drawing/2014/main" id="{0B6288D3-DF51-402E-B146-106C79D4255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90" name="テキスト ボックス 589">
          <a:extLst>
            <a:ext uri="{FF2B5EF4-FFF2-40B4-BE49-F238E27FC236}">
              <a16:creationId xmlns:a16="http://schemas.microsoft.com/office/drawing/2014/main" id="{43B7E118-F9BA-4454-9B3B-D681E6328A9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91" name="直線コネクタ 590">
          <a:extLst>
            <a:ext uri="{FF2B5EF4-FFF2-40B4-BE49-F238E27FC236}">
              <a16:creationId xmlns:a16="http://schemas.microsoft.com/office/drawing/2014/main" id="{E65A08C3-93A4-49BB-B104-9F6E20BE05C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92" name="テキスト ボックス 591">
          <a:extLst>
            <a:ext uri="{FF2B5EF4-FFF2-40B4-BE49-F238E27FC236}">
              <a16:creationId xmlns:a16="http://schemas.microsoft.com/office/drawing/2014/main" id="{056882E7-2753-426B-992E-510247AC2CA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93" name="直線コネクタ 592">
          <a:extLst>
            <a:ext uri="{FF2B5EF4-FFF2-40B4-BE49-F238E27FC236}">
              <a16:creationId xmlns:a16="http://schemas.microsoft.com/office/drawing/2014/main" id="{0AC0037C-8505-4E5B-B5E3-EDD1538FE84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94" name="テキスト ボックス 593">
          <a:extLst>
            <a:ext uri="{FF2B5EF4-FFF2-40B4-BE49-F238E27FC236}">
              <a16:creationId xmlns:a16="http://schemas.microsoft.com/office/drawing/2014/main" id="{F118E990-790E-45C3-A718-8A7221A3A45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95" name="直線コネクタ 594">
          <a:extLst>
            <a:ext uri="{FF2B5EF4-FFF2-40B4-BE49-F238E27FC236}">
              <a16:creationId xmlns:a16="http://schemas.microsoft.com/office/drawing/2014/main" id="{38603025-AAE0-4EDB-A7BC-BD23E34C84D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96" name="テキスト ボックス 595">
          <a:extLst>
            <a:ext uri="{FF2B5EF4-FFF2-40B4-BE49-F238E27FC236}">
              <a16:creationId xmlns:a16="http://schemas.microsoft.com/office/drawing/2014/main" id="{B0D7D2EF-4FF6-4ABB-B236-0ECE025F0B2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97" name="直線コネクタ 596">
          <a:extLst>
            <a:ext uri="{FF2B5EF4-FFF2-40B4-BE49-F238E27FC236}">
              <a16:creationId xmlns:a16="http://schemas.microsoft.com/office/drawing/2014/main" id="{8567079C-EACA-42EA-9269-441BF2BBD82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98" name="テキスト ボックス 597">
          <a:extLst>
            <a:ext uri="{FF2B5EF4-FFF2-40B4-BE49-F238E27FC236}">
              <a16:creationId xmlns:a16="http://schemas.microsoft.com/office/drawing/2014/main" id="{35ACDF52-1D64-4DA6-A7D6-7EF335CED94F}"/>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99" name="直線コネクタ 598">
          <a:extLst>
            <a:ext uri="{FF2B5EF4-FFF2-40B4-BE49-F238E27FC236}">
              <a16:creationId xmlns:a16="http://schemas.microsoft.com/office/drawing/2014/main" id="{AEEFF623-2842-4A8A-B009-257BB1F28E4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00" name="テキスト ボックス 599">
          <a:extLst>
            <a:ext uri="{FF2B5EF4-FFF2-40B4-BE49-F238E27FC236}">
              <a16:creationId xmlns:a16="http://schemas.microsoft.com/office/drawing/2014/main" id="{56530CC8-C930-4FF7-B698-9D65B59DBB7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01" name="直線コネクタ 600">
          <a:extLst>
            <a:ext uri="{FF2B5EF4-FFF2-40B4-BE49-F238E27FC236}">
              <a16:creationId xmlns:a16="http://schemas.microsoft.com/office/drawing/2014/main" id="{25978058-0C87-40F3-881D-FD79666E4C0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02" name="テキスト ボックス 601">
          <a:extLst>
            <a:ext uri="{FF2B5EF4-FFF2-40B4-BE49-F238E27FC236}">
              <a16:creationId xmlns:a16="http://schemas.microsoft.com/office/drawing/2014/main" id="{D13FEFF7-73B7-4D66-9774-29855287764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03" name="直線コネクタ 602">
          <a:extLst>
            <a:ext uri="{FF2B5EF4-FFF2-40B4-BE49-F238E27FC236}">
              <a16:creationId xmlns:a16="http://schemas.microsoft.com/office/drawing/2014/main" id="{A44A3362-2BFE-4492-8E04-978D0FF4AE7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04" name="テキスト ボックス 603">
          <a:extLst>
            <a:ext uri="{FF2B5EF4-FFF2-40B4-BE49-F238E27FC236}">
              <a16:creationId xmlns:a16="http://schemas.microsoft.com/office/drawing/2014/main" id="{F8988BAD-2122-473D-96C4-837B1098FE3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05" name="直線コネクタ 604">
          <a:extLst>
            <a:ext uri="{FF2B5EF4-FFF2-40B4-BE49-F238E27FC236}">
              <a16:creationId xmlns:a16="http://schemas.microsoft.com/office/drawing/2014/main" id="{A4BE4FAE-4264-4E0B-8228-9A20EFB7689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06" name="テキスト ボックス 605">
          <a:extLst>
            <a:ext uri="{FF2B5EF4-FFF2-40B4-BE49-F238E27FC236}">
              <a16:creationId xmlns:a16="http://schemas.microsoft.com/office/drawing/2014/main" id="{4C8CD362-DA2B-4227-A7F4-CE4528A8784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07" name="【警察施設】&#10;一人当たり面積グラフ枠">
          <a:extLst>
            <a:ext uri="{FF2B5EF4-FFF2-40B4-BE49-F238E27FC236}">
              <a16:creationId xmlns:a16="http://schemas.microsoft.com/office/drawing/2014/main" id="{4BC8579A-0EDB-415B-A13C-7C0888168BD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08" name="直線コネクタ 607">
          <a:extLst>
            <a:ext uri="{FF2B5EF4-FFF2-40B4-BE49-F238E27FC236}">
              <a16:creationId xmlns:a16="http://schemas.microsoft.com/office/drawing/2014/main" id="{547C2F40-30F8-4E22-81FE-2CE0D39147B9}"/>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09" name="【警察施設】&#10;一人当たり面積最小値テキスト">
          <a:extLst>
            <a:ext uri="{FF2B5EF4-FFF2-40B4-BE49-F238E27FC236}">
              <a16:creationId xmlns:a16="http://schemas.microsoft.com/office/drawing/2014/main" id="{88CE9B1D-67EB-4D80-A45A-CE4F1AA4AF79}"/>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10" name="直線コネクタ 609">
          <a:extLst>
            <a:ext uri="{FF2B5EF4-FFF2-40B4-BE49-F238E27FC236}">
              <a16:creationId xmlns:a16="http://schemas.microsoft.com/office/drawing/2014/main" id="{8B7C4F3F-36ED-42C3-9341-00A5E4D95EBA}"/>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11" name="【警察施設】&#10;一人当たり面積最大値テキスト">
          <a:extLst>
            <a:ext uri="{FF2B5EF4-FFF2-40B4-BE49-F238E27FC236}">
              <a16:creationId xmlns:a16="http://schemas.microsoft.com/office/drawing/2014/main" id="{27DF6D98-8501-4ADC-93B6-F8C5167A6CA5}"/>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12" name="直線コネクタ 611">
          <a:extLst>
            <a:ext uri="{FF2B5EF4-FFF2-40B4-BE49-F238E27FC236}">
              <a16:creationId xmlns:a16="http://schemas.microsoft.com/office/drawing/2014/main" id="{19357032-1D66-44F6-B388-F201CCE41FA4}"/>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60977</xdr:rowOff>
    </xdr:from>
    <xdr:ext cx="469744" cy="259045"/>
    <xdr:sp macro="" textlink="">
      <xdr:nvSpPr>
        <xdr:cNvPr id="613" name="【警察施設】&#10;一人当たり面積平均値テキスト">
          <a:extLst>
            <a:ext uri="{FF2B5EF4-FFF2-40B4-BE49-F238E27FC236}">
              <a16:creationId xmlns:a16="http://schemas.microsoft.com/office/drawing/2014/main" id="{D742C7F5-CAFB-4A0E-910F-6BAE24AA75D2}"/>
            </a:ext>
          </a:extLst>
        </xdr:cNvPr>
        <xdr:cNvSpPr txBox="1"/>
      </xdr:nvSpPr>
      <xdr:spPr>
        <a:xfrm>
          <a:off x="20002500" y="994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14" name="フローチャート: 判断 613">
          <a:extLst>
            <a:ext uri="{FF2B5EF4-FFF2-40B4-BE49-F238E27FC236}">
              <a16:creationId xmlns:a16="http://schemas.microsoft.com/office/drawing/2014/main" id="{E08138EC-59EE-4A13-AA78-29B855BD5EFF}"/>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15" name="フローチャート: 判断 614">
          <a:extLst>
            <a:ext uri="{FF2B5EF4-FFF2-40B4-BE49-F238E27FC236}">
              <a16:creationId xmlns:a16="http://schemas.microsoft.com/office/drawing/2014/main" id="{E5B06363-C52E-48C7-A75E-A93582F48C4A}"/>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16" name="フローチャート: 判断 615">
          <a:extLst>
            <a:ext uri="{FF2B5EF4-FFF2-40B4-BE49-F238E27FC236}">
              <a16:creationId xmlns:a16="http://schemas.microsoft.com/office/drawing/2014/main" id="{1029ED90-16B1-4174-8AE6-B2C2AA78E719}"/>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17" name="フローチャート: 判断 616">
          <a:extLst>
            <a:ext uri="{FF2B5EF4-FFF2-40B4-BE49-F238E27FC236}">
              <a16:creationId xmlns:a16="http://schemas.microsoft.com/office/drawing/2014/main" id="{03510B51-C863-4179-8921-765057ED0456}"/>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18" name="フローチャート: 判断 617">
          <a:extLst>
            <a:ext uri="{FF2B5EF4-FFF2-40B4-BE49-F238E27FC236}">
              <a16:creationId xmlns:a16="http://schemas.microsoft.com/office/drawing/2014/main" id="{CBFD9E7C-62B1-471F-9780-3CA148BD5869}"/>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B9762A8F-8304-4E48-9DB4-65D51EA0B5D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09549664-303C-4D61-A05E-BDBB0E1B9B2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0AC3432E-2007-47C6-9536-CDD147EC791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3A9FD526-C79C-42C3-BCB8-4414E6797D7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16ECB661-3CE5-48AC-9789-3FF854DF7A7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63500</xdr:rowOff>
    </xdr:from>
    <xdr:to>
      <xdr:col>116</xdr:col>
      <xdr:colOff>114300</xdr:colOff>
      <xdr:row>58</xdr:row>
      <xdr:rowOff>165100</xdr:rowOff>
    </xdr:to>
    <xdr:sp macro="" textlink="">
      <xdr:nvSpPr>
        <xdr:cNvPr id="624" name="楕円 623">
          <a:extLst>
            <a:ext uri="{FF2B5EF4-FFF2-40B4-BE49-F238E27FC236}">
              <a16:creationId xmlns:a16="http://schemas.microsoft.com/office/drawing/2014/main" id="{B5B393E0-1992-48D0-835D-C3F47AA22EAD}"/>
            </a:ext>
          </a:extLst>
        </xdr:cNvPr>
        <xdr:cNvSpPr/>
      </xdr:nvSpPr>
      <xdr:spPr>
        <a:xfrm>
          <a:off x="19897725"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86377</xdr:rowOff>
    </xdr:from>
    <xdr:ext cx="469744" cy="259045"/>
    <xdr:sp macro="" textlink="">
      <xdr:nvSpPr>
        <xdr:cNvPr id="625" name="【警察施設】&#10;一人当たり面積該当値テキスト">
          <a:extLst>
            <a:ext uri="{FF2B5EF4-FFF2-40B4-BE49-F238E27FC236}">
              <a16:creationId xmlns:a16="http://schemas.microsoft.com/office/drawing/2014/main" id="{A342DA51-ED9E-42E8-92F6-6388091C9E21}"/>
            </a:ext>
          </a:extLst>
        </xdr:cNvPr>
        <xdr:cNvSpPr txBox="1"/>
      </xdr:nvSpPr>
      <xdr:spPr>
        <a:xfrm>
          <a:off x="20002500"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17235</xdr:rowOff>
    </xdr:from>
    <xdr:to>
      <xdr:col>112</xdr:col>
      <xdr:colOff>38100</xdr:colOff>
      <xdr:row>61</xdr:row>
      <xdr:rowOff>118835</xdr:rowOff>
    </xdr:to>
    <xdr:sp macro="" textlink="">
      <xdr:nvSpPr>
        <xdr:cNvPr id="626" name="楕円 625">
          <a:extLst>
            <a:ext uri="{FF2B5EF4-FFF2-40B4-BE49-F238E27FC236}">
              <a16:creationId xmlns:a16="http://schemas.microsoft.com/office/drawing/2014/main" id="{7852EB06-80C8-4DCB-9170-EDE3065EB4E7}"/>
            </a:ext>
          </a:extLst>
        </xdr:cNvPr>
        <xdr:cNvSpPr/>
      </xdr:nvSpPr>
      <xdr:spPr>
        <a:xfrm>
          <a:off x="19154775" y="98946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61</xdr:row>
      <xdr:rowOff>68035</xdr:rowOff>
    </xdr:to>
    <xdr:cxnSp macro="">
      <xdr:nvCxnSpPr>
        <xdr:cNvPr id="627" name="直線コネクタ 626">
          <a:extLst>
            <a:ext uri="{FF2B5EF4-FFF2-40B4-BE49-F238E27FC236}">
              <a16:creationId xmlns:a16="http://schemas.microsoft.com/office/drawing/2014/main" id="{FC96E272-9FFB-45A5-8B11-7974DAF01E08}"/>
            </a:ext>
          </a:extLst>
        </xdr:cNvPr>
        <xdr:cNvCxnSpPr/>
      </xdr:nvCxnSpPr>
      <xdr:spPr>
        <a:xfrm flipV="1">
          <a:off x="19202400" y="9505950"/>
          <a:ext cx="752475" cy="436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39007</xdr:rowOff>
    </xdr:from>
    <xdr:to>
      <xdr:col>107</xdr:col>
      <xdr:colOff>101600</xdr:colOff>
      <xdr:row>61</xdr:row>
      <xdr:rowOff>140607</xdr:rowOff>
    </xdr:to>
    <xdr:sp macro="" textlink="">
      <xdr:nvSpPr>
        <xdr:cNvPr id="628" name="楕円 627">
          <a:extLst>
            <a:ext uri="{FF2B5EF4-FFF2-40B4-BE49-F238E27FC236}">
              <a16:creationId xmlns:a16="http://schemas.microsoft.com/office/drawing/2014/main" id="{CEAFC699-8534-4520-B9C4-6904BD129476}"/>
            </a:ext>
          </a:extLst>
        </xdr:cNvPr>
        <xdr:cNvSpPr/>
      </xdr:nvSpPr>
      <xdr:spPr>
        <a:xfrm>
          <a:off x="18345150" y="99164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68035</xdr:rowOff>
    </xdr:from>
    <xdr:to>
      <xdr:col>111</xdr:col>
      <xdr:colOff>177800</xdr:colOff>
      <xdr:row>61</xdr:row>
      <xdr:rowOff>89807</xdr:rowOff>
    </xdr:to>
    <xdr:cxnSp macro="">
      <xdr:nvCxnSpPr>
        <xdr:cNvPr id="629" name="直線コネクタ 628">
          <a:extLst>
            <a:ext uri="{FF2B5EF4-FFF2-40B4-BE49-F238E27FC236}">
              <a16:creationId xmlns:a16="http://schemas.microsoft.com/office/drawing/2014/main" id="{5A53D144-2722-4359-9FE0-A10A91F06689}"/>
            </a:ext>
          </a:extLst>
        </xdr:cNvPr>
        <xdr:cNvCxnSpPr/>
      </xdr:nvCxnSpPr>
      <xdr:spPr>
        <a:xfrm flipV="1">
          <a:off x="18392775" y="9942285"/>
          <a:ext cx="80962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39007</xdr:rowOff>
    </xdr:from>
    <xdr:to>
      <xdr:col>102</xdr:col>
      <xdr:colOff>165100</xdr:colOff>
      <xdr:row>61</xdr:row>
      <xdr:rowOff>140607</xdr:rowOff>
    </xdr:to>
    <xdr:sp macro="" textlink="">
      <xdr:nvSpPr>
        <xdr:cNvPr id="630" name="楕円 629">
          <a:extLst>
            <a:ext uri="{FF2B5EF4-FFF2-40B4-BE49-F238E27FC236}">
              <a16:creationId xmlns:a16="http://schemas.microsoft.com/office/drawing/2014/main" id="{A740A2A1-D46A-4417-A098-AA01FA13F756}"/>
            </a:ext>
          </a:extLst>
        </xdr:cNvPr>
        <xdr:cNvSpPr/>
      </xdr:nvSpPr>
      <xdr:spPr>
        <a:xfrm>
          <a:off x="17554575" y="99164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89807</xdr:rowOff>
    </xdr:from>
    <xdr:to>
      <xdr:col>107</xdr:col>
      <xdr:colOff>50800</xdr:colOff>
      <xdr:row>61</xdr:row>
      <xdr:rowOff>89807</xdr:rowOff>
    </xdr:to>
    <xdr:cxnSp macro="">
      <xdr:nvCxnSpPr>
        <xdr:cNvPr id="631" name="直線コネクタ 630">
          <a:extLst>
            <a:ext uri="{FF2B5EF4-FFF2-40B4-BE49-F238E27FC236}">
              <a16:creationId xmlns:a16="http://schemas.microsoft.com/office/drawing/2014/main" id="{EDBB2435-46F9-4C89-85AC-589A7C88FEA2}"/>
            </a:ext>
          </a:extLst>
        </xdr:cNvPr>
        <xdr:cNvCxnSpPr/>
      </xdr:nvCxnSpPr>
      <xdr:spPr>
        <a:xfrm>
          <a:off x="17602200" y="99640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49893</xdr:rowOff>
    </xdr:from>
    <xdr:to>
      <xdr:col>98</xdr:col>
      <xdr:colOff>38100</xdr:colOff>
      <xdr:row>61</xdr:row>
      <xdr:rowOff>151493</xdr:rowOff>
    </xdr:to>
    <xdr:sp macro="" textlink="">
      <xdr:nvSpPr>
        <xdr:cNvPr id="632" name="楕円 631">
          <a:extLst>
            <a:ext uri="{FF2B5EF4-FFF2-40B4-BE49-F238E27FC236}">
              <a16:creationId xmlns:a16="http://schemas.microsoft.com/office/drawing/2014/main" id="{EF527A81-E6B0-4624-BC83-7CAEEAFE0276}"/>
            </a:ext>
          </a:extLst>
        </xdr:cNvPr>
        <xdr:cNvSpPr/>
      </xdr:nvSpPr>
      <xdr:spPr>
        <a:xfrm>
          <a:off x="16754475" y="99241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89807</xdr:rowOff>
    </xdr:from>
    <xdr:to>
      <xdr:col>102</xdr:col>
      <xdr:colOff>114300</xdr:colOff>
      <xdr:row>61</xdr:row>
      <xdr:rowOff>100693</xdr:rowOff>
    </xdr:to>
    <xdr:cxnSp macro="">
      <xdr:nvCxnSpPr>
        <xdr:cNvPr id="633" name="直線コネクタ 632">
          <a:extLst>
            <a:ext uri="{FF2B5EF4-FFF2-40B4-BE49-F238E27FC236}">
              <a16:creationId xmlns:a16="http://schemas.microsoft.com/office/drawing/2014/main" id="{3ECD9C8D-CBF7-4EE5-8EDE-B87B8D0C78D9}"/>
            </a:ext>
          </a:extLst>
        </xdr:cNvPr>
        <xdr:cNvCxnSpPr/>
      </xdr:nvCxnSpPr>
      <xdr:spPr>
        <a:xfrm flipV="1">
          <a:off x="16802100" y="9964057"/>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58255</xdr:rowOff>
    </xdr:from>
    <xdr:ext cx="469744" cy="259045"/>
    <xdr:sp macro="" textlink="">
      <xdr:nvSpPr>
        <xdr:cNvPr id="634" name="n_1aveValue【警察施設】&#10;一人当たり面積">
          <a:extLst>
            <a:ext uri="{FF2B5EF4-FFF2-40B4-BE49-F238E27FC236}">
              <a16:creationId xmlns:a16="http://schemas.microsoft.com/office/drawing/2014/main" id="{101A6151-7BFA-4F79-9334-7AA80F267E56}"/>
            </a:ext>
          </a:extLst>
        </xdr:cNvPr>
        <xdr:cNvSpPr txBox="1"/>
      </xdr:nvSpPr>
      <xdr:spPr>
        <a:xfrm>
          <a:off x="189834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112684</xdr:rowOff>
    </xdr:from>
    <xdr:ext cx="469744" cy="259045"/>
    <xdr:sp macro="" textlink="">
      <xdr:nvSpPr>
        <xdr:cNvPr id="635" name="n_2aveValue【警察施設】&#10;一人当たり面積">
          <a:extLst>
            <a:ext uri="{FF2B5EF4-FFF2-40B4-BE49-F238E27FC236}">
              <a16:creationId xmlns:a16="http://schemas.microsoft.com/office/drawing/2014/main" id="{295D1C62-B3B2-483C-A40F-88BDD5BD5262}"/>
            </a:ext>
          </a:extLst>
        </xdr:cNvPr>
        <xdr:cNvSpPr txBox="1"/>
      </xdr:nvSpPr>
      <xdr:spPr>
        <a:xfrm>
          <a:off x="181833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3827</xdr:rowOff>
    </xdr:from>
    <xdr:ext cx="469744" cy="259045"/>
    <xdr:sp macro="" textlink="">
      <xdr:nvSpPr>
        <xdr:cNvPr id="636" name="n_3aveValue【警察施設】&#10;一人当たり面積">
          <a:extLst>
            <a:ext uri="{FF2B5EF4-FFF2-40B4-BE49-F238E27FC236}">
              <a16:creationId xmlns:a16="http://schemas.microsoft.com/office/drawing/2014/main" id="{C64A7168-9278-4C37-B09A-4CA641E28FBD}"/>
            </a:ext>
          </a:extLst>
        </xdr:cNvPr>
        <xdr:cNvSpPr txBox="1"/>
      </xdr:nvSpPr>
      <xdr:spPr>
        <a:xfrm>
          <a:off x="173832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6549</xdr:rowOff>
    </xdr:from>
    <xdr:ext cx="469744" cy="259045"/>
    <xdr:sp macro="" textlink="">
      <xdr:nvSpPr>
        <xdr:cNvPr id="637" name="n_4aveValue【警察施設】&#10;一人当たり面積">
          <a:extLst>
            <a:ext uri="{FF2B5EF4-FFF2-40B4-BE49-F238E27FC236}">
              <a16:creationId xmlns:a16="http://schemas.microsoft.com/office/drawing/2014/main" id="{BA8E992C-FF07-4611-BB90-0C801C2440ED}"/>
            </a:ext>
          </a:extLst>
        </xdr:cNvPr>
        <xdr:cNvSpPr txBox="1"/>
      </xdr:nvSpPr>
      <xdr:spPr>
        <a:xfrm>
          <a:off x="1659262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135362</xdr:rowOff>
    </xdr:from>
    <xdr:ext cx="469744" cy="259045"/>
    <xdr:sp macro="" textlink="">
      <xdr:nvSpPr>
        <xdr:cNvPr id="638" name="n_1mainValue【警察施設】&#10;一人当たり面積">
          <a:extLst>
            <a:ext uri="{FF2B5EF4-FFF2-40B4-BE49-F238E27FC236}">
              <a16:creationId xmlns:a16="http://schemas.microsoft.com/office/drawing/2014/main" id="{D8B3614B-A1DB-4E03-8F84-C13EF38510E4}"/>
            </a:ext>
          </a:extLst>
        </xdr:cNvPr>
        <xdr:cNvSpPr txBox="1"/>
      </xdr:nvSpPr>
      <xdr:spPr>
        <a:xfrm>
          <a:off x="18983402" y="9688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157134</xdr:rowOff>
    </xdr:from>
    <xdr:ext cx="469744" cy="259045"/>
    <xdr:sp macro="" textlink="">
      <xdr:nvSpPr>
        <xdr:cNvPr id="639" name="n_2mainValue【警察施設】&#10;一人当たり面積">
          <a:extLst>
            <a:ext uri="{FF2B5EF4-FFF2-40B4-BE49-F238E27FC236}">
              <a16:creationId xmlns:a16="http://schemas.microsoft.com/office/drawing/2014/main" id="{D30EDA00-AED7-49E1-9A7B-43774F654341}"/>
            </a:ext>
          </a:extLst>
        </xdr:cNvPr>
        <xdr:cNvSpPr txBox="1"/>
      </xdr:nvSpPr>
      <xdr:spPr>
        <a:xfrm>
          <a:off x="18183302" y="971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157134</xdr:rowOff>
    </xdr:from>
    <xdr:ext cx="469744" cy="259045"/>
    <xdr:sp macro="" textlink="">
      <xdr:nvSpPr>
        <xdr:cNvPr id="640" name="n_3mainValue【警察施設】&#10;一人当たり面積">
          <a:extLst>
            <a:ext uri="{FF2B5EF4-FFF2-40B4-BE49-F238E27FC236}">
              <a16:creationId xmlns:a16="http://schemas.microsoft.com/office/drawing/2014/main" id="{59531B71-E9CA-4B41-8C70-C1000E709D63}"/>
            </a:ext>
          </a:extLst>
        </xdr:cNvPr>
        <xdr:cNvSpPr txBox="1"/>
      </xdr:nvSpPr>
      <xdr:spPr>
        <a:xfrm>
          <a:off x="17383202" y="971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168020</xdr:rowOff>
    </xdr:from>
    <xdr:ext cx="469744" cy="259045"/>
    <xdr:sp macro="" textlink="">
      <xdr:nvSpPr>
        <xdr:cNvPr id="641" name="n_4mainValue【警察施設】&#10;一人当たり面積">
          <a:extLst>
            <a:ext uri="{FF2B5EF4-FFF2-40B4-BE49-F238E27FC236}">
              <a16:creationId xmlns:a16="http://schemas.microsoft.com/office/drawing/2014/main" id="{93892486-7162-4D19-9ECC-2BABF1B4967F}"/>
            </a:ext>
          </a:extLst>
        </xdr:cNvPr>
        <xdr:cNvSpPr txBox="1"/>
      </xdr:nvSpPr>
      <xdr:spPr>
        <a:xfrm>
          <a:off x="16592627" y="9718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42" name="正方形/長方形 641">
          <a:extLst>
            <a:ext uri="{FF2B5EF4-FFF2-40B4-BE49-F238E27FC236}">
              <a16:creationId xmlns:a16="http://schemas.microsoft.com/office/drawing/2014/main" id="{A7DDC2ED-315E-4F67-BD5C-76B98BD4BA7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43" name="正方形/長方形 642">
          <a:extLst>
            <a:ext uri="{FF2B5EF4-FFF2-40B4-BE49-F238E27FC236}">
              <a16:creationId xmlns:a16="http://schemas.microsoft.com/office/drawing/2014/main" id="{A573C11F-C31E-42CD-9BFD-2E387D98C63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44" name="正方形/長方形 643">
          <a:extLst>
            <a:ext uri="{FF2B5EF4-FFF2-40B4-BE49-F238E27FC236}">
              <a16:creationId xmlns:a16="http://schemas.microsoft.com/office/drawing/2014/main" id="{B340A098-1EE5-4A53-8E8D-ABF20668DC1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45" name="正方形/長方形 644">
          <a:extLst>
            <a:ext uri="{FF2B5EF4-FFF2-40B4-BE49-F238E27FC236}">
              <a16:creationId xmlns:a16="http://schemas.microsoft.com/office/drawing/2014/main" id="{37995803-1DE6-497F-BCF4-B6ABB1854ED7}"/>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46" name="正方形/長方形 645">
          <a:extLst>
            <a:ext uri="{FF2B5EF4-FFF2-40B4-BE49-F238E27FC236}">
              <a16:creationId xmlns:a16="http://schemas.microsoft.com/office/drawing/2014/main" id="{1233C2F6-7149-417F-9044-DE51240A773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47" name="正方形/長方形 646">
          <a:extLst>
            <a:ext uri="{FF2B5EF4-FFF2-40B4-BE49-F238E27FC236}">
              <a16:creationId xmlns:a16="http://schemas.microsoft.com/office/drawing/2014/main" id="{2FE27CAF-5B12-4304-B963-BA2BCC2D803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48" name="テキスト ボックス 647">
          <a:extLst>
            <a:ext uri="{FF2B5EF4-FFF2-40B4-BE49-F238E27FC236}">
              <a16:creationId xmlns:a16="http://schemas.microsoft.com/office/drawing/2014/main" id="{FC3C961B-F6F7-4022-99BE-979D3041305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49" name="直線コネクタ 648">
          <a:extLst>
            <a:ext uri="{FF2B5EF4-FFF2-40B4-BE49-F238E27FC236}">
              <a16:creationId xmlns:a16="http://schemas.microsoft.com/office/drawing/2014/main" id="{0F1DD8CF-16A8-4E2D-9545-24E46E08B0E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50" name="テキスト ボックス 649">
          <a:extLst>
            <a:ext uri="{FF2B5EF4-FFF2-40B4-BE49-F238E27FC236}">
              <a16:creationId xmlns:a16="http://schemas.microsoft.com/office/drawing/2014/main" id="{B92C644F-ECAE-4A8C-AC87-78A977A1D043}"/>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51" name="直線コネクタ 650">
          <a:extLst>
            <a:ext uri="{FF2B5EF4-FFF2-40B4-BE49-F238E27FC236}">
              <a16:creationId xmlns:a16="http://schemas.microsoft.com/office/drawing/2014/main" id="{6B820FEE-1A5A-4844-B453-5C78E96C5ED3}"/>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52" name="テキスト ボックス 651">
          <a:extLst>
            <a:ext uri="{FF2B5EF4-FFF2-40B4-BE49-F238E27FC236}">
              <a16:creationId xmlns:a16="http://schemas.microsoft.com/office/drawing/2014/main" id="{C2079DD9-C605-4D06-8405-32B972D5198C}"/>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53" name="直線コネクタ 652">
          <a:extLst>
            <a:ext uri="{FF2B5EF4-FFF2-40B4-BE49-F238E27FC236}">
              <a16:creationId xmlns:a16="http://schemas.microsoft.com/office/drawing/2014/main" id="{8954473F-4308-411E-9FFF-48083D57CEB9}"/>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54" name="テキスト ボックス 653">
          <a:extLst>
            <a:ext uri="{FF2B5EF4-FFF2-40B4-BE49-F238E27FC236}">
              <a16:creationId xmlns:a16="http://schemas.microsoft.com/office/drawing/2014/main" id="{FAFD67FA-741A-4AFE-BA40-FE9283264A24}"/>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55" name="直線コネクタ 654">
          <a:extLst>
            <a:ext uri="{FF2B5EF4-FFF2-40B4-BE49-F238E27FC236}">
              <a16:creationId xmlns:a16="http://schemas.microsoft.com/office/drawing/2014/main" id="{D5F6AD5B-3D9F-44AD-BEE2-57827249934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56" name="テキスト ボックス 655">
          <a:extLst>
            <a:ext uri="{FF2B5EF4-FFF2-40B4-BE49-F238E27FC236}">
              <a16:creationId xmlns:a16="http://schemas.microsoft.com/office/drawing/2014/main" id="{61AA1975-33AA-4A74-B569-BB81AD06098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57" name="直線コネクタ 656">
          <a:extLst>
            <a:ext uri="{FF2B5EF4-FFF2-40B4-BE49-F238E27FC236}">
              <a16:creationId xmlns:a16="http://schemas.microsoft.com/office/drawing/2014/main" id="{97B17E4E-B90B-4679-B429-91A07DC44C8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58" name="テキスト ボックス 657">
          <a:extLst>
            <a:ext uri="{FF2B5EF4-FFF2-40B4-BE49-F238E27FC236}">
              <a16:creationId xmlns:a16="http://schemas.microsoft.com/office/drawing/2014/main" id="{CD2F5CFD-41F5-4583-BB9A-E2B91CA25172}"/>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59" name="直線コネクタ 658">
          <a:extLst>
            <a:ext uri="{FF2B5EF4-FFF2-40B4-BE49-F238E27FC236}">
              <a16:creationId xmlns:a16="http://schemas.microsoft.com/office/drawing/2014/main" id="{1686DF59-138C-4FF8-BF73-7136E2C225C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60" name="テキスト ボックス 659">
          <a:extLst>
            <a:ext uri="{FF2B5EF4-FFF2-40B4-BE49-F238E27FC236}">
              <a16:creationId xmlns:a16="http://schemas.microsoft.com/office/drawing/2014/main" id="{65386BEF-D15E-4E0D-92A5-17AB67237523}"/>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61" name="直線コネクタ 660">
          <a:extLst>
            <a:ext uri="{FF2B5EF4-FFF2-40B4-BE49-F238E27FC236}">
              <a16:creationId xmlns:a16="http://schemas.microsoft.com/office/drawing/2014/main" id="{D7155453-D1D7-4D89-B242-32C0EED182A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62" name="テキスト ボックス 661">
          <a:extLst>
            <a:ext uri="{FF2B5EF4-FFF2-40B4-BE49-F238E27FC236}">
              <a16:creationId xmlns:a16="http://schemas.microsoft.com/office/drawing/2014/main" id="{8B473ADF-702D-4085-8B0C-8B202575931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63" name="【庁舎】&#10;有形固定資産減価償却率グラフ枠">
          <a:extLst>
            <a:ext uri="{FF2B5EF4-FFF2-40B4-BE49-F238E27FC236}">
              <a16:creationId xmlns:a16="http://schemas.microsoft.com/office/drawing/2014/main" id="{F4064D50-084F-45CA-AF4F-2882F5BF462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664" name="直線コネクタ 663">
          <a:extLst>
            <a:ext uri="{FF2B5EF4-FFF2-40B4-BE49-F238E27FC236}">
              <a16:creationId xmlns:a16="http://schemas.microsoft.com/office/drawing/2014/main" id="{D73CDED4-B04B-4DCC-9B57-8CCC9FED3273}"/>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665" name="【庁舎】&#10;有形固定資産減価償却率最小値テキスト">
          <a:extLst>
            <a:ext uri="{FF2B5EF4-FFF2-40B4-BE49-F238E27FC236}">
              <a16:creationId xmlns:a16="http://schemas.microsoft.com/office/drawing/2014/main" id="{BE1CAC40-92BD-4606-B702-BDBC0F48A267}"/>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666" name="直線コネクタ 665">
          <a:extLst>
            <a:ext uri="{FF2B5EF4-FFF2-40B4-BE49-F238E27FC236}">
              <a16:creationId xmlns:a16="http://schemas.microsoft.com/office/drawing/2014/main" id="{DA80A892-7E02-4175-A986-29C95688A1F4}"/>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667" name="【庁舎】&#10;有形固定資産減価償却率最大値テキスト">
          <a:extLst>
            <a:ext uri="{FF2B5EF4-FFF2-40B4-BE49-F238E27FC236}">
              <a16:creationId xmlns:a16="http://schemas.microsoft.com/office/drawing/2014/main" id="{144A59C2-527C-47A8-AF80-EE5390B80FC7}"/>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668" name="直線コネクタ 667">
          <a:extLst>
            <a:ext uri="{FF2B5EF4-FFF2-40B4-BE49-F238E27FC236}">
              <a16:creationId xmlns:a16="http://schemas.microsoft.com/office/drawing/2014/main" id="{C5144361-0616-4761-B5E2-D3EA4FE118D7}"/>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669" name="【庁舎】&#10;有形固定資産減価償却率平均値テキスト">
          <a:extLst>
            <a:ext uri="{FF2B5EF4-FFF2-40B4-BE49-F238E27FC236}">
              <a16:creationId xmlns:a16="http://schemas.microsoft.com/office/drawing/2014/main" id="{02F4BD7A-3E54-4FFA-B38D-42071490D44D}"/>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670" name="フローチャート: 判断 669">
          <a:extLst>
            <a:ext uri="{FF2B5EF4-FFF2-40B4-BE49-F238E27FC236}">
              <a16:creationId xmlns:a16="http://schemas.microsoft.com/office/drawing/2014/main" id="{0D2E3009-0C70-471C-839D-4A17D2D5B4FF}"/>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671" name="フローチャート: 判断 670">
          <a:extLst>
            <a:ext uri="{FF2B5EF4-FFF2-40B4-BE49-F238E27FC236}">
              <a16:creationId xmlns:a16="http://schemas.microsoft.com/office/drawing/2014/main" id="{92486A67-9F02-45B4-8DBD-B88FBEB102CB}"/>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672" name="フローチャート: 判断 671">
          <a:extLst>
            <a:ext uri="{FF2B5EF4-FFF2-40B4-BE49-F238E27FC236}">
              <a16:creationId xmlns:a16="http://schemas.microsoft.com/office/drawing/2014/main" id="{30380437-CF4C-4C05-8E87-538ACA10C17C}"/>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673" name="フローチャート: 判断 672">
          <a:extLst>
            <a:ext uri="{FF2B5EF4-FFF2-40B4-BE49-F238E27FC236}">
              <a16:creationId xmlns:a16="http://schemas.microsoft.com/office/drawing/2014/main" id="{EC151312-A79A-44BE-A69A-68D971C2666A}"/>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674" name="フローチャート: 判断 673">
          <a:extLst>
            <a:ext uri="{FF2B5EF4-FFF2-40B4-BE49-F238E27FC236}">
              <a16:creationId xmlns:a16="http://schemas.microsoft.com/office/drawing/2014/main" id="{EE390532-0A92-446A-A143-793CD6DF36AD}"/>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75" name="テキスト ボックス 674">
          <a:extLst>
            <a:ext uri="{FF2B5EF4-FFF2-40B4-BE49-F238E27FC236}">
              <a16:creationId xmlns:a16="http://schemas.microsoft.com/office/drawing/2014/main" id="{F2DC51D7-1C97-4765-ACAA-289307CFDE8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76" name="テキスト ボックス 675">
          <a:extLst>
            <a:ext uri="{FF2B5EF4-FFF2-40B4-BE49-F238E27FC236}">
              <a16:creationId xmlns:a16="http://schemas.microsoft.com/office/drawing/2014/main" id="{07D58952-EF55-43BE-8AE6-669A9F31C0E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77" name="テキスト ボックス 676">
          <a:extLst>
            <a:ext uri="{FF2B5EF4-FFF2-40B4-BE49-F238E27FC236}">
              <a16:creationId xmlns:a16="http://schemas.microsoft.com/office/drawing/2014/main" id="{6AA868B1-DA9D-4DC6-AFD6-8D611882AC6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78" name="テキスト ボックス 677">
          <a:extLst>
            <a:ext uri="{FF2B5EF4-FFF2-40B4-BE49-F238E27FC236}">
              <a16:creationId xmlns:a16="http://schemas.microsoft.com/office/drawing/2014/main" id="{E25BD20C-39FA-4935-97AC-FA56539DF61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79" name="テキスト ボックス 678">
          <a:extLst>
            <a:ext uri="{FF2B5EF4-FFF2-40B4-BE49-F238E27FC236}">
              <a16:creationId xmlns:a16="http://schemas.microsoft.com/office/drawing/2014/main" id="{4CE385FC-6FA1-4C2C-8380-8D529E7D70B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2539</xdr:rowOff>
    </xdr:from>
    <xdr:to>
      <xdr:col>85</xdr:col>
      <xdr:colOff>177800</xdr:colOff>
      <xdr:row>84</xdr:row>
      <xdr:rowOff>104139</xdr:rowOff>
    </xdr:to>
    <xdr:sp macro="" textlink="">
      <xdr:nvSpPr>
        <xdr:cNvPr id="680" name="楕円 679">
          <a:extLst>
            <a:ext uri="{FF2B5EF4-FFF2-40B4-BE49-F238E27FC236}">
              <a16:creationId xmlns:a16="http://schemas.microsoft.com/office/drawing/2014/main" id="{5F280CFB-017C-4C35-BB7F-19BF225E81BA}"/>
            </a:ext>
          </a:extLst>
        </xdr:cNvPr>
        <xdr:cNvSpPr/>
      </xdr:nvSpPr>
      <xdr:spPr>
        <a:xfrm>
          <a:off x="14649450" y="136042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152416</xdr:rowOff>
    </xdr:from>
    <xdr:ext cx="405111" cy="259045"/>
    <xdr:sp macro="" textlink="">
      <xdr:nvSpPr>
        <xdr:cNvPr id="681" name="【庁舎】&#10;有形固定資産減価償却率該当値テキスト">
          <a:extLst>
            <a:ext uri="{FF2B5EF4-FFF2-40B4-BE49-F238E27FC236}">
              <a16:creationId xmlns:a16="http://schemas.microsoft.com/office/drawing/2014/main" id="{EC9C2C54-89B8-4A06-8310-7DAA476A7CB9}"/>
            </a:ext>
          </a:extLst>
        </xdr:cNvPr>
        <xdr:cNvSpPr txBox="1"/>
      </xdr:nvSpPr>
      <xdr:spPr>
        <a:xfrm>
          <a:off x="14744700" y="13592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170180</xdr:rowOff>
    </xdr:from>
    <xdr:to>
      <xdr:col>81</xdr:col>
      <xdr:colOff>101600</xdr:colOff>
      <xdr:row>84</xdr:row>
      <xdr:rowOff>100330</xdr:rowOff>
    </xdr:to>
    <xdr:sp macro="" textlink="">
      <xdr:nvSpPr>
        <xdr:cNvPr id="682" name="楕円 681">
          <a:extLst>
            <a:ext uri="{FF2B5EF4-FFF2-40B4-BE49-F238E27FC236}">
              <a16:creationId xmlns:a16="http://schemas.microsoft.com/office/drawing/2014/main" id="{D392A071-C90F-4BFC-81F7-73F08ABD3A40}"/>
            </a:ext>
          </a:extLst>
        </xdr:cNvPr>
        <xdr:cNvSpPr/>
      </xdr:nvSpPr>
      <xdr:spPr>
        <a:xfrm>
          <a:off x="13887450" y="13600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49530</xdr:rowOff>
    </xdr:from>
    <xdr:to>
      <xdr:col>85</xdr:col>
      <xdr:colOff>127000</xdr:colOff>
      <xdr:row>84</xdr:row>
      <xdr:rowOff>53339</xdr:rowOff>
    </xdr:to>
    <xdr:cxnSp macro="">
      <xdr:nvCxnSpPr>
        <xdr:cNvPr id="683" name="直線コネクタ 682">
          <a:extLst>
            <a:ext uri="{FF2B5EF4-FFF2-40B4-BE49-F238E27FC236}">
              <a16:creationId xmlns:a16="http://schemas.microsoft.com/office/drawing/2014/main" id="{71F7BC0D-FDC1-4762-9EE2-3944CACFB2BC}"/>
            </a:ext>
          </a:extLst>
        </xdr:cNvPr>
        <xdr:cNvCxnSpPr/>
      </xdr:nvCxnSpPr>
      <xdr:spPr>
        <a:xfrm>
          <a:off x="13935075" y="13648055"/>
          <a:ext cx="7620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170180</xdr:rowOff>
    </xdr:from>
    <xdr:to>
      <xdr:col>76</xdr:col>
      <xdr:colOff>165100</xdr:colOff>
      <xdr:row>79</xdr:row>
      <xdr:rowOff>100330</xdr:rowOff>
    </xdr:to>
    <xdr:sp macro="" textlink="">
      <xdr:nvSpPr>
        <xdr:cNvPr id="684" name="楕円 683">
          <a:extLst>
            <a:ext uri="{FF2B5EF4-FFF2-40B4-BE49-F238E27FC236}">
              <a16:creationId xmlns:a16="http://schemas.microsoft.com/office/drawing/2014/main" id="{32D553F1-5615-4687-A66A-73423E15C2AA}"/>
            </a:ext>
          </a:extLst>
        </xdr:cNvPr>
        <xdr:cNvSpPr/>
      </xdr:nvSpPr>
      <xdr:spPr>
        <a:xfrm>
          <a:off x="13096875" y="12790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49530</xdr:rowOff>
    </xdr:from>
    <xdr:to>
      <xdr:col>81</xdr:col>
      <xdr:colOff>50800</xdr:colOff>
      <xdr:row>84</xdr:row>
      <xdr:rowOff>49530</xdr:rowOff>
    </xdr:to>
    <xdr:cxnSp macro="">
      <xdr:nvCxnSpPr>
        <xdr:cNvPr id="685" name="直線コネクタ 684">
          <a:extLst>
            <a:ext uri="{FF2B5EF4-FFF2-40B4-BE49-F238E27FC236}">
              <a16:creationId xmlns:a16="http://schemas.microsoft.com/office/drawing/2014/main" id="{F59CFD51-9491-421B-9C5A-7D45B25A90F5}"/>
            </a:ext>
          </a:extLst>
        </xdr:cNvPr>
        <xdr:cNvCxnSpPr/>
      </xdr:nvCxnSpPr>
      <xdr:spPr>
        <a:xfrm>
          <a:off x="13144500" y="12838430"/>
          <a:ext cx="790575" cy="809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13970</xdr:rowOff>
    </xdr:from>
    <xdr:to>
      <xdr:col>72</xdr:col>
      <xdr:colOff>38100</xdr:colOff>
      <xdr:row>81</xdr:row>
      <xdr:rowOff>115570</xdr:rowOff>
    </xdr:to>
    <xdr:sp macro="" textlink="">
      <xdr:nvSpPr>
        <xdr:cNvPr id="686" name="楕円 685">
          <a:extLst>
            <a:ext uri="{FF2B5EF4-FFF2-40B4-BE49-F238E27FC236}">
              <a16:creationId xmlns:a16="http://schemas.microsoft.com/office/drawing/2014/main" id="{3F1F1376-AB84-420F-9C91-0AB8F9A26E66}"/>
            </a:ext>
          </a:extLst>
        </xdr:cNvPr>
        <xdr:cNvSpPr/>
      </xdr:nvSpPr>
      <xdr:spPr>
        <a:xfrm>
          <a:off x="12296775" y="131267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49530</xdr:rowOff>
    </xdr:from>
    <xdr:to>
      <xdr:col>76</xdr:col>
      <xdr:colOff>114300</xdr:colOff>
      <xdr:row>81</xdr:row>
      <xdr:rowOff>64770</xdr:rowOff>
    </xdr:to>
    <xdr:cxnSp macro="">
      <xdr:nvCxnSpPr>
        <xdr:cNvPr id="687" name="直線コネクタ 686">
          <a:extLst>
            <a:ext uri="{FF2B5EF4-FFF2-40B4-BE49-F238E27FC236}">
              <a16:creationId xmlns:a16="http://schemas.microsoft.com/office/drawing/2014/main" id="{8C0E809C-AA5C-4235-98BA-78C088D5C7A8}"/>
            </a:ext>
          </a:extLst>
        </xdr:cNvPr>
        <xdr:cNvCxnSpPr/>
      </xdr:nvCxnSpPr>
      <xdr:spPr>
        <a:xfrm flipV="1">
          <a:off x="12344400" y="12838430"/>
          <a:ext cx="800100" cy="345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135889</xdr:rowOff>
    </xdr:from>
    <xdr:to>
      <xdr:col>67</xdr:col>
      <xdr:colOff>101600</xdr:colOff>
      <xdr:row>81</xdr:row>
      <xdr:rowOff>66039</xdr:rowOff>
    </xdr:to>
    <xdr:sp macro="" textlink="">
      <xdr:nvSpPr>
        <xdr:cNvPr id="688" name="楕円 687">
          <a:extLst>
            <a:ext uri="{FF2B5EF4-FFF2-40B4-BE49-F238E27FC236}">
              <a16:creationId xmlns:a16="http://schemas.microsoft.com/office/drawing/2014/main" id="{30F22E6A-3CB4-404F-B4C3-AFC5AF82637E}"/>
            </a:ext>
          </a:extLst>
        </xdr:cNvPr>
        <xdr:cNvSpPr/>
      </xdr:nvSpPr>
      <xdr:spPr>
        <a:xfrm>
          <a:off x="11487150" y="13089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15239</xdr:rowOff>
    </xdr:from>
    <xdr:to>
      <xdr:col>71</xdr:col>
      <xdr:colOff>177800</xdr:colOff>
      <xdr:row>81</xdr:row>
      <xdr:rowOff>64770</xdr:rowOff>
    </xdr:to>
    <xdr:cxnSp macro="">
      <xdr:nvCxnSpPr>
        <xdr:cNvPr id="689" name="直線コネクタ 688">
          <a:extLst>
            <a:ext uri="{FF2B5EF4-FFF2-40B4-BE49-F238E27FC236}">
              <a16:creationId xmlns:a16="http://schemas.microsoft.com/office/drawing/2014/main" id="{371FD1B6-CAA1-44C2-9782-26682F4B7EF9}"/>
            </a:ext>
          </a:extLst>
        </xdr:cNvPr>
        <xdr:cNvCxnSpPr/>
      </xdr:nvCxnSpPr>
      <xdr:spPr>
        <a:xfrm>
          <a:off x="11534775" y="13127989"/>
          <a:ext cx="80962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690" name="n_1aveValue【庁舎】&#10;有形固定資産減価償却率">
          <a:extLst>
            <a:ext uri="{FF2B5EF4-FFF2-40B4-BE49-F238E27FC236}">
              <a16:creationId xmlns:a16="http://schemas.microsoft.com/office/drawing/2014/main" id="{1E56E704-91A1-46C5-992D-8093E0B403D6}"/>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xdr:rowOff>
    </xdr:from>
    <xdr:ext cx="405111" cy="259045"/>
    <xdr:sp macro="" textlink="">
      <xdr:nvSpPr>
        <xdr:cNvPr id="691" name="n_2aveValue【庁舎】&#10;有形固定資産減価償却率">
          <a:extLst>
            <a:ext uri="{FF2B5EF4-FFF2-40B4-BE49-F238E27FC236}">
              <a16:creationId xmlns:a16="http://schemas.microsoft.com/office/drawing/2014/main" id="{E5EAC328-E108-4EED-B31B-B42882811BBC}"/>
            </a:ext>
          </a:extLst>
        </xdr:cNvPr>
        <xdr:cNvSpPr txBox="1"/>
      </xdr:nvSpPr>
      <xdr:spPr>
        <a:xfrm>
          <a:off x="12964169" y="13277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692" name="n_3aveValue【庁舎】&#10;有形固定資産減価償却率">
          <a:extLst>
            <a:ext uri="{FF2B5EF4-FFF2-40B4-BE49-F238E27FC236}">
              <a16:creationId xmlns:a16="http://schemas.microsoft.com/office/drawing/2014/main" id="{E9A9CCA5-A078-4D01-A554-B854ED443DB0}"/>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11447</xdr:rowOff>
    </xdr:from>
    <xdr:ext cx="405111" cy="259045"/>
    <xdr:sp macro="" textlink="">
      <xdr:nvSpPr>
        <xdr:cNvPr id="693" name="n_4aveValue【庁舎】&#10;有形固定資産減価償却率">
          <a:extLst>
            <a:ext uri="{FF2B5EF4-FFF2-40B4-BE49-F238E27FC236}">
              <a16:creationId xmlns:a16="http://schemas.microsoft.com/office/drawing/2014/main" id="{3E0E2242-4407-437F-A9EA-A5786B031759}"/>
            </a:ext>
          </a:extLst>
        </xdr:cNvPr>
        <xdr:cNvSpPr txBox="1"/>
      </xdr:nvSpPr>
      <xdr:spPr>
        <a:xfrm>
          <a:off x="11354444" y="1328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91457</xdr:rowOff>
    </xdr:from>
    <xdr:ext cx="405111" cy="259045"/>
    <xdr:sp macro="" textlink="">
      <xdr:nvSpPr>
        <xdr:cNvPr id="694" name="n_1mainValue【庁舎】&#10;有形固定資産減価償却率">
          <a:extLst>
            <a:ext uri="{FF2B5EF4-FFF2-40B4-BE49-F238E27FC236}">
              <a16:creationId xmlns:a16="http://schemas.microsoft.com/office/drawing/2014/main" id="{8D955B9D-4A49-4214-89F2-60827C7B48C2}"/>
            </a:ext>
          </a:extLst>
        </xdr:cNvPr>
        <xdr:cNvSpPr txBox="1"/>
      </xdr:nvSpPr>
      <xdr:spPr>
        <a:xfrm>
          <a:off x="13745219" y="13689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116857</xdr:rowOff>
    </xdr:from>
    <xdr:ext cx="405111" cy="259045"/>
    <xdr:sp macro="" textlink="">
      <xdr:nvSpPr>
        <xdr:cNvPr id="695" name="n_2mainValue【庁舎】&#10;有形固定資産減価償却率">
          <a:extLst>
            <a:ext uri="{FF2B5EF4-FFF2-40B4-BE49-F238E27FC236}">
              <a16:creationId xmlns:a16="http://schemas.microsoft.com/office/drawing/2014/main" id="{8FED005F-4D5B-4048-B2BA-9449A9A7107B}"/>
            </a:ext>
          </a:extLst>
        </xdr:cNvPr>
        <xdr:cNvSpPr txBox="1"/>
      </xdr:nvSpPr>
      <xdr:spPr>
        <a:xfrm>
          <a:off x="1296416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106697</xdr:rowOff>
    </xdr:from>
    <xdr:ext cx="405111" cy="259045"/>
    <xdr:sp macro="" textlink="">
      <xdr:nvSpPr>
        <xdr:cNvPr id="696" name="n_3mainValue【庁舎】&#10;有形固定資産減価償却率">
          <a:extLst>
            <a:ext uri="{FF2B5EF4-FFF2-40B4-BE49-F238E27FC236}">
              <a16:creationId xmlns:a16="http://schemas.microsoft.com/office/drawing/2014/main" id="{1535B2AD-B44E-455C-810E-92DD937CECBC}"/>
            </a:ext>
          </a:extLst>
        </xdr:cNvPr>
        <xdr:cNvSpPr txBox="1"/>
      </xdr:nvSpPr>
      <xdr:spPr>
        <a:xfrm>
          <a:off x="12164069" y="1321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82566</xdr:rowOff>
    </xdr:from>
    <xdr:ext cx="405111" cy="259045"/>
    <xdr:sp macro="" textlink="">
      <xdr:nvSpPr>
        <xdr:cNvPr id="697" name="n_4mainValue【庁舎】&#10;有形固定資産減価償却率">
          <a:extLst>
            <a:ext uri="{FF2B5EF4-FFF2-40B4-BE49-F238E27FC236}">
              <a16:creationId xmlns:a16="http://schemas.microsoft.com/office/drawing/2014/main" id="{74333B07-73B4-40F5-A99B-1CC07C1A6037}"/>
            </a:ext>
          </a:extLst>
        </xdr:cNvPr>
        <xdr:cNvSpPr txBox="1"/>
      </xdr:nvSpPr>
      <xdr:spPr>
        <a:xfrm>
          <a:off x="11354444" y="1287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98" name="正方形/長方形 697">
          <a:extLst>
            <a:ext uri="{FF2B5EF4-FFF2-40B4-BE49-F238E27FC236}">
              <a16:creationId xmlns:a16="http://schemas.microsoft.com/office/drawing/2014/main" id="{CA9AE6EA-B2F3-4664-A21F-2EDE7D52E5C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99" name="正方形/長方形 698">
          <a:extLst>
            <a:ext uri="{FF2B5EF4-FFF2-40B4-BE49-F238E27FC236}">
              <a16:creationId xmlns:a16="http://schemas.microsoft.com/office/drawing/2014/main" id="{69561377-346C-4B4E-806D-E6CA4492D46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00" name="正方形/長方形 699">
          <a:extLst>
            <a:ext uri="{FF2B5EF4-FFF2-40B4-BE49-F238E27FC236}">
              <a16:creationId xmlns:a16="http://schemas.microsoft.com/office/drawing/2014/main" id="{FE44FBDD-D784-4C2D-9C9F-E9DA52A774E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01" name="正方形/長方形 700">
          <a:extLst>
            <a:ext uri="{FF2B5EF4-FFF2-40B4-BE49-F238E27FC236}">
              <a16:creationId xmlns:a16="http://schemas.microsoft.com/office/drawing/2014/main" id="{A793A722-5188-4D00-A1CC-798062579EF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02" name="正方形/長方形 701">
          <a:extLst>
            <a:ext uri="{FF2B5EF4-FFF2-40B4-BE49-F238E27FC236}">
              <a16:creationId xmlns:a16="http://schemas.microsoft.com/office/drawing/2014/main" id="{D9C7F455-3AC1-479C-A3B6-A421626663C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03" name="正方形/長方形 702">
          <a:extLst>
            <a:ext uri="{FF2B5EF4-FFF2-40B4-BE49-F238E27FC236}">
              <a16:creationId xmlns:a16="http://schemas.microsoft.com/office/drawing/2014/main" id="{33F2D3E1-EE0D-479A-BEA1-E3FB8C61DE3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04" name="テキスト ボックス 703">
          <a:extLst>
            <a:ext uri="{FF2B5EF4-FFF2-40B4-BE49-F238E27FC236}">
              <a16:creationId xmlns:a16="http://schemas.microsoft.com/office/drawing/2014/main" id="{663FBE3A-2C89-4252-965D-8E3AF8F8C80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05" name="直線コネクタ 704">
          <a:extLst>
            <a:ext uri="{FF2B5EF4-FFF2-40B4-BE49-F238E27FC236}">
              <a16:creationId xmlns:a16="http://schemas.microsoft.com/office/drawing/2014/main" id="{2E7FFCBE-F0B9-4578-9A4B-3C0A6BAC9DB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06" name="テキスト ボックス 705">
          <a:extLst>
            <a:ext uri="{FF2B5EF4-FFF2-40B4-BE49-F238E27FC236}">
              <a16:creationId xmlns:a16="http://schemas.microsoft.com/office/drawing/2014/main" id="{EEA31AEF-3C36-42F7-A99F-C02A19C4F79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07" name="直線コネクタ 706">
          <a:extLst>
            <a:ext uri="{FF2B5EF4-FFF2-40B4-BE49-F238E27FC236}">
              <a16:creationId xmlns:a16="http://schemas.microsoft.com/office/drawing/2014/main" id="{B94DDD42-17D2-4629-BD9A-127A22F4C6E2}"/>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08" name="テキスト ボックス 707">
          <a:extLst>
            <a:ext uri="{FF2B5EF4-FFF2-40B4-BE49-F238E27FC236}">
              <a16:creationId xmlns:a16="http://schemas.microsoft.com/office/drawing/2014/main" id="{377D86BF-8222-4034-9998-0CF583FD79B0}"/>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09" name="直線コネクタ 708">
          <a:extLst>
            <a:ext uri="{FF2B5EF4-FFF2-40B4-BE49-F238E27FC236}">
              <a16:creationId xmlns:a16="http://schemas.microsoft.com/office/drawing/2014/main" id="{A43F8EBD-A3F5-42F1-81B9-356216722942}"/>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10" name="テキスト ボックス 709">
          <a:extLst>
            <a:ext uri="{FF2B5EF4-FFF2-40B4-BE49-F238E27FC236}">
              <a16:creationId xmlns:a16="http://schemas.microsoft.com/office/drawing/2014/main" id="{BB8DDF5C-1DFC-470F-B0F4-F4F02579A795}"/>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11" name="直線コネクタ 710">
          <a:extLst>
            <a:ext uri="{FF2B5EF4-FFF2-40B4-BE49-F238E27FC236}">
              <a16:creationId xmlns:a16="http://schemas.microsoft.com/office/drawing/2014/main" id="{4CD8A37A-2DB4-4C54-A187-092A79CCB91B}"/>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12" name="テキスト ボックス 711">
          <a:extLst>
            <a:ext uri="{FF2B5EF4-FFF2-40B4-BE49-F238E27FC236}">
              <a16:creationId xmlns:a16="http://schemas.microsoft.com/office/drawing/2014/main" id="{03ACB1B2-66FD-4851-8B6F-8963866FBF9C}"/>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13" name="直線コネクタ 712">
          <a:extLst>
            <a:ext uri="{FF2B5EF4-FFF2-40B4-BE49-F238E27FC236}">
              <a16:creationId xmlns:a16="http://schemas.microsoft.com/office/drawing/2014/main" id="{7D87B93B-C30E-426D-8480-20E845DE790F}"/>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14" name="テキスト ボックス 713">
          <a:extLst>
            <a:ext uri="{FF2B5EF4-FFF2-40B4-BE49-F238E27FC236}">
              <a16:creationId xmlns:a16="http://schemas.microsoft.com/office/drawing/2014/main" id="{DCF5DCA7-90EE-4F8C-BE50-E673537C8D12}"/>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15" name="直線コネクタ 714">
          <a:extLst>
            <a:ext uri="{FF2B5EF4-FFF2-40B4-BE49-F238E27FC236}">
              <a16:creationId xmlns:a16="http://schemas.microsoft.com/office/drawing/2014/main" id="{BE38FC12-D8EC-4163-8DA1-4C67BE849402}"/>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16" name="テキスト ボックス 715">
          <a:extLst>
            <a:ext uri="{FF2B5EF4-FFF2-40B4-BE49-F238E27FC236}">
              <a16:creationId xmlns:a16="http://schemas.microsoft.com/office/drawing/2014/main" id="{9CD8F344-2913-4264-8090-8B5F0FBBE140}"/>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17" name="直線コネクタ 716">
          <a:extLst>
            <a:ext uri="{FF2B5EF4-FFF2-40B4-BE49-F238E27FC236}">
              <a16:creationId xmlns:a16="http://schemas.microsoft.com/office/drawing/2014/main" id="{D6EEA6CD-A8C6-4F78-AE16-16ADAEC54AB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18" name="テキスト ボックス 717">
          <a:extLst>
            <a:ext uri="{FF2B5EF4-FFF2-40B4-BE49-F238E27FC236}">
              <a16:creationId xmlns:a16="http://schemas.microsoft.com/office/drawing/2014/main" id="{A30D6738-8077-4919-88D3-450F39DD9BA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19" name="【庁舎】&#10;一人当たり面積グラフ枠">
          <a:extLst>
            <a:ext uri="{FF2B5EF4-FFF2-40B4-BE49-F238E27FC236}">
              <a16:creationId xmlns:a16="http://schemas.microsoft.com/office/drawing/2014/main" id="{30345FA5-D5E8-427F-AF33-A9BFCC665F1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20" name="直線コネクタ 719">
          <a:extLst>
            <a:ext uri="{FF2B5EF4-FFF2-40B4-BE49-F238E27FC236}">
              <a16:creationId xmlns:a16="http://schemas.microsoft.com/office/drawing/2014/main" id="{DBAFAF77-7646-45A4-893F-B92C01D8D538}"/>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21" name="【庁舎】&#10;一人当たり面積最小値テキスト">
          <a:extLst>
            <a:ext uri="{FF2B5EF4-FFF2-40B4-BE49-F238E27FC236}">
              <a16:creationId xmlns:a16="http://schemas.microsoft.com/office/drawing/2014/main" id="{CF9B017E-6DEB-422C-8033-E4B28026EA80}"/>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22" name="直線コネクタ 721">
          <a:extLst>
            <a:ext uri="{FF2B5EF4-FFF2-40B4-BE49-F238E27FC236}">
              <a16:creationId xmlns:a16="http://schemas.microsoft.com/office/drawing/2014/main" id="{5DD947CC-3DE1-484A-96E3-AAC0B9A008B8}"/>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23" name="【庁舎】&#10;一人当たり面積最大値テキスト">
          <a:extLst>
            <a:ext uri="{FF2B5EF4-FFF2-40B4-BE49-F238E27FC236}">
              <a16:creationId xmlns:a16="http://schemas.microsoft.com/office/drawing/2014/main" id="{A6F0EDEE-1E63-4830-896D-9F23BD8C70E6}"/>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24" name="直線コネクタ 723">
          <a:extLst>
            <a:ext uri="{FF2B5EF4-FFF2-40B4-BE49-F238E27FC236}">
              <a16:creationId xmlns:a16="http://schemas.microsoft.com/office/drawing/2014/main" id="{C5D28D82-E860-4119-B4BF-4967D82A168B}"/>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25" name="【庁舎】&#10;一人当たり面積平均値テキスト">
          <a:extLst>
            <a:ext uri="{FF2B5EF4-FFF2-40B4-BE49-F238E27FC236}">
              <a16:creationId xmlns:a16="http://schemas.microsoft.com/office/drawing/2014/main" id="{2EB54C41-1373-439D-B047-EA22527D7FFD}"/>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26" name="フローチャート: 判断 725">
          <a:extLst>
            <a:ext uri="{FF2B5EF4-FFF2-40B4-BE49-F238E27FC236}">
              <a16:creationId xmlns:a16="http://schemas.microsoft.com/office/drawing/2014/main" id="{F71A7E1D-E622-48DF-9F65-816C68984D9B}"/>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27" name="フローチャート: 判断 726">
          <a:extLst>
            <a:ext uri="{FF2B5EF4-FFF2-40B4-BE49-F238E27FC236}">
              <a16:creationId xmlns:a16="http://schemas.microsoft.com/office/drawing/2014/main" id="{617610BA-03B4-46A7-8BDC-84C0DDC60630}"/>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28" name="フローチャート: 判断 727">
          <a:extLst>
            <a:ext uri="{FF2B5EF4-FFF2-40B4-BE49-F238E27FC236}">
              <a16:creationId xmlns:a16="http://schemas.microsoft.com/office/drawing/2014/main" id="{25100B44-956A-409A-850C-FA899380F676}"/>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29" name="フローチャート: 判断 728">
          <a:extLst>
            <a:ext uri="{FF2B5EF4-FFF2-40B4-BE49-F238E27FC236}">
              <a16:creationId xmlns:a16="http://schemas.microsoft.com/office/drawing/2014/main" id="{5B168F42-E1DD-45A9-97CC-7F9C909E8BA2}"/>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30" name="フローチャート: 判断 729">
          <a:extLst>
            <a:ext uri="{FF2B5EF4-FFF2-40B4-BE49-F238E27FC236}">
              <a16:creationId xmlns:a16="http://schemas.microsoft.com/office/drawing/2014/main" id="{26638F2E-FE97-434F-BA79-5E9EA1154200}"/>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FEA827F0-A2C1-4250-AEA5-16A0C94AE49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D84B74FC-1763-4442-8DED-808BC1F76FC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3C203ED5-A6C8-4EFE-A6C9-C1BD8A582D3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84E6BACA-5765-445B-A432-BFF0ECE815E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8FB66311-E1F8-4505-9393-C4869FCECC9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44450</xdr:rowOff>
    </xdr:from>
    <xdr:to>
      <xdr:col>116</xdr:col>
      <xdr:colOff>114300</xdr:colOff>
      <xdr:row>85</xdr:row>
      <xdr:rowOff>146050</xdr:rowOff>
    </xdr:to>
    <xdr:sp macro="" textlink="">
      <xdr:nvSpPr>
        <xdr:cNvPr id="736" name="楕円 735">
          <a:extLst>
            <a:ext uri="{FF2B5EF4-FFF2-40B4-BE49-F238E27FC236}">
              <a16:creationId xmlns:a16="http://schemas.microsoft.com/office/drawing/2014/main" id="{C764ECBA-ACE8-4654-8FEB-CBB05398DC23}"/>
            </a:ext>
          </a:extLst>
        </xdr:cNvPr>
        <xdr:cNvSpPr/>
      </xdr:nvSpPr>
      <xdr:spPr>
        <a:xfrm>
          <a:off x="19897725" y="13811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130827</xdr:rowOff>
    </xdr:from>
    <xdr:ext cx="469744" cy="259045"/>
    <xdr:sp macro="" textlink="">
      <xdr:nvSpPr>
        <xdr:cNvPr id="737" name="【庁舎】&#10;一人当たり面積該当値テキスト">
          <a:extLst>
            <a:ext uri="{FF2B5EF4-FFF2-40B4-BE49-F238E27FC236}">
              <a16:creationId xmlns:a16="http://schemas.microsoft.com/office/drawing/2014/main" id="{C6BCE85E-D19E-4DB3-B0AA-DC0E93BBACD5}"/>
            </a:ext>
          </a:extLst>
        </xdr:cNvPr>
        <xdr:cNvSpPr txBox="1"/>
      </xdr:nvSpPr>
      <xdr:spPr>
        <a:xfrm>
          <a:off x="20002500" y="1373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52070</xdr:rowOff>
    </xdr:from>
    <xdr:to>
      <xdr:col>112</xdr:col>
      <xdr:colOff>38100</xdr:colOff>
      <xdr:row>85</xdr:row>
      <xdr:rowOff>153670</xdr:rowOff>
    </xdr:to>
    <xdr:sp macro="" textlink="">
      <xdr:nvSpPr>
        <xdr:cNvPr id="738" name="楕円 737">
          <a:extLst>
            <a:ext uri="{FF2B5EF4-FFF2-40B4-BE49-F238E27FC236}">
              <a16:creationId xmlns:a16="http://schemas.microsoft.com/office/drawing/2014/main" id="{D825215C-CAEE-4BA2-A249-579EFFA18542}"/>
            </a:ext>
          </a:extLst>
        </xdr:cNvPr>
        <xdr:cNvSpPr/>
      </xdr:nvSpPr>
      <xdr:spPr>
        <a:xfrm>
          <a:off x="19154775" y="138125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95250</xdr:rowOff>
    </xdr:from>
    <xdr:to>
      <xdr:col>116</xdr:col>
      <xdr:colOff>63500</xdr:colOff>
      <xdr:row>85</xdr:row>
      <xdr:rowOff>102870</xdr:rowOff>
    </xdr:to>
    <xdr:cxnSp macro="">
      <xdr:nvCxnSpPr>
        <xdr:cNvPr id="739" name="直線コネクタ 738">
          <a:extLst>
            <a:ext uri="{FF2B5EF4-FFF2-40B4-BE49-F238E27FC236}">
              <a16:creationId xmlns:a16="http://schemas.microsoft.com/office/drawing/2014/main" id="{D089EFB7-7F06-4191-B3B1-610FD2E3DC7A}"/>
            </a:ext>
          </a:extLst>
        </xdr:cNvPr>
        <xdr:cNvCxnSpPr/>
      </xdr:nvCxnSpPr>
      <xdr:spPr>
        <a:xfrm flipV="1">
          <a:off x="19202400" y="13858875"/>
          <a:ext cx="7524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59689</xdr:rowOff>
    </xdr:from>
    <xdr:to>
      <xdr:col>107</xdr:col>
      <xdr:colOff>101600</xdr:colOff>
      <xdr:row>85</xdr:row>
      <xdr:rowOff>161289</xdr:rowOff>
    </xdr:to>
    <xdr:sp macro="" textlink="">
      <xdr:nvSpPr>
        <xdr:cNvPr id="740" name="楕円 739">
          <a:extLst>
            <a:ext uri="{FF2B5EF4-FFF2-40B4-BE49-F238E27FC236}">
              <a16:creationId xmlns:a16="http://schemas.microsoft.com/office/drawing/2014/main" id="{EF8349DF-A4A2-48B2-931F-2D149CEB0039}"/>
            </a:ext>
          </a:extLst>
        </xdr:cNvPr>
        <xdr:cNvSpPr/>
      </xdr:nvSpPr>
      <xdr:spPr>
        <a:xfrm>
          <a:off x="18345150" y="138233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102870</xdr:rowOff>
    </xdr:from>
    <xdr:to>
      <xdr:col>111</xdr:col>
      <xdr:colOff>177800</xdr:colOff>
      <xdr:row>85</xdr:row>
      <xdr:rowOff>110489</xdr:rowOff>
    </xdr:to>
    <xdr:cxnSp macro="">
      <xdr:nvCxnSpPr>
        <xdr:cNvPr id="741" name="直線コネクタ 740">
          <a:extLst>
            <a:ext uri="{FF2B5EF4-FFF2-40B4-BE49-F238E27FC236}">
              <a16:creationId xmlns:a16="http://schemas.microsoft.com/office/drawing/2014/main" id="{F9A55D15-9473-4F6A-B285-E9B1D21E3ADA}"/>
            </a:ext>
          </a:extLst>
        </xdr:cNvPr>
        <xdr:cNvCxnSpPr/>
      </xdr:nvCxnSpPr>
      <xdr:spPr>
        <a:xfrm flipV="1">
          <a:off x="18392775" y="13869670"/>
          <a:ext cx="80962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101600</xdr:rowOff>
    </xdr:from>
    <xdr:to>
      <xdr:col>102</xdr:col>
      <xdr:colOff>165100</xdr:colOff>
      <xdr:row>81</xdr:row>
      <xdr:rowOff>31750</xdr:rowOff>
    </xdr:to>
    <xdr:sp macro="" textlink="">
      <xdr:nvSpPr>
        <xdr:cNvPr id="742" name="楕円 741">
          <a:extLst>
            <a:ext uri="{FF2B5EF4-FFF2-40B4-BE49-F238E27FC236}">
              <a16:creationId xmlns:a16="http://schemas.microsoft.com/office/drawing/2014/main" id="{D701CFA9-45F8-4708-87EB-06468253A070}"/>
            </a:ext>
          </a:extLst>
        </xdr:cNvPr>
        <xdr:cNvSpPr/>
      </xdr:nvSpPr>
      <xdr:spPr>
        <a:xfrm>
          <a:off x="175545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152400</xdr:rowOff>
    </xdr:from>
    <xdr:to>
      <xdr:col>107</xdr:col>
      <xdr:colOff>50800</xdr:colOff>
      <xdr:row>85</xdr:row>
      <xdr:rowOff>110489</xdr:rowOff>
    </xdr:to>
    <xdr:cxnSp macro="">
      <xdr:nvCxnSpPr>
        <xdr:cNvPr id="743" name="直線コネクタ 742">
          <a:extLst>
            <a:ext uri="{FF2B5EF4-FFF2-40B4-BE49-F238E27FC236}">
              <a16:creationId xmlns:a16="http://schemas.microsoft.com/office/drawing/2014/main" id="{D8A75ED2-D5CF-4BFB-916C-5DC7316B8464}"/>
            </a:ext>
          </a:extLst>
        </xdr:cNvPr>
        <xdr:cNvCxnSpPr/>
      </xdr:nvCxnSpPr>
      <xdr:spPr>
        <a:xfrm>
          <a:off x="17602200" y="13106400"/>
          <a:ext cx="790575" cy="764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116839</xdr:rowOff>
    </xdr:from>
    <xdr:to>
      <xdr:col>98</xdr:col>
      <xdr:colOff>38100</xdr:colOff>
      <xdr:row>81</xdr:row>
      <xdr:rowOff>46989</xdr:rowOff>
    </xdr:to>
    <xdr:sp macro="" textlink="">
      <xdr:nvSpPr>
        <xdr:cNvPr id="744" name="楕円 743">
          <a:extLst>
            <a:ext uri="{FF2B5EF4-FFF2-40B4-BE49-F238E27FC236}">
              <a16:creationId xmlns:a16="http://schemas.microsoft.com/office/drawing/2014/main" id="{4318D730-2200-4E13-A21B-489562F95CF9}"/>
            </a:ext>
          </a:extLst>
        </xdr:cNvPr>
        <xdr:cNvSpPr/>
      </xdr:nvSpPr>
      <xdr:spPr>
        <a:xfrm>
          <a:off x="16754475" y="130708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152400</xdr:rowOff>
    </xdr:from>
    <xdr:to>
      <xdr:col>102</xdr:col>
      <xdr:colOff>114300</xdr:colOff>
      <xdr:row>80</xdr:row>
      <xdr:rowOff>167639</xdr:rowOff>
    </xdr:to>
    <xdr:cxnSp macro="">
      <xdr:nvCxnSpPr>
        <xdr:cNvPr id="745" name="直線コネクタ 744">
          <a:extLst>
            <a:ext uri="{FF2B5EF4-FFF2-40B4-BE49-F238E27FC236}">
              <a16:creationId xmlns:a16="http://schemas.microsoft.com/office/drawing/2014/main" id="{48DC5161-DB0B-4946-BBD1-3B067D32828B}"/>
            </a:ext>
          </a:extLst>
        </xdr:cNvPr>
        <xdr:cNvCxnSpPr/>
      </xdr:nvCxnSpPr>
      <xdr:spPr>
        <a:xfrm flipV="1">
          <a:off x="16802100" y="13106400"/>
          <a:ext cx="8001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746" name="n_1aveValue【庁舎】&#10;一人当たり面積">
          <a:extLst>
            <a:ext uri="{FF2B5EF4-FFF2-40B4-BE49-F238E27FC236}">
              <a16:creationId xmlns:a16="http://schemas.microsoft.com/office/drawing/2014/main" id="{C4BD2C53-0A04-49B3-BA22-E9CA50113527}"/>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747" name="n_2aveValue【庁舎】&#10;一人当たり面積">
          <a:extLst>
            <a:ext uri="{FF2B5EF4-FFF2-40B4-BE49-F238E27FC236}">
              <a16:creationId xmlns:a16="http://schemas.microsoft.com/office/drawing/2014/main" id="{1414E9B7-7C06-4B14-8C71-63A3791C51DC}"/>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34307</xdr:rowOff>
    </xdr:from>
    <xdr:ext cx="469744" cy="259045"/>
    <xdr:sp macro="" textlink="">
      <xdr:nvSpPr>
        <xdr:cNvPr id="748" name="n_3aveValue【庁舎】&#10;一人当たり面積">
          <a:extLst>
            <a:ext uri="{FF2B5EF4-FFF2-40B4-BE49-F238E27FC236}">
              <a16:creationId xmlns:a16="http://schemas.microsoft.com/office/drawing/2014/main" id="{ED7D93C0-FAF4-4C46-9AE8-ED81CBFC39EA}"/>
            </a:ext>
          </a:extLst>
        </xdr:cNvPr>
        <xdr:cNvSpPr txBox="1"/>
      </xdr:nvSpPr>
      <xdr:spPr>
        <a:xfrm>
          <a:off x="17383202"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26688</xdr:rowOff>
    </xdr:from>
    <xdr:ext cx="469744" cy="259045"/>
    <xdr:sp macro="" textlink="">
      <xdr:nvSpPr>
        <xdr:cNvPr id="749" name="n_4aveValue【庁舎】&#10;一人当たり面積">
          <a:extLst>
            <a:ext uri="{FF2B5EF4-FFF2-40B4-BE49-F238E27FC236}">
              <a16:creationId xmlns:a16="http://schemas.microsoft.com/office/drawing/2014/main" id="{94AC0929-BEC4-444D-9EC3-C8F7E1FE7636}"/>
            </a:ext>
          </a:extLst>
        </xdr:cNvPr>
        <xdr:cNvSpPr txBox="1"/>
      </xdr:nvSpPr>
      <xdr:spPr>
        <a:xfrm>
          <a:off x="16592627" y="13307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144797</xdr:rowOff>
    </xdr:from>
    <xdr:ext cx="469744" cy="259045"/>
    <xdr:sp macro="" textlink="">
      <xdr:nvSpPr>
        <xdr:cNvPr id="750" name="n_1mainValue【庁舎】&#10;一人当たり面積">
          <a:extLst>
            <a:ext uri="{FF2B5EF4-FFF2-40B4-BE49-F238E27FC236}">
              <a16:creationId xmlns:a16="http://schemas.microsoft.com/office/drawing/2014/main" id="{C5F6684E-5F5A-4302-A674-1725BFEB4624}"/>
            </a:ext>
          </a:extLst>
        </xdr:cNvPr>
        <xdr:cNvSpPr txBox="1"/>
      </xdr:nvSpPr>
      <xdr:spPr>
        <a:xfrm>
          <a:off x="18983402" y="13905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152416</xdr:rowOff>
    </xdr:from>
    <xdr:ext cx="469744" cy="259045"/>
    <xdr:sp macro="" textlink="">
      <xdr:nvSpPr>
        <xdr:cNvPr id="751" name="n_2mainValue【庁舎】&#10;一人当たり面積">
          <a:extLst>
            <a:ext uri="{FF2B5EF4-FFF2-40B4-BE49-F238E27FC236}">
              <a16:creationId xmlns:a16="http://schemas.microsoft.com/office/drawing/2014/main" id="{E0C55B74-E015-4A94-A9AE-3BBF873016A0}"/>
            </a:ext>
          </a:extLst>
        </xdr:cNvPr>
        <xdr:cNvSpPr txBox="1"/>
      </xdr:nvSpPr>
      <xdr:spPr>
        <a:xfrm>
          <a:off x="18183302" y="13916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48277</xdr:rowOff>
    </xdr:from>
    <xdr:ext cx="469744" cy="259045"/>
    <xdr:sp macro="" textlink="">
      <xdr:nvSpPr>
        <xdr:cNvPr id="752" name="n_3mainValue【庁舎】&#10;一人当たり面積">
          <a:extLst>
            <a:ext uri="{FF2B5EF4-FFF2-40B4-BE49-F238E27FC236}">
              <a16:creationId xmlns:a16="http://schemas.microsoft.com/office/drawing/2014/main" id="{40EB7160-6B8E-4A1B-8FEB-7CB3008259AE}"/>
            </a:ext>
          </a:extLst>
        </xdr:cNvPr>
        <xdr:cNvSpPr txBox="1"/>
      </xdr:nvSpPr>
      <xdr:spPr>
        <a:xfrm>
          <a:off x="173832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63516</xdr:rowOff>
    </xdr:from>
    <xdr:ext cx="469744" cy="259045"/>
    <xdr:sp macro="" textlink="">
      <xdr:nvSpPr>
        <xdr:cNvPr id="753" name="n_4mainValue【庁舎】&#10;一人当たり面積">
          <a:extLst>
            <a:ext uri="{FF2B5EF4-FFF2-40B4-BE49-F238E27FC236}">
              <a16:creationId xmlns:a16="http://schemas.microsoft.com/office/drawing/2014/main" id="{F23AF699-84D1-44C0-9CD6-180021630C6E}"/>
            </a:ext>
          </a:extLst>
        </xdr:cNvPr>
        <xdr:cNvSpPr txBox="1"/>
      </xdr:nvSpPr>
      <xdr:spPr>
        <a:xfrm>
          <a:off x="16592627" y="12858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4" name="正方形/長方形 753">
          <a:extLst>
            <a:ext uri="{FF2B5EF4-FFF2-40B4-BE49-F238E27FC236}">
              <a16:creationId xmlns:a16="http://schemas.microsoft.com/office/drawing/2014/main" id="{6699E760-4012-4564-94AC-EA11015B6BF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5" name="正方形/長方形 754">
          <a:extLst>
            <a:ext uri="{FF2B5EF4-FFF2-40B4-BE49-F238E27FC236}">
              <a16:creationId xmlns:a16="http://schemas.microsoft.com/office/drawing/2014/main" id="{FF4F6461-8197-4D39-AA6D-0DFE2A0BDCE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6" name="テキスト ボックス 755">
          <a:extLst>
            <a:ext uri="{FF2B5EF4-FFF2-40B4-BE49-F238E27FC236}">
              <a16:creationId xmlns:a16="http://schemas.microsoft.com/office/drawing/2014/main" id="{8AE322EF-71D2-4CB5-8C81-A2CC1CD269D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県民会館及び警察施設、庁舎について、老朽化の傾向が高くなっているため、施設の長寿命化対策を行うとともに、警察については老朽化した駐在所の建て替えや統廃合を行っている。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財政力指数は、リーマンショック以後落ち込んだ県内景気のため平成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年度まで底打ちしていた中、平成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年度から改善し、平成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年度以降は横ばいとなっている。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年度の単年度財政力では、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分母要素である基準財政需要額が増加した一方、地方消費税、地方法人特別譲与税等の増加に伴い分子要素である基準財政収入額も増加したため</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、前年度と比較してほぼ横ばいと</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なり、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依然として厳しい状況にある。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今後も「財政構造改革基本方針（令和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基づき、引き続き総人件費の抑制、マネジメント機能強化による公債費の抑制や事務・事業の見直し等、歳出の徹底的な見直しを実施するとともに、新たな財源の確保等による歳入改革を推進す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44450</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5882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44450</xdr:rowOff>
    </xdr:from>
    <xdr:to>
      <xdr:col>19</xdr:col>
      <xdr:colOff>133350</xdr:colOff>
      <xdr:row>44</xdr:row>
      <xdr:rowOff>44450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44450</xdr:rowOff>
    </xdr:from>
    <xdr:to>
      <xdr:col>15</xdr:col>
      <xdr:colOff>82550</xdr:colOff>
      <xdr:row>44</xdr:row>
      <xdr:rowOff>44450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137177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0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165100</xdr:rowOff>
    </xdr:from>
    <xdr:to>
      <xdr:col>19</xdr:col>
      <xdr:colOff>184150</xdr:colOff>
      <xdr:row>44</xdr:row>
      <xdr:rowOff>95250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80027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62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165100</xdr:rowOff>
    </xdr:from>
    <xdr:to>
      <xdr:col>15</xdr:col>
      <xdr:colOff>133350</xdr:colOff>
      <xdr:row>44</xdr:row>
      <xdr:rowOff>95250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80027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年度は、維持補修費や補助費等の増に伴い指標の分子要素となる経常的経費充当一般財源が増加した一方、地方税や普通交付税の増に伴い指標の分母要素となる経常一般財源が</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分子要素以上に</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増加したことにより、前年度比で</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1.3</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となった。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今後も「財政構造改革基本方針（令和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基づき、引き続き総人件費の抑制、マネジメント機能強化による公債費の抑制や事務・事業の見直し等、歳出の徹底的な見直しを実施するとともに、新たな財源の確保等による歳入改革を推進す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49530</xdr:rowOff>
    </xdr:from>
    <xdr:to>
      <xdr:col>23</xdr:col>
      <xdr:colOff>133350</xdr:colOff>
      <xdr:row>62</xdr:row>
      <xdr:rowOff>20320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336530"/>
          <a:ext cx="8382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49530</xdr:rowOff>
    </xdr:from>
    <xdr:to>
      <xdr:col>19</xdr:col>
      <xdr:colOff>133350</xdr:colOff>
      <xdr:row>62</xdr:row>
      <xdr:rowOff>20320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336530"/>
          <a:ext cx="8890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49530</xdr:rowOff>
    </xdr:from>
    <xdr:to>
      <xdr:col>15</xdr:col>
      <xdr:colOff>82550</xdr:colOff>
      <xdr:row>60</xdr:row>
      <xdr:rowOff>49530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03365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49530</xdr:rowOff>
    </xdr:from>
    <xdr:to>
      <xdr:col>11</xdr:col>
      <xdr:colOff>31750</xdr:colOff>
      <xdr:row>61</xdr:row>
      <xdr:rowOff>143510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0336530"/>
          <a:ext cx="889000" cy="26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170180</xdr:rowOff>
    </xdr:from>
    <xdr:to>
      <xdr:col>23</xdr:col>
      <xdr:colOff>184150</xdr:colOff>
      <xdr:row>60</xdr:row>
      <xdr:rowOff>100330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15257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130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140970</xdr:rowOff>
    </xdr:from>
    <xdr:to>
      <xdr:col>19</xdr:col>
      <xdr:colOff>184150</xdr:colOff>
      <xdr:row>62</xdr:row>
      <xdr:rowOff>71120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59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81297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0368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59</xdr:row>
      <xdr:rowOff>170180</xdr:rowOff>
    </xdr:from>
    <xdr:to>
      <xdr:col>15</xdr:col>
      <xdr:colOff>133350</xdr:colOff>
      <xdr:row>60</xdr:row>
      <xdr:rowOff>100330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110507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59</xdr:row>
      <xdr:rowOff>170180</xdr:rowOff>
    </xdr:from>
    <xdr:to>
      <xdr:col>11</xdr:col>
      <xdr:colOff>82550</xdr:colOff>
      <xdr:row>60</xdr:row>
      <xdr:rowOff>100330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110507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92710</xdr:rowOff>
    </xdr:from>
    <xdr:to>
      <xdr:col>7</xdr:col>
      <xdr:colOff>31750</xdr:colOff>
      <xdr:row>62</xdr:row>
      <xdr:rowOff>22860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55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33037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032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[183,470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口１人当たり人件費・物件費等決算額については、人口が本県の倍以上ある団体も同じグループに含まれる中、本県の人口がグループ最少であるのに対し、決算規模についてはそこまでの差はないことから低位にとどまっ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引き続き、給与制度の適正管理や計画的な定員管理に努める。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127384</xdr:rowOff>
    </xdr:from>
    <xdr:to>
      <xdr:col>23</xdr:col>
      <xdr:colOff>133350</xdr:colOff>
      <xdr:row>88</xdr:row>
      <xdr:rowOff>154087</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872084"/>
          <a:ext cx="838200" cy="369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86</xdr:row>
      <xdr:rowOff>37035</xdr:rowOff>
    </xdr:from>
    <xdr:to>
      <xdr:col>19</xdr:col>
      <xdr:colOff>133350</xdr:colOff>
      <xdr:row>86</xdr:row>
      <xdr:rowOff>127384</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781735"/>
          <a:ext cx="889000" cy="90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32208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91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150746</xdr:rowOff>
    </xdr:from>
    <xdr:to>
      <xdr:col>15</xdr:col>
      <xdr:colOff>82550</xdr:colOff>
      <xdr:row>86</xdr:row>
      <xdr:rowOff>37035</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723996"/>
          <a:ext cx="889000" cy="57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109035</xdr:rowOff>
    </xdr:from>
    <xdr:to>
      <xdr:col>11</xdr:col>
      <xdr:colOff>31750</xdr:colOff>
      <xdr:row>85</xdr:row>
      <xdr:rowOff>150746</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682285"/>
          <a:ext cx="889000" cy="41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145159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861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89109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805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88</xdr:row>
      <xdr:rowOff>103287</xdr:rowOff>
    </xdr:from>
    <xdr:to>
      <xdr:col>23</xdr:col>
      <xdr:colOff>184150</xdr:colOff>
      <xdr:row>89</xdr:row>
      <xdr:rowOff>33437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5190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87</xdr:row>
      <xdr:rowOff>170614</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5086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76584</xdr:rowOff>
    </xdr:from>
    <xdr:to>
      <xdr:col>19</xdr:col>
      <xdr:colOff>184150</xdr:colOff>
      <xdr:row>87</xdr:row>
      <xdr:rowOff>6734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821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162961</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9076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157685</xdr:rowOff>
    </xdr:from>
    <xdr:to>
      <xdr:col>15</xdr:col>
      <xdr:colOff>133350</xdr:colOff>
      <xdr:row>86</xdr:row>
      <xdr:rowOff>87835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730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72612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817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99946</xdr:rowOff>
    </xdr:from>
    <xdr:to>
      <xdr:col>11</xdr:col>
      <xdr:colOff>82550</xdr:colOff>
      <xdr:row>86</xdr:row>
      <xdr:rowOff>30096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673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86</xdr:row>
      <xdr:rowOff>14873</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759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58235</xdr:rowOff>
    </xdr:from>
    <xdr:to>
      <xdr:col>7</xdr:col>
      <xdr:colOff>31750</xdr:colOff>
      <xdr:row>85</xdr:row>
      <xdr:rowOff>159835</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631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144612</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717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ラスパイレス指数は、前年度と比べ０．１ポイント上昇したものの、引き続き国の水準と均衡している目安とされる１００や都道府県平均</a:t>
          </a:r>
          <a:r>
            <a:rPr lang="en-US" altLang="ja-JP"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(99.9)</a:t>
          </a:r>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を下回ることはもとより、グループ内順位も中位である。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これは、これまで昇給・昇格制度の見直し等に取り組んできたことが主な要因であり、引き続き、給与制度の適正管理に努める。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91016</xdr:rowOff>
    </xdr:from>
    <xdr:to>
      <xdr:col>81</xdr:col>
      <xdr:colOff>44450</xdr:colOff>
      <xdr:row>87</xdr:row>
      <xdr:rowOff>131234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007166"/>
          <a:ext cx="8382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112184</xdr:rowOff>
    </xdr:from>
    <xdr:to>
      <xdr:col>77</xdr:col>
      <xdr:colOff>44450</xdr:colOff>
      <xdr:row>87</xdr:row>
      <xdr:rowOff>91016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85434"/>
          <a:ext cx="889000" cy="32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112184</xdr:rowOff>
    </xdr:from>
    <xdr:to>
      <xdr:col>72</xdr:col>
      <xdr:colOff>203200</xdr:colOff>
      <xdr:row>86</xdr:row>
      <xdr:rowOff>141816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685434"/>
          <a:ext cx="889000" cy="20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141816</xdr:rowOff>
    </xdr:from>
    <xdr:to>
      <xdr:col>68</xdr:col>
      <xdr:colOff>152400</xdr:colOff>
      <xdr:row>87</xdr:row>
      <xdr:rowOff>50800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8865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80434</xdr:rowOff>
    </xdr:from>
    <xdr:to>
      <xdr:col>81</xdr:col>
      <xdr:colOff>95250</xdr:colOff>
      <xdr:row>88</xdr:row>
      <xdr:rowOff>10584</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52511</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968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40216</xdr:rowOff>
    </xdr:from>
    <xdr:to>
      <xdr:col>77</xdr:col>
      <xdr:colOff>95250</xdr:colOff>
      <xdr:row>87</xdr:row>
      <xdr:rowOff>141816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956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126593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0427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61384</xdr:rowOff>
    </xdr:from>
    <xdr:to>
      <xdr:col>73</xdr:col>
      <xdr:colOff>44450</xdr:colOff>
      <xdr:row>85</xdr:row>
      <xdr:rowOff>162984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1711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403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91016</xdr:rowOff>
    </xdr:from>
    <xdr:to>
      <xdr:col>68</xdr:col>
      <xdr:colOff>203200</xdr:colOff>
      <xdr:row>87</xdr:row>
      <xdr:rowOff>21166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31343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0</xdr:rowOff>
    </xdr:from>
    <xdr:to>
      <xdr:col>64</xdr:col>
      <xdr:colOff>152400</xdr:colOff>
      <xdr:row>87</xdr:row>
      <xdr:rowOff>101600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91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111777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[1,673.72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口１０万人当たり職員数のグループ内順位は「１２位」と低位にある。これは、人口が本県の倍以上ある団体も同じグループに含まれる中、本県の人口がグループ最少であるのに対し、決算規模についてはそこまでの差はないこと、また、相応の行政サービスを提供するためには、人口規模に関わらず一定の職員が必要とされることが要因と考え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加えて、グループ内で中核市がないのは本県のみであり、保健所に関する業務など県所掌業務が多くなっていることも、本県の職員数増につながっていると考える。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なお、本県では、平成１９年１１月に策定した「とくしま未来創造プラン」において、平成１９年４月～２３年４月の４年間で一般行政部門職員数を「３００人以上」削減する目標を掲げ、定員管理の適正化に積極的に取り組んできた結果、平成２３年５月１日時点で目標を大きく上回る「３２６人」の削減を達成するとともに、業務移管に伴う人員増などもある中で、引き続き、職員数の削減に取り組み、令和３年４月１日現在では、平成１９年４月比で「３９４人」削減してい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今後も、厳格な定員管理を行いながら、新たな行政需要に的確に対応できる組織力を維持し、県民サービスの維持・向上を図るとともに、計画的な職員採用により、年齢構成の是正などバランスのとれた体制づくりにも取り組む。</a:t>
          </a:r>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21851</xdr:rowOff>
    </xdr:from>
    <xdr:to>
      <xdr:col>81</xdr:col>
      <xdr:colOff>44450</xdr:colOff>
      <xdr:row>66</xdr:row>
      <xdr:rowOff>76373</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994651"/>
          <a:ext cx="838200" cy="397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146007</xdr:rowOff>
    </xdr:from>
    <xdr:to>
      <xdr:col>77</xdr:col>
      <xdr:colOff>44450</xdr:colOff>
      <xdr:row>64</xdr:row>
      <xdr:rowOff>21851</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947357"/>
          <a:ext cx="889000" cy="47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163641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1077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127233</xdr:rowOff>
    </xdr:from>
    <xdr:to>
      <xdr:col>72</xdr:col>
      <xdr:colOff>203200</xdr:colOff>
      <xdr:row>63</xdr:row>
      <xdr:rowOff>146007</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928583"/>
          <a:ext cx="889000" cy="18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101772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127233</xdr:rowOff>
    </xdr:from>
    <xdr:to>
      <xdr:col>68</xdr:col>
      <xdr:colOff>152400</xdr:colOff>
      <xdr:row>63</xdr:row>
      <xdr:rowOff>127957</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flipV="1">
          <a:off x="13512800" y="1092858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57035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25573</xdr:rowOff>
    </xdr:from>
    <xdr:to>
      <xdr:col>81</xdr:col>
      <xdr:colOff>95250</xdr:colOff>
      <xdr:row>66</xdr:row>
      <xdr:rowOff>127173</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1341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92900</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1237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142501</xdr:rowOff>
    </xdr:from>
    <xdr:to>
      <xdr:col>77</xdr:col>
      <xdr:colOff>95250</xdr:colOff>
      <xdr:row>64</xdr:row>
      <xdr:rowOff>72651</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943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57428</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10302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95207</xdr:rowOff>
    </xdr:from>
    <xdr:to>
      <xdr:col>73</xdr:col>
      <xdr:colOff>44450</xdr:colOff>
      <xdr:row>64</xdr:row>
      <xdr:rowOff>25357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89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10134</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98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76433</xdr:rowOff>
    </xdr:from>
    <xdr:to>
      <xdr:col>68</xdr:col>
      <xdr:colOff>203200</xdr:colOff>
      <xdr:row>64</xdr:row>
      <xdr:rowOff>6583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877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162810</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1096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77157</xdr:rowOff>
    </xdr:from>
    <xdr:to>
      <xdr:col>64</xdr:col>
      <xdr:colOff>152400</xdr:colOff>
      <xdr:row>64</xdr:row>
      <xdr:rowOff>7307</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8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163534</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96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指標の分子要素となる公債費がピークの平成</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年度以降減少を続けていることに伴い、実質公債費比率も平成</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年度にピークを迎え、それ以降低下し続けている。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年度においても地方債の新規発行の抑制による元利償還金の減少により、</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分子要素が減少するとともに、分母要素である標準財政規模が増加したことに伴い</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前年度比で</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0.4</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グループ内平均を上回っているが、これは、他県に比べ遅れていた社会資本を整備するため国の経済対策に積極的に呼応して多額の県債を発行してきたこと、その償還が本格化していることによるものと考えられ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実質公債費比率は、今後低下していく見込みであるが、一層の財政健全化を図るため、県債発行を厳格に管理し、公債費の更なる縮減に努める。</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3628</xdr:rowOff>
    </xdr:from>
    <xdr:to>
      <xdr:col>81</xdr:col>
      <xdr:colOff>44450</xdr:colOff>
      <xdr:row>43</xdr:row>
      <xdr:rowOff>95250</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347278"/>
          <a:ext cx="0" cy="11203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67327</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43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95250</xdr:rowOff>
    </xdr:from>
    <xdr:to>
      <xdr:col>81</xdr:col>
      <xdr:colOff>133350</xdr:colOff>
      <xdr:row>43</xdr:row>
      <xdr:rowOff>95250</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46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90005</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0907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3628</xdr:rowOff>
    </xdr:from>
    <xdr:to>
      <xdr:col>81</xdr:col>
      <xdr:colOff>133350</xdr:colOff>
      <xdr:row>37</xdr:row>
      <xdr:rowOff>3628</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347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76200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flipV="1">
          <a:off x="16179800" y="7036707"/>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76200</xdr:rowOff>
    </xdr:from>
    <xdr:to>
      <xdr:col>77</xdr:col>
      <xdr:colOff>44450</xdr:colOff>
      <xdr:row>41</xdr:row>
      <xdr:rowOff>145143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71056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93435</xdr:rowOff>
    </xdr:from>
    <xdr:to>
      <xdr:col>77</xdr:col>
      <xdr:colOff>95250</xdr:colOff>
      <xdr:row>41</xdr:row>
      <xdr:rowOff>23585</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33762</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7203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145143</xdr:rowOff>
    </xdr:from>
    <xdr:to>
      <xdr:col>72</xdr:col>
      <xdr:colOff>203200</xdr:colOff>
      <xdr:row>42</xdr:row>
      <xdr:rowOff>94343</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717459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25400</xdr:rowOff>
    </xdr:from>
    <xdr:to>
      <xdr:col>73</xdr:col>
      <xdr:colOff>44450</xdr:colOff>
      <xdr:row>41</xdr:row>
      <xdr:rowOff>127000</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137177</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94343</xdr:rowOff>
    </xdr:from>
    <xdr:to>
      <xdr:col>68</xdr:col>
      <xdr:colOff>152400</xdr:colOff>
      <xdr:row>44</xdr:row>
      <xdr:rowOff>61685</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7295243"/>
          <a:ext cx="889000" cy="310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111578</xdr:rowOff>
    </xdr:from>
    <xdr:to>
      <xdr:col>68</xdr:col>
      <xdr:colOff>203200</xdr:colOff>
      <xdr:row>42</xdr:row>
      <xdr:rowOff>41728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51905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95250</xdr:rowOff>
    </xdr:from>
    <xdr:to>
      <xdr:col>64</xdr:col>
      <xdr:colOff>152400</xdr:colOff>
      <xdr:row>43</xdr:row>
      <xdr:rowOff>25400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729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35577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706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99984</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695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25400</xdr:rowOff>
    </xdr:from>
    <xdr:to>
      <xdr:col>77</xdr:col>
      <xdr:colOff>95250</xdr:colOff>
      <xdr:row>41</xdr:row>
      <xdr:rowOff>127000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111777</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7141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94343</xdr:rowOff>
    </xdr:from>
    <xdr:to>
      <xdr:col>73</xdr:col>
      <xdr:colOff>44450</xdr:colOff>
      <xdr:row>42</xdr:row>
      <xdr:rowOff>24493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712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9270</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7210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43543</xdr:rowOff>
    </xdr:from>
    <xdr:to>
      <xdr:col>68</xdr:col>
      <xdr:colOff>203200</xdr:colOff>
      <xdr:row>42</xdr:row>
      <xdr:rowOff>145143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129920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10885</xdr:rowOff>
    </xdr:from>
    <xdr:to>
      <xdr:col>64</xdr:col>
      <xdr:colOff>152400</xdr:colOff>
      <xdr:row>44</xdr:row>
      <xdr:rowOff>112485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55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97262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7641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年度は、地方債の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新規</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発行の抑制による地方債現在高の減少や、勤続年数の長い職員数の減少による退職手当負担見込額の減少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、債務負担行為に基づく支出予定額の減少</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により指標の分子要素が減少するとともに、分母要素である標準財政規模が増加したことに伴い、前年度比で</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7.8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将来負担比率はグループ内平均を上回っているが、これは、他県に比べ遅れていた社会資本を整備するため、国の経済対策に積極的に呼応して多額の県債を発行してきたこと等によるものである。高金利の債務の優先的な償還や交付税措置のある地方債の有効活用など、効果的な財政運営を行ってきたことから、近年は振れを伴いつつも低下傾向に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今後も、県債発行を厳格に管理し、県債残高の更なる縮減に努める。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5" name="将来負担の状況最小値テキスト">
          <a:extLst>
            <a:ext uri="{FF2B5EF4-FFF2-40B4-BE49-F238E27FC236}">
              <a16:creationId xmlns:a16="http://schemas.microsoft.com/office/drawing/2014/main" id="{00000000-0008-0000-0300-0000A9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7" name="将来負担の状況最大値テキスト">
          <a:extLst>
            <a:ext uri="{FF2B5EF4-FFF2-40B4-BE49-F238E27FC236}">
              <a16:creationId xmlns:a16="http://schemas.microsoft.com/office/drawing/2014/main" id="{00000000-0008-0000-0300-0000AB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27483</xdr:rowOff>
    </xdr:from>
    <xdr:to>
      <xdr:col>81</xdr:col>
      <xdr:colOff>44450</xdr:colOff>
      <xdr:row>19</xdr:row>
      <xdr:rowOff>65125</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6179800" y="3285033"/>
          <a:ext cx="838200" cy="37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30" name="将来負担の状況平均値テキスト">
          <a:extLst>
            <a:ext uri="{FF2B5EF4-FFF2-40B4-BE49-F238E27FC236}">
              <a16:creationId xmlns:a16="http://schemas.microsoft.com/office/drawing/2014/main" id="{00000000-0008-0000-0300-0000AE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65125</xdr:rowOff>
    </xdr:from>
    <xdr:to>
      <xdr:col>77</xdr:col>
      <xdr:colOff>44450</xdr:colOff>
      <xdr:row>19</xdr:row>
      <xdr:rowOff>83464</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5290800" y="3322675"/>
          <a:ext cx="889000" cy="18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70917</xdr:rowOff>
    </xdr:from>
    <xdr:to>
      <xdr:col>72</xdr:col>
      <xdr:colOff>203200</xdr:colOff>
      <xdr:row>19</xdr:row>
      <xdr:rowOff>83464</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4401800" y="3328467"/>
          <a:ext cx="889000" cy="12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19</xdr:row>
      <xdr:rowOff>70917</xdr:rowOff>
    </xdr:from>
    <xdr:to>
      <xdr:col>68</xdr:col>
      <xdr:colOff>152400</xdr:colOff>
      <xdr:row>19</xdr:row>
      <xdr:rowOff>72365</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3512800" y="3328467"/>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148133</xdr:rowOff>
    </xdr:from>
    <xdr:to>
      <xdr:col>81</xdr:col>
      <xdr:colOff>95250</xdr:colOff>
      <xdr:row>19</xdr:row>
      <xdr:rowOff>78283</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967200" y="3234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120210</xdr:rowOff>
    </xdr:from>
    <xdr:ext cx="762000" cy="259045"/>
    <xdr:sp macro="" textlink="">
      <xdr:nvSpPr>
        <xdr:cNvPr id="449" name="将来負担の状況該当値テキスト">
          <a:extLst>
            <a:ext uri="{FF2B5EF4-FFF2-40B4-BE49-F238E27FC236}">
              <a16:creationId xmlns:a16="http://schemas.microsoft.com/office/drawing/2014/main" id="{00000000-0008-0000-0300-0000C1010000}"/>
            </a:ext>
          </a:extLst>
        </xdr:cNvPr>
        <xdr:cNvSpPr txBox="1"/>
      </xdr:nvSpPr>
      <xdr:spPr>
        <a:xfrm>
          <a:off x="17106900" y="3206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14325</xdr:rowOff>
    </xdr:from>
    <xdr:to>
      <xdr:col>77</xdr:col>
      <xdr:colOff>95250</xdr:colOff>
      <xdr:row>19</xdr:row>
      <xdr:rowOff>115925</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129000" y="3271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100702</xdr:rowOff>
    </xdr:from>
    <xdr:ext cx="7366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798800" y="33582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32664</xdr:rowOff>
    </xdr:from>
    <xdr:to>
      <xdr:col>73</xdr:col>
      <xdr:colOff>44450</xdr:colOff>
      <xdr:row>19</xdr:row>
      <xdr:rowOff>134264</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5240000" y="329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119041</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909800" y="3376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20117</xdr:rowOff>
    </xdr:from>
    <xdr:to>
      <xdr:col>68</xdr:col>
      <xdr:colOff>203200</xdr:colOff>
      <xdr:row>19</xdr:row>
      <xdr:rowOff>121717</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4351000" y="32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106494</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020800" y="33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21565</xdr:rowOff>
    </xdr:from>
    <xdr:to>
      <xdr:col>64</xdr:col>
      <xdr:colOff>152400</xdr:colOff>
      <xdr:row>19</xdr:row>
      <xdr:rowOff>123165</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3462000" y="3279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107942</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131800" y="33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人件費に係る経常収支比率については、前年度と比較して０．２ポイント悪化しているものの、グループ内平均を下回る状況を継続している。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なお、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今後も人件費の増加が財政の硬直化を招かぬよう、引き続き、給与制度の適正管理や計画的な定員管理に努める。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161290</xdr:rowOff>
    </xdr:from>
    <xdr:to>
      <xdr:col>24</xdr:col>
      <xdr:colOff>25400</xdr:colOff>
      <xdr:row>38</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65049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92710</xdr:rowOff>
    </xdr:from>
    <xdr:to>
      <xdr:col>19</xdr:col>
      <xdr:colOff>187325</xdr:colOff>
      <xdr:row>37</xdr:row>
      <xdr:rowOff>161290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4363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1270</xdr:rowOff>
    </xdr:from>
    <xdr:to>
      <xdr:col>15</xdr:col>
      <xdr:colOff>98425</xdr:colOff>
      <xdr:row>37</xdr:row>
      <xdr:rowOff>92710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3449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1270</xdr:rowOff>
    </xdr:from>
    <xdr:to>
      <xdr:col>11</xdr:col>
      <xdr:colOff>9525</xdr:colOff>
      <xdr:row>37</xdr:row>
      <xdr:rowOff>46990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3449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156210</xdr:rowOff>
    </xdr:from>
    <xdr:to>
      <xdr:col>24</xdr:col>
      <xdr:colOff>76200</xdr:colOff>
      <xdr:row>38</xdr:row>
      <xdr:rowOff>86360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49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1287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344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110490</xdr:rowOff>
    </xdr:from>
    <xdr:to>
      <xdr:col>20</xdr:col>
      <xdr:colOff>38100</xdr:colOff>
      <xdr:row>38</xdr:row>
      <xdr:rowOff>40640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50817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2230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41910</xdr:rowOff>
    </xdr:from>
    <xdr:to>
      <xdr:col>15</xdr:col>
      <xdr:colOff>149225</xdr:colOff>
      <xdr:row>37</xdr:row>
      <xdr:rowOff>143510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385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153687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154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121920</xdr:rowOff>
    </xdr:from>
    <xdr:to>
      <xdr:col>11</xdr:col>
      <xdr:colOff>60325</xdr:colOff>
      <xdr:row>37</xdr:row>
      <xdr:rowOff>52070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62247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167640</xdr:rowOff>
    </xdr:from>
    <xdr:to>
      <xdr:col>6</xdr:col>
      <xdr:colOff>171450</xdr:colOff>
      <xdr:row>37</xdr:row>
      <xdr:rowOff>97790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33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107967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108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物件費に係る経常収支比率については、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令和元年度までは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上昇傾向にあ</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ったが</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年度において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前年度と比較して</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0.3</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低下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した。これは、充当特定財源の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よる充当一般財源の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減少</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や、</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食品衛生管理指導事業の減</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等によるものである。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今後も、庁舎等管理経費の縮減や委託事業見直し等、物件費の効果的・効率的な執行や制度の運用・あり方などを見直し、経費縮減に努める。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50800</xdr:rowOff>
    </xdr:from>
    <xdr:to>
      <xdr:col>82</xdr:col>
      <xdr:colOff>107950</xdr:colOff>
      <xdr:row>19</xdr:row>
      <xdr:rowOff>107950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369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19</xdr:row>
      <xdr:rowOff>107950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89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127000</xdr:rowOff>
    </xdr:from>
    <xdr:to>
      <xdr:col>73</xdr:col>
      <xdr:colOff>180975</xdr:colOff>
      <xdr:row>19</xdr:row>
      <xdr:rowOff>31750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213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18</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0</xdr:rowOff>
    </xdr:from>
    <xdr:to>
      <xdr:col>82</xdr:col>
      <xdr:colOff>158750</xdr:colOff>
      <xdr:row>18</xdr:row>
      <xdr:rowOff>101600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143527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57150</xdr:rowOff>
    </xdr:from>
    <xdr:to>
      <xdr:col>78</xdr:col>
      <xdr:colOff>120650</xdr:colOff>
      <xdr:row>19</xdr:row>
      <xdr:rowOff>158750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143527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40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152400</xdr:rowOff>
    </xdr:from>
    <xdr:to>
      <xdr:col>74</xdr:col>
      <xdr:colOff>31750</xdr:colOff>
      <xdr:row>19</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67327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扶助費に係る経常収支比率については、経常的経費充当一般財源</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の減少に伴い０．１ポイントの減少となり</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、グループ内平均、都道府県平均とおおむね近似の値となっている。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県単扶助費については、社会保障充実の方向性を踏まえながら、給付の水準や範囲、制度の効果、運用のあり方、法令等との関係などを検証し、適切な見直しの検討を行う。</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8425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127000</xdr:rowOff>
    </xdr:from>
    <xdr:to>
      <xdr:col>19</xdr:col>
      <xdr:colOff>187325</xdr:colOff>
      <xdr:row>57</xdr:row>
      <xdr:rowOff>127000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127000</xdr:rowOff>
    </xdr:from>
    <xdr:to>
      <xdr:col>15</xdr:col>
      <xdr:colOff>98425</xdr:colOff>
      <xdr:row>57</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69850</xdr:rowOff>
    </xdr:from>
    <xdr:to>
      <xdr:col>11</xdr:col>
      <xdr:colOff>9525</xdr:colOff>
      <xdr:row>57</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8425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35577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76200</xdr:rowOff>
    </xdr:from>
    <xdr:to>
      <xdr:col>20</xdr:col>
      <xdr:colOff>38100</xdr:colOff>
      <xdr:row>58</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16527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61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76200</xdr:rowOff>
    </xdr:from>
    <xdr:to>
      <xdr:col>15</xdr:col>
      <xdr:colOff>149225</xdr:colOff>
      <xdr:row>58</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76200</xdr:rowOff>
    </xdr:from>
    <xdr:to>
      <xdr:col>11</xdr:col>
      <xdr:colOff>60325</xdr:colOff>
      <xdr:row>58</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その他に係る経常収支比率については、平成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27</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年度まではグループ内平均を下回って推移していたところ、平成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年度は施設の長寿命化に重点を置いた維持補修費の増等に伴いグループ内平均まで上昇した。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29</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年度は維持補修費の特定財源の増に伴い低下、平成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年度は国民健康保険事業特別会計への繰出金の増に伴い上昇した。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令和元年度に比べて、</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保険給付費等交付金の増に伴う国民健康保険事業特別会計への繰出金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が減少しているものの、引き続き</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地域課題に対応するための維持補修費の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増等</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0.1</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ポイント上昇したが、グループ内平均を下回っている。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66040</xdr:rowOff>
    </xdr:from>
    <xdr:to>
      <xdr:col>82</xdr:col>
      <xdr:colOff>107950</xdr:colOff>
      <xdr:row>54</xdr:row>
      <xdr:rowOff>73660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32434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43180</xdr:rowOff>
    </xdr:from>
    <xdr:to>
      <xdr:col>78</xdr:col>
      <xdr:colOff>69850</xdr:colOff>
      <xdr:row>54</xdr:row>
      <xdr:rowOff>66040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3014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54610</xdr:rowOff>
    </xdr:from>
    <xdr:to>
      <xdr:col>73</xdr:col>
      <xdr:colOff>180975</xdr:colOff>
      <xdr:row>54</xdr:row>
      <xdr:rowOff>43180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4146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100330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004800" y="91414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161307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890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22860</xdr:rowOff>
    </xdr:from>
    <xdr:to>
      <xdr:col>82</xdr:col>
      <xdr:colOff>158750</xdr:colOff>
      <xdr:row>54</xdr:row>
      <xdr:rowOff>124460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8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102887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8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15240</xdr:rowOff>
    </xdr:from>
    <xdr:to>
      <xdr:col>78</xdr:col>
      <xdr:colOff>120650</xdr:colOff>
      <xdr:row>54</xdr:row>
      <xdr:rowOff>116840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73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127017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42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163830</xdr:rowOff>
    </xdr:from>
    <xdr:to>
      <xdr:col>74</xdr:col>
      <xdr:colOff>31750</xdr:colOff>
      <xdr:row>54</xdr:row>
      <xdr:rowOff>93980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5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104157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1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3810</xdr:rowOff>
    </xdr:from>
    <xdr:to>
      <xdr:col>69</xdr:col>
      <xdr:colOff>142875</xdr:colOff>
      <xdr:row>53</xdr:row>
      <xdr:rowOff>105410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115587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3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補助費等に係る経常収支比率については、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年度に一時低下したものの</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その後は引き続き上昇傾向にあり、</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年度は前年度と比較して</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0.1</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ポイント増加した</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これは、</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後期高齢者</a:t>
          </a: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医療制度安定化推進事業費や介護給付費等負担金の</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増等</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115570</xdr:rowOff>
    </xdr:from>
    <xdr:to>
      <xdr:col>82</xdr:col>
      <xdr:colOff>107950</xdr:colOff>
      <xdr:row>33</xdr:row>
      <xdr:rowOff>138430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577342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127000</xdr:rowOff>
    </xdr:from>
    <xdr:to>
      <xdr:col>78</xdr:col>
      <xdr:colOff>69850</xdr:colOff>
      <xdr:row>33</xdr:row>
      <xdr:rowOff>115570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561340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127000</xdr:rowOff>
    </xdr:from>
    <xdr:to>
      <xdr:col>73</xdr:col>
      <xdr:colOff>180975</xdr:colOff>
      <xdr:row>34</xdr:row>
      <xdr:rowOff>127000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56134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48277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35560</xdr:rowOff>
    </xdr:from>
    <xdr:to>
      <xdr:col>69</xdr:col>
      <xdr:colOff>92075</xdr:colOff>
      <xdr:row>34</xdr:row>
      <xdr:rowOff>127000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58648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13987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87630</xdr:rowOff>
    </xdr:from>
    <xdr:to>
      <xdr:col>82</xdr:col>
      <xdr:colOff>158750</xdr:colOff>
      <xdr:row>34</xdr:row>
      <xdr:rowOff>17780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574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167657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64770</xdr:rowOff>
    </xdr:from>
    <xdr:to>
      <xdr:col>78</xdr:col>
      <xdr:colOff>120650</xdr:colOff>
      <xdr:row>33</xdr:row>
      <xdr:rowOff>166370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572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5097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5491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76200</xdr:rowOff>
    </xdr:from>
    <xdr:to>
      <xdr:col>74</xdr:col>
      <xdr:colOff>31750</xdr:colOff>
      <xdr:row>33</xdr:row>
      <xdr:rowOff>6350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556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16527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533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76200</xdr:rowOff>
    </xdr:from>
    <xdr:to>
      <xdr:col>69</xdr:col>
      <xdr:colOff>142875</xdr:colOff>
      <xdr:row>35</xdr:row>
      <xdr:rowOff>6350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16527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567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156210</xdr:rowOff>
    </xdr:from>
    <xdr:to>
      <xdr:col>65</xdr:col>
      <xdr:colOff>53975</xdr:colOff>
      <xdr:row>34</xdr:row>
      <xdr:rowOff>86360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581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96537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5582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に係る経常収支比率については、グループ内平均を上回っている。これは、他県に比べ遅れていた社会資本を整備するため、国の経済対策に呼応して発行した県債の償還が本格化していることによるものであると考えられ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一方で、県債の新規発行抑制等に努めてきた結果、公債費が減少基調にあることに伴い、低下し続けている。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今後も、県債発行を厳格に管理し、公債費の縮減に努める。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65278</xdr:rowOff>
    </xdr:from>
    <xdr:to>
      <xdr:col>24</xdr:col>
      <xdr:colOff>25400</xdr:colOff>
      <xdr:row>80</xdr:row>
      <xdr:rowOff>12700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609828"/>
          <a:ext cx="8382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12700</xdr:rowOff>
    </xdr:from>
    <xdr:to>
      <xdr:col>19</xdr:col>
      <xdr:colOff>187325</xdr:colOff>
      <xdr:row>80</xdr:row>
      <xdr:rowOff>21844</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72870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21844</xdr:rowOff>
    </xdr:from>
    <xdr:to>
      <xdr:col>15</xdr:col>
      <xdr:colOff>98425</xdr:colOff>
      <xdr:row>80</xdr:row>
      <xdr:rowOff>122428</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737844"/>
          <a:ext cx="889000" cy="10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122428</xdr:rowOff>
    </xdr:from>
    <xdr:to>
      <xdr:col>11</xdr:col>
      <xdr:colOff>9525</xdr:colOff>
      <xdr:row>81</xdr:row>
      <xdr:rowOff>24130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838428"/>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14478</xdr:rowOff>
    </xdr:from>
    <xdr:to>
      <xdr:col>24</xdr:col>
      <xdr:colOff>76200</xdr:colOff>
      <xdr:row>79</xdr:row>
      <xdr:rowOff>116078</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559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158005</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531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133350</xdr:rowOff>
    </xdr:from>
    <xdr:to>
      <xdr:col>20</xdr:col>
      <xdr:colOff>38100</xdr:colOff>
      <xdr:row>80</xdr:row>
      <xdr:rowOff>63500</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48277</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764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142494</xdr:rowOff>
    </xdr:from>
    <xdr:to>
      <xdr:col>15</xdr:col>
      <xdr:colOff>149225</xdr:colOff>
      <xdr:row>80</xdr:row>
      <xdr:rowOff>72644</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68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57421</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773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71628</xdr:rowOff>
    </xdr:from>
    <xdr:to>
      <xdr:col>11</xdr:col>
      <xdr:colOff>60325</xdr:colOff>
      <xdr:row>81</xdr:row>
      <xdr:rowOff>1778</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78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158005</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87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144780</xdr:rowOff>
    </xdr:from>
    <xdr:to>
      <xdr:col>6</xdr:col>
      <xdr:colOff>171450</xdr:colOff>
      <xdr:row>81</xdr:row>
      <xdr:rowOff>74930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86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59707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94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公債費以外に係る経常収支比率については、前年度と</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ほぼ横ばいである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。当該数値は、人件費と補助費等の合算額が全体の約９割を占めているため、傾向としては人件費及び補助費等と同様である。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本県は、経常収支に占める公債費の割合が非常に高いことから、グループ内平均、都道府県平均よりも低い状況にある。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138430</xdr:rowOff>
    </xdr:from>
    <xdr:to>
      <xdr:col>82</xdr:col>
      <xdr:colOff>107950</xdr:colOff>
      <xdr:row>73</xdr:row>
      <xdr:rowOff>138430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5671800" y="126542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36847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895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73</xdr:row>
      <xdr:rowOff>31750</xdr:rowOff>
    </xdr:from>
    <xdr:to>
      <xdr:col>78</xdr:col>
      <xdr:colOff>69850</xdr:colOff>
      <xdr:row>73</xdr:row>
      <xdr:rowOff>138430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54760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135907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994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72</xdr:row>
      <xdr:rowOff>119380</xdr:rowOff>
    </xdr:from>
    <xdr:to>
      <xdr:col>73</xdr:col>
      <xdr:colOff>180975</xdr:colOff>
      <xdr:row>73</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463780"/>
          <a:ext cx="8890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72</xdr:row>
      <xdr:rowOff>119380</xdr:rowOff>
    </xdr:from>
    <xdr:to>
      <xdr:col>69</xdr:col>
      <xdr:colOff>92075</xdr:colOff>
      <xdr:row>72</xdr:row>
      <xdr:rowOff>142240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3004800" y="124637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87630</xdr:rowOff>
    </xdr:from>
    <xdr:to>
      <xdr:col>82</xdr:col>
      <xdr:colOff>158750</xdr:colOff>
      <xdr:row>74</xdr:row>
      <xdr:rowOff>17780</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104157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448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73</xdr:row>
      <xdr:rowOff>87630</xdr:rowOff>
    </xdr:from>
    <xdr:to>
      <xdr:col>78</xdr:col>
      <xdr:colOff>120650</xdr:colOff>
      <xdr:row>74</xdr:row>
      <xdr:rowOff>17780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27957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2372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72</xdr:row>
      <xdr:rowOff>152400</xdr:rowOff>
    </xdr:from>
    <xdr:to>
      <xdr:col>74</xdr:col>
      <xdr:colOff>31750</xdr:colOff>
      <xdr:row>73</xdr:row>
      <xdr:rowOff>82550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49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71</xdr:row>
      <xdr:rowOff>92727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26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72</xdr:row>
      <xdr:rowOff>68580</xdr:rowOff>
    </xdr:from>
    <xdr:to>
      <xdr:col>69</xdr:col>
      <xdr:colOff>142875</xdr:colOff>
      <xdr:row>72</xdr:row>
      <xdr:rowOff>170180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412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71</xdr:row>
      <xdr:rowOff>8907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18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72</xdr:row>
      <xdr:rowOff>91440</xdr:rowOff>
    </xdr:from>
    <xdr:to>
      <xdr:col>65</xdr:col>
      <xdr:colOff>53975</xdr:colOff>
      <xdr:row>73</xdr:row>
      <xdr:rowOff>21590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435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31767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204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1842</xdr:rowOff>
    </xdr:from>
    <xdr:to>
      <xdr:col>29</xdr:col>
      <xdr:colOff>127000</xdr:colOff>
      <xdr:row>13</xdr:row>
      <xdr:rowOff>27826</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278317"/>
          <a:ext cx="647700" cy="259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27826</xdr:rowOff>
    </xdr:from>
    <xdr:to>
      <xdr:col>26</xdr:col>
      <xdr:colOff>50800</xdr:colOff>
      <xdr:row>13</xdr:row>
      <xdr:rowOff>47752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04301"/>
          <a:ext cx="698500" cy="1992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47752</xdr:rowOff>
    </xdr:from>
    <xdr:to>
      <xdr:col>22</xdr:col>
      <xdr:colOff>114300</xdr:colOff>
      <xdr:row>13</xdr:row>
      <xdr:rowOff>51676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24227"/>
          <a:ext cx="698500" cy="39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51676</xdr:rowOff>
    </xdr:from>
    <xdr:to>
      <xdr:col>18</xdr:col>
      <xdr:colOff>177800</xdr:colOff>
      <xdr:row>13</xdr:row>
      <xdr:rowOff>83833</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28151"/>
          <a:ext cx="698500" cy="321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122492</xdr:rowOff>
    </xdr:from>
    <xdr:to>
      <xdr:col>29</xdr:col>
      <xdr:colOff>177800</xdr:colOff>
      <xdr:row>13</xdr:row>
      <xdr:rowOff>52642</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275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31069</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36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148476</xdr:rowOff>
    </xdr:from>
    <xdr:to>
      <xdr:col>26</xdr:col>
      <xdr:colOff>101600</xdr:colOff>
      <xdr:row>13</xdr:row>
      <xdr:rowOff>78626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535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88803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2237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168402</xdr:rowOff>
    </xdr:from>
    <xdr:to>
      <xdr:col>22</xdr:col>
      <xdr:colOff>165100</xdr:colOff>
      <xdr:row>13</xdr:row>
      <xdr:rowOff>98552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73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108729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42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876</xdr:rowOff>
    </xdr:from>
    <xdr:to>
      <xdr:col>19</xdr:col>
      <xdr:colOff>38100</xdr:colOff>
      <xdr:row>13</xdr:row>
      <xdr:rowOff>102476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773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112653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46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33033</xdr:rowOff>
    </xdr:from>
    <xdr:to>
      <xdr:col>15</xdr:col>
      <xdr:colOff>101600</xdr:colOff>
      <xdr:row>13</xdr:row>
      <xdr:rowOff>134633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3095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144810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78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242535</xdr:rowOff>
    </xdr:from>
    <xdr:to>
      <xdr:col>29</xdr:col>
      <xdr:colOff>127000</xdr:colOff>
      <xdr:row>34</xdr:row>
      <xdr:rowOff>271383</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509985"/>
          <a:ext cx="647700" cy="288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260411</xdr:rowOff>
    </xdr:from>
    <xdr:to>
      <xdr:col>26</xdr:col>
      <xdr:colOff>50800</xdr:colOff>
      <xdr:row>34</xdr:row>
      <xdr:rowOff>271383</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527861"/>
          <a:ext cx="698500" cy="109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179722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790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170983</xdr:rowOff>
    </xdr:from>
    <xdr:to>
      <xdr:col>22</xdr:col>
      <xdr:colOff>114300</xdr:colOff>
      <xdr:row>34</xdr:row>
      <xdr:rowOff>260411</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438433"/>
          <a:ext cx="698500" cy="894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127320</xdr:rowOff>
    </xdr:from>
    <xdr:to>
      <xdr:col>18</xdr:col>
      <xdr:colOff>177800</xdr:colOff>
      <xdr:row>34</xdr:row>
      <xdr:rowOff>170983</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394770"/>
          <a:ext cx="698500" cy="436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60850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67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191734</xdr:rowOff>
    </xdr:from>
    <xdr:to>
      <xdr:col>29</xdr:col>
      <xdr:colOff>177800</xdr:colOff>
      <xdr:row>34</xdr:row>
      <xdr:rowOff>293334</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4591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36811</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30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220584</xdr:rowOff>
    </xdr:from>
    <xdr:to>
      <xdr:col>26</xdr:col>
      <xdr:colOff>101600</xdr:colOff>
      <xdr:row>34</xdr:row>
      <xdr:rowOff>322183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488034"/>
          <a:ext cx="101600" cy="101599"/>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332361</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2569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209611</xdr:rowOff>
    </xdr:from>
    <xdr:to>
      <xdr:col>22</xdr:col>
      <xdr:colOff>165100</xdr:colOff>
      <xdr:row>34</xdr:row>
      <xdr:rowOff>311210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477061"/>
          <a:ext cx="101600" cy="101599"/>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321388</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245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120183</xdr:rowOff>
    </xdr:from>
    <xdr:to>
      <xdr:col>19</xdr:col>
      <xdr:colOff>38100</xdr:colOff>
      <xdr:row>34</xdr:row>
      <xdr:rowOff>221783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3876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231960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156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76520</xdr:rowOff>
    </xdr:from>
    <xdr:to>
      <xdr:col>15</xdr:col>
      <xdr:colOff>101600</xdr:colOff>
      <xdr:row>34</xdr:row>
      <xdr:rowOff>178120</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3439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188297</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112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90894</xdr:rowOff>
    </xdr:from>
    <xdr:to>
      <xdr:col>24</xdr:col>
      <xdr:colOff>63500</xdr:colOff>
      <xdr:row>32</xdr:row>
      <xdr:rowOff>21628</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405844"/>
          <a:ext cx="838200" cy="102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18352</xdr:rowOff>
    </xdr:from>
    <xdr:to>
      <xdr:col>19</xdr:col>
      <xdr:colOff>177800</xdr:colOff>
      <xdr:row>32</xdr:row>
      <xdr:rowOff>21628</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5504752"/>
          <a:ext cx="889000" cy="3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100017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18352</xdr:rowOff>
    </xdr:from>
    <xdr:to>
      <xdr:col>15</xdr:col>
      <xdr:colOff>50800</xdr:colOff>
      <xdr:row>32</xdr:row>
      <xdr:rowOff>98781</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504752"/>
          <a:ext cx="889000" cy="8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119219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72530</xdr:rowOff>
    </xdr:from>
    <xdr:to>
      <xdr:col>10</xdr:col>
      <xdr:colOff>114300</xdr:colOff>
      <xdr:row>32</xdr:row>
      <xdr:rowOff>98781</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a:off x="1130300" y="5558930"/>
          <a:ext cx="889000" cy="26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40094</xdr:rowOff>
    </xdr:from>
    <xdr:to>
      <xdr:col>24</xdr:col>
      <xdr:colOff>114300</xdr:colOff>
      <xdr:row>31</xdr:row>
      <xdr:rowOff>141694</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35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164571</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308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142278</xdr:rowOff>
    </xdr:from>
    <xdr:to>
      <xdr:col>20</xdr:col>
      <xdr:colOff>38100</xdr:colOff>
      <xdr:row>32</xdr:row>
      <xdr:rowOff>72428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457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88955</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232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139002</xdr:rowOff>
    </xdr:from>
    <xdr:to>
      <xdr:col>15</xdr:col>
      <xdr:colOff>101600</xdr:colOff>
      <xdr:row>32</xdr:row>
      <xdr:rowOff>69152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453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85679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229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47981</xdr:rowOff>
    </xdr:from>
    <xdr:to>
      <xdr:col>10</xdr:col>
      <xdr:colOff>165100</xdr:colOff>
      <xdr:row>32</xdr:row>
      <xdr:rowOff>149581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534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166108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309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21730</xdr:rowOff>
    </xdr:from>
    <xdr:to>
      <xdr:col>6</xdr:col>
      <xdr:colOff>38100</xdr:colOff>
      <xdr:row>32</xdr:row>
      <xdr:rowOff>123330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508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139857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2833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77674</xdr:rowOff>
    </xdr:from>
    <xdr:to>
      <xdr:col>24</xdr:col>
      <xdr:colOff>63500</xdr:colOff>
      <xdr:row>56</xdr:row>
      <xdr:rowOff>73406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8993074"/>
          <a:ext cx="838200" cy="681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73406</xdr:rowOff>
    </xdr:from>
    <xdr:to>
      <xdr:col>19</xdr:col>
      <xdr:colOff>177800</xdr:colOff>
      <xdr:row>56</xdr:row>
      <xdr:rowOff>125603</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74606"/>
          <a:ext cx="889000" cy="5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113640</xdr:rowOff>
    </xdr:from>
    <xdr:to>
      <xdr:col>15</xdr:col>
      <xdr:colOff>50800</xdr:colOff>
      <xdr:row>56</xdr:row>
      <xdr:rowOff>125603</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714840"/>
          <a:ext cx="889000" cy="11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113640</xdr:rowOff>
    </xdr:from>
    <xdr:to>
      <xdr:col>10</xdr:col>
      <xdr:colOff>114300</xdr:colOff>
      <xdr:row>57</xdr:row>
      <xdr:rowOff>13894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714840"/>
          <a:ext cx="889000" cy="71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26874</xdr:rowOff>
    </xdr:from>
    <xdr:to>
      <xdr:col>24</xdr:col>
      <xdr:colOff>114300</xdr:colOff>
      <xdr:row>52</xdr:row>
      <xdr:rowOff>128474</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8942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113251</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857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22606</xdr:rowOff>
    </xdr:from>
    <xdr:to>
      <xdr:col>20</xdr:col>
      <xdr:colOff>38100</xdr:colOff>
      <xdr:row>56</xdr:row>
      <xdr:rowOff>124206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23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140733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399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74803</xdr:rowOff>
    </xdr:from>
    <xdr:to>
      <xdr:col>15</xdr:col>
      <xdr:colOff>101600</xdr:colOff>
      <xdr:row>57</xdr:row>
      <xdr:rowOff>4953</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6760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21480</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451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62840</xdr:rowOff>
    </xdr:from>
    <xdr:to>
      <xdr:col>10</xdr:col>
      <xdr:colOff>165100</xdr:colOff>
      <xdr:row>56</xdr:row>
      <xdr:rowOff>164440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66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9517</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439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134544</xdr:rowOff>
    </xdr:from>
    <xdr:to>
      <xdr:col>6</xdr:col>
      <xdr:colOff>38100</xdr:colOff>
      <xdr:row>57</xdr:row>
      <xdr:rowOff>64694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735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55821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828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76302</xdr:rowOff>
    </xdr:from>
    <xdr:to>
      <xdr:col>24</xdr:col>
      <xdr:colOff>63500</xdr:colOff>
      <xdr:row>72</xdr:row>
      <xdr:rowOff>165151</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2420702"/>
          <a:ext cx="838200" cy="88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51478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910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165151</xdr:rowOff>
    </xdr:from>
    <xdr:to>
      <xdr:col>19</xdr:col>
      <xdr:colOff>177800</xdr:colOff>
      <xdr:row>74</xdr:row>
      <xdr:rowOff>44450</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2509551"/>
          <a:ext cx="889000" cy="222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138041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3168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44450</xdr:rowOff>
    </xdr:from>
    <xdr:to>
      <xdr:col>15</xdr:col>
      <xdr:colOff>50800</xdr:colOff>
      <xdr:row>75</xdr:row>
      <xdr:rowOff>112268</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2731750"/>
          <a:ext cx="889000" cy="239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70984</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3101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44145</xdr:rowOff>
    </xdr:from>
    <xdr:to>
      <xdr:col>10</xdr:col>
      <xdr:colOff>114300</xdr:colOff>
      <xdr:row>75</xdr:row>
      <xdr:rowOff>112268</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130300" y="12902895"/>
          <a:ext cx="889000" cy="68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121735</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3151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44314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3245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25502</xdr:rowOff>
    </xdr:from>
    <xdr:to>
      <xdr:col>24</xdr:col>
      <xdr:colOff>114300</xdr:colOff>
      <xdr:row>72</xdr:row>
      <xdr:rowOff>127102</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2369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48379</xdr:rowOff>
    </xdr:from>
    <xdr:ext cx="534377"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2221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114351</xdr:rowOff>
    </xdr:from>
    <xdr:to>
      <xdr:col>20</xdr:col>
      <xdr:colOff>38100</xdr:colOff>
      <xdr:row>73</xdr:row>
      <xdr:rowOff>44501</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2458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61028</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22339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165100</xdr:rowOff>
    </xdr:from>
    <xdr:to>
      <xdr:col>15</xdr:col>
      <xdr:colOff>101600</xdr:colOff>
      <xdr:row>74</xdr:row>
      <xdr:rowOff>95250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268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111777</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2456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61468</xdr:rowOff>
    </xdr:from>
    <xdr:to>
      <xdr:col>10</xdr:col>
      <xdr:colOff>165100</xdr:colOff>
      <xdr:row>75</xdr:row>
      <xdr:rowOff>163069</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292021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8145</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2695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164795</xdr:rowOff>
    </xdr:from>
    <xdr:to>
      <xdr:col>6</xdr:col>
      <xdr:colOff>38100</xdr:colOff>
      <xdr:row>75</xdr:row>
      <xdr:rowOff>94945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285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111472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2627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32148</xdr:rowOff>
    </xdr:from>
    <xdr:to>
      <xdr:col>24</xdr:col>
      <xdr:colOff>63500</xdr:colOff>
      <xdr:row>93</xdr:row>
      <xdr:rowOff>50873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5976998"/>
          <a:ext cx="838200" cy="18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50873</xdr:rowOff>
    </xdr:from>
    <xdr:to>
      <xdr:col>19</xdr:col>
      <xdr:colOff>177800</xdr:colOff>
      <xdr:row>93</xdr:row>
      <xdr:rowOff>98552</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5995723"/>
          <a:ext cx="889000" cy="47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98552</xdr:rowOff>
    </xdr:from>
    <xdr:to>
      <xdr:col>15</xdr:col>
      <xdr:colOff>50800</xdr:colOff>
      <xdr:row>93</xdr:row>
      <xdr:rowOff>107587</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6043402"/>
          <a:ext cx="889000" cy="9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107587</xdr:rowOff>
    </xdr:from>
    <xdr:to>
      <xdr:col>10</xdr:col>
      <xdr:colOff>114300</xdr:colOff>
      <xdr:row>94</xdr:row>
      <xdr:rowOff>31496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052437"/>
          <a:ext cx="889000" cy="95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152798</xdr:rowOff>
    </xdr:from>
    <xdr:to>
      <xdr:col>24</xdr:col>
      <xdr:colOff>114300</xdr:colOff>
      <xdr:row>93</xdr:row>
      <xdr:rowOff>82948</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5926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4225</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5777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73</xdr:rowOff>
    </xdr:from>
    <xdr:to>
      <xdr:col>20</xdr:col>
      <xdr:colOff>38100</xdr:colOff>
      <xdr:row>93</xdr:row>
      <xdr:rowOff>101673</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5944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118200</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5720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47752</xdr:rowOff>
    </xdr:from>
    <xdr:to>
      <xdr:col>15</xdr:col>
      <xdr:colOff>101600</xdr:colOff>
      <xdr:row>93</xdr:row>
      <xdr:rowOff>149352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5992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165879</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576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56787</xdr:rowOff>
    </xdr:from>
    <xdr:to>
      <xdr:col>10</xdr:col>
      <xdr:colOff>165100</xdr:colOff>
      <xdr:row>93</xdr:row>
      <xdr:rowOff>158387</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001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3464</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5776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152146</xdr:rowOff>
    </xdr:from>
    <xdr:to>
      <xdr:col>6</xdr:col>
      <xdr:colOff>38100</xdr:colOff>
      <xdr:row>94</xdr:row>
      <xdr:rowOff>82296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096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98823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5872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83187</xdr:rowOff>
    </xdr:from>
    <xdr:to>
      <xdr:col>55</xdr:col>
      <xdr:colOff>0</xdr:colOff>
      <xdr:row>39</xdr:row>
      <xdr:rowOff>51102</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912487"/>
          <a:ext cx="838200" cy="825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51102</xdr:rowOff>
    </xdr:from>
    <xdr:to>
      <xdr:col>50</xdr:col>
      <xdr:colOff>114300</xdr:colOff>
      <xdr:row>39</xdr:row>
      <xdr:rowOff>66891</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737652"/>
          <a:ext cx="889000" cy="15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6100</xdr:rowOff>
    </xdr:from>
    <xdr:to>
      <xdr:col>45</xdr:col>
      <xdr:colOff>177800</xdr:colOff>
      <xdr:row>39</xdr:row>
      <xdr:rowOff>66891</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692650"/>
          <a:ext cx="889000" cy="60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156518</xdr:rowOff>
    </xdr:from>
    <xdr:to>
      <xdr:col>41</xdr:col>
      <xdr:colOff>50800</xdr:colOff>
      <xdr:row>39</xdr:row>
      <xdr:rowOff>6100</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671618"/>
          <a:ext cx="889000" cy="21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32387</xdr:rowOff>
    </xdr:from>
    <xdr:to>
      <xdr:col>55</xdr:col>
      <xdr:colOff>50800</xdr:colOff>
      <xdr:row>34</xdr:row>
      <xdr:rowOff>133987</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861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10814</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84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302</xdr:rowOff>
    </xdr:from>
    <xdr:to>
      <xdr:col>50</xdr:col>
      <xdr:colOff>165100</xdr:colOff>
      <xdr:row>39</xdr:row>
      <xdr:rowOff>101902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686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93029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7795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16091</xdr:rowOff>
    </xdr:from>
    <xdr:to>
      <xdr:col>46</xdr:col>
      <xdr:colOff>38100</xdr:colOff>
      <xdr:row>39</xdr:row>
      <xdr:rowOff>117691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702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108818</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7953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126750</xdr:rowOff>
    </xdr:from>
    <xdr:to>
      <xdr:col>41</xdr:col>
      <xdr:colOff>101600</xdr:colOff>
      <xdr:row>39</xdr:row>
      <xdr:rowOff>56900</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41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48027</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7345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105718</xdr:rowOff>
    </xdr:from>
    <xdr:to>
      <xdr:col>36</xdr:col>
      <xdr:colOff>165100</xdr:colOff>
      <xdr:row>39</xdr:row>
      <xdr:rowOff>35868</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620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26995</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713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xdr:rowOff>
    </xdr:from>
    <xdr:to>
      <xdr:col>55</xdr:col>
      <xdr:colOff>0</xdr:colOff>
      <xdr:row>56</xdr:row>
      <xdr:rowOff>131585</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086856"/>
          <a:ext cx="838200" cy="645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131585</xdr:rowOff>
    </xdr:from>
    <xdr:to>
      <xdr:col>50</xdr:col>
      <xdr:colOff>114300</xdr:colOff>
      <xdr:row>57</xdr:row>
      <xdr:rowOff>61900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732785"/>
          <a:ext cx="889000" cy="10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61900</xdr:rowOff>
    </xdr:from>
    <xdr:to>
      <xdr:col>45</xdr:col>
      <xdr:colOff>177800</xdr:colOff>
      <xdr:row>57</xdr:row>
      <xdr:rowOff>93828</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834550"/>
          <a:ext cx="889000" cy="31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93828</xdr:rowOff>
    </xdr:from>
    <xdr:to>
      <xdr:col>41</xdr:col>
      <xdr:colOff>50800</xdr:colOff>
      <xdr:row>58</xdr:row>
      <xdr:rowOff>74206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866478"/>
          <a:ext cx="889000" cy="151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120656</xdr:rowOff>
    </xdr:from>
    <xdr:to>
      <xdr:col>55</xdr:col>
      <xdr:colOff>50800</xdr:colOff>
      <xdr:row>53</xdr:row>
      <xdr:rowOff>50806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036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143533</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887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80785</xdr:rowOff>
    </xdr:from>
    <xdr:to>
      <xdr:col>50</xdr:col>
      <xdr:colOff>165100</xdr:colOff>
      <xdr:row>57</xdr:row>
      <xdr:rowOff>10935</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68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57</xdr:row>
      <xdr:rowOff>2062</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97747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11100</xdr:rowOff>
    </xdr:from>
    <xdr:to>
      <xdr:col>46</xdr:col>
      <xdr:colOff>38100</xdr:colOff>
      <xdr:row>57</xdr:row>
      <xdr:rowOff>112700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78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103827</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876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43028</xdr:rowOff>
    </xdr:from>
    <xdr:to>
      <xdr:col>41</xdr:col>
      <xdr:colOff>101600</xdr:colOff>
      <xdr:row>57</xdr:row>
      <xdr:rowOff>144628</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1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135755</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08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23406</xdr:rowOff>
    </xdr:from>
    <xdr:to>
      <xdr:col>36</xdr:col>
      <xdr:colOff>165100</xdr:colOff>
      <xdr:row>58</xdr:row>
      <xdr:rowOff>125006</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96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116133</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060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160982</xdr:rowOff>
    </xdr:from>
    <xdr:to>
      <xdr:col>55</xdr:col>
      <xdr:colOff>0</xdr:colOff>
      <xdr:row>74</xdr:row>
      <xdr:rowOff>168801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505382"/>
          <a:ext cx="838200" cy="350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168801</xdr:rowOff>
    </xdr:from>
    <xdr:to>
      <xdr:col>50</xdr:col>
      <xdr:colOff>114300</xdr:colOff>
      <xdr:row>76</xdr:row>
      <xdr:rowOff>39962</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2856101"/>
          <a:ext cx="889000" cy="2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39962</xdr:rowOff>
    </xdr:from>
    <xdr:to>
      <xdr:col>45</xdr:col>
      <xdr:colOff>177800</xdr:colOff>
      <xdr:row>76</xdr:row>
      <xdr:rowOff>95078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3070162"/>
          <a:ext cx="889000" cy="55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99009</xdr:rowOff>
    </xdr:from>
    <xdr:to>
      <xdr:col>41</xdr:col>
      <xdr:colOff>50800</xdr:colOff>
      <xdr:row>76</xdr:row>
      <xdr:rowOff>95078</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2957759"/>
          <a:ext cx="889000" cy="167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110182</xdr:rowOff>
    </xdr:from>
    <xdr:to>
      <xdr:col>55</xdr:col>
      <xdr:colOff>50800</xdr:colOff>
      <xdr:row>73</xdr:row>
      <xdr:rowOff>40332</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454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133059</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306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118001</xdr:rowOff>
    </xdr:from>
    <xdr:to>
      <xdr:col>50</xdr:col>
      <xdr:colOff>165100</xdr:colOff>
      <xdr:row>75</xdr:row>
      <xdr:rowOff>48151</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805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64678</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258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160612</xdr:rowOff>
    </xdr:from>
    <xdr:to>
      <xdr:col>46</xdr:col>
      <xdr:colOff>38100</xdr:colOff>
      <xdr:row>76</xdr:row>
      <xdr:rowOff>90762</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01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107289</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2794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44278</xdr:rowOff>
    </xdr:from>
    <xdr:to>
      <xdr:col>41</xdr:col>
      <xdr:colOff>101600</xdr:colOff>
      <xdr:row>76</xdr:row>
      <xdr:rowOff>145878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07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162404</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2849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48209</xdr:rowOff>
    </xdr:from>
    <xdr:to>
      <xdr:col>36</xdr:col>
      <xdr:colOff>165100</xdr:colOff>
      <xdr:row>75</xdr:row>
      <xdr:rowOff>149809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906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166336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2682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142312</xdr:rowOff>
    </xdr:from>
    <xdr:to>
      <xdr:col>55</xdr:col>
      <xdr:colOff>0</xdr:colOff>
      <xdr:row>97</xdr:row>
      <xdr:rowOff>25563</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430062"/>
          <a:ext cx="838200" cy="226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25563</xdr:rowOff>
    </xdr:from>
    <xdr:to>
      <xdr:col>50</xdr:col>
      <xdr:colOff>114300</xdr:colOff>
      <xdr:row>97</xdr:row>
      <xdr:rowOff>43329</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656213"/>
          <a:ext cx="889000" cy="17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43199</xdr:rowOff>
    </xdr:from>
    <xdr:to>
      <xdr:col>45</xdr:col>
      <xdr:colOff>177800</xdr:colOff>
      <xdr:row>97</xdr:row>
      <xdr:rowOff>43329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7861300" y="16673849"/>
          <a:ext cx="889000" cy="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43199</xdr:rowOff>
    </xdr:from>
    <xdr:to>
      <xdr:col>41</xdr:col>
      <xdr:colOff>50800</xdr:colOff>
      <xdr:row>98</xdr:row>
      <xdr:rowOff>37026</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673849"/>
          <a:ext cx="889000" cy="165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1728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289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91512</xdr:rowOff>
    </xdr:from>
    <xdr:to>
      <xdr:col>55</xdr:col>
      <xdr:colOff>50800</xdr:colOff>
      <xdr:row>96</xdr:row>
      <xdr:rowOff>21662</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379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69939</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35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146213</xdr:rowOff>
    </xdr:from>
    <xdr:to>
      <xdr:col>50</xdr:col>
      <xdr:colOff>165100</xdr:colOff>
      <xdr:row>97</xdr:row>
      <xdr:rowOff>76363</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605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67490</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698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163979</xdr:rowOff>
    </xdr:from>
    <xdr:to>
      <xdr:col>46</xdr:col>
      <xdr:colOff>38100</xdr:colOff>
      <xdr:row>97</xdr:row>
      <xdr:rowOff>94129</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623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85256</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715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163849</xdr:rowOff>
    </xdr:from>
    <xdr:to>
      <xdr:col>41</xdr:col>
      <xdr:colOff>101600</xdr:colOff>
      <xdr:row>97</xdr:row>
      <xdr:rowOff>93999</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623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85126</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715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157676</xdr:rowOff>
    </xdr:from>
    <xdr:to>
      <xdr:col>36</xdr:col>
      <xdr:colOff>165100</xdr:colOff>
      <xdr:row>98</xdr:row>
      <xdr:rowOff>87826</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788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78953</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881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35275</xdr:rowOff>
    </xdr:from>
    <xdr:to>
      <xdr:col>85</xdr:col>
      <xdr:colOff>127000</xdr:colOff>
      <xdr:row>38</xdr:row>
      <xdr:rowOff>66891</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6550375"/>
          <a:ext cx="838200" cy="31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29149</xdr:rowOff>
    </xdr:from>
    <xdr:to>
      <xdr:col>81</xdr:col>
      <xdr:colOff>50800</xdr:colOff>
      <xdr:row>38</xdr:row>
      <xdr:rowOff>35275</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4592300" y="6544249"/>
          <a:ext cx="889000" cy="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29149</xdr:rowOff>
    </xdr:from>
    <xdr:to>
      <xdr:col>76</xdr:col>
      <xdr:colOff>114300</xdr:colOff>
      <xdr:row>38</xdr:row>
      <xdr:rowOff>73017</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3703300" y="6544249"/>
          <a:ext cx="889000" cy="4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56238</xdr:rowOff>
    </xdr:from>
    <xdr:to>
      <xdr:col>71</xdr:col>
      <xdr:colOff>177800</xdr:colOff>
      <xdr:row>38</xdr:row>
      <xdr:rowOff>73017</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2814300" y="6571338"/>
          <a:ext cx="889000" cy="1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16091</xdr:rowOff>
    </xdr:from>
    <xdr:to>
      <xdr:col>85</xdr:col>
      <xdr:colOff>177800</xdr:colOff>
      <xdr:row>38</xdr:row>
      <xdr:rowOff>117691</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531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102468</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4461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155925</xdr:rowOff>
    </xdr:from>
    <xdr:to>
      <xdr:col>81</xdr:col>
      <xdr:colOff>101600</xdr:colOff>
      <xdr:row>38</xdr:row>
      <xdr:rowOff>86075</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49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77202</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33728" y="6592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149799</xdr:rowOff>
    </xdr:from>
    <xdr:to>
      <xdr:col>76</xdr:col>
      <xdr:colOff>165100</xdr:colOff>
      <xdr:row>38</xdr:row>
      <xdr:rowOff>79949</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493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71076</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57428" y="65861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22217</xdr:rowOff>
    </xdr:from>
    <xdr:to>
      <xdr:col>72</xdr:col>
      <xdr:colOff>38100</xdr:colOff>
      <xdr:row>38</xdr:row>
      <xdr:rowOff>123817</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537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114944</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630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5438</xdr:rowOff>
    </xdr:from>
    <xdr:to>
      <xdr:col>67</xdr:col>
      <xdr:colOff>101600</xdr:colOff>
      <xdr:row>38</xdr:row>
      <xdr:rowOff>107038</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20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98165</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13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38316</xdr:rowOff>
    </xdr:from>
    <xdr:to>
      <xdr:col>85</xdr:col>
      <xdr:colOff>127000</xdr:colOff>
      <xdr:row>71</xdr:row>
      <xdr:rowOff>85453</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5481300" y="12211266"/>
          <a:ext cx="838200" cy="47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71</xdr:row>
      <xdr:rowOff>38316</xdr:rowOff>
    </xdr:from>
    <xdr:to>
      <xdr:col>81</xdr:col>
      <xdr:colOff>50800</xdr:colOff>
      <xdr:row>71</xdr:row>
      <xdr:rowOff>43437</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4592300" y="12211266"/>
          <a:ext cx="889000" cy="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131973</xdr:rowOff>
    </xdr:from>
    <xdr:to>
      <xdr:col>76</xdr:col>
      <xdr:colOff>114300</xdr:colOff>
      <xdr:row>71</xdr:row>
      <xdr:rowOff>43437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2133473"/>
          <a:ext cx="889000" cy="82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98461</xdr:rowOff>
    </xdr:from>
    <xdr:to>
      <xdr:col>71</xdr:col>
      <xdr:colOff>177800</xdr:colOff>
      <xdr:row>70</xdr:row>
      <xdr:rowOff>131973</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099961"/>
          <a:ext cx="889000" cy="33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113299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62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62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71</xdr:row>
      <xdr:rowOff>34653</xdr:rowOff>
    </xdr:from>
    <xdr:to>
      <xdr:col>85</xdr:col>
      <xdr:colOff>177800</xdr:colOff>
      <xdr:row>71</xdr:row>
      <xdr:rowOff>136253</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207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70</xdr:row>
      <xdr:rowOff>121030</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122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70</xdr:row>
      <xdr:rowOff>158966</xdr:rowOff>
    </xdr:from>
    <xdr:to>
      <xdr:col>81</xdr:col>
      <xdr:colOff>101600</xdr:colOff>
      <xdr:row>71</xdr:row>
      <xdr:rowOff>89116</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160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69</xdr:row>
      <xdr:rowOff>105643</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1935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70</xdr:row>
      <xdr:rowOff>164087</xdr:rowOff>
    </xdr:from>
    <xdr:to>
      <xdr:col>76</xdr:col>
      <xdr:colOff>165100</xdr:colOff>
      <xdr:row>71</xdr:row>
      <xdr:rowOff>94237</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165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69</xdr:row>
      <xdr:rowOff>110764</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1940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70</xdr:row>
      <xdr:rowOff>81173</xdr:rowOff>
    </xdr:from>
    <xdr:to>
      <xdr:col>72</xdr:col>
      <xdr:colOff>38100</xdr:colOff>
      <xdr:row>71</xdr:row>
      <xdr:rowOff>11323</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082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69</xdr:row>
      <xdr:rowOff>27850</xdr:rowOff>
    </xdr:from>
    <xdr:ext cx="59901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03795" y="118579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47661</xdr:rowOff>
    </xdr:from>
    <xdr:to>
      <xdr:col>67</xdr:col>
      <xdr:colOff>101600</xdr:colOff>
      <xdr:row>70</xdr:row>
      <xdr:rowOff>149261</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049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68</xdr:row>
      <xdr:rowOff>165788</xdr:rowOff>
    </xdr:from>
    <xdr:ext cx="59901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14795" y="118243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103581</xdr:rowOff>
    </xdr:from>
    <xdr:to>
      <xdr:col>85</xdr:col>
      <xdr:colOff>127000</xdr:colOff>
      <xdr:row>94</xdr:row>
      <xdr:rowOff>133223</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219881"/>
          <a:ext cx="838200" cy="2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116133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40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72453</xdr:rowOff>
    </xdr:from>
    <xdr:to>
      <xdr:col>81</xdr:col>
      <xdr:colOff>50800</xdr:colOff>
      <xdr:row>94</xdr:row>
      <xdr:rowOff>133223</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188753"/>
          <a:ext cx="889000" cy="6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52354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72453</xdr:rowOff>
    </xdr:from>
    <xdr:to>
      <xdr:col>76</xdr:col>
      <xdr:colOff>114300</xdr:colOff>
      <xdr:row>94</xdr:row>
      <xdr:rowOff>101715</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6188753"/>
          <a:ext cx="889000" cy="29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10161</xdr:rowOff>
    </xdr:from>
    <xdr:to>
      <xdr:col>71</xdr:col>
      <xdr:colOff>177800</xdr:colOff>
      <xdr:row>94</xdr:row>
      <xdr:rowOff>101715</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2814300" y="16126461"/>
          <a:ext cx="889000" cy="9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138231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597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28808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488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52781</xdr:rowOff>
    </xdr:from>
    <xdr:to>
      <xdr:col>85</xdr:col>
      <xdr:colOff>177800</xdr:colOff>
      <xdr:row>94</xdr:row>
      <xdr:rowOff>154381</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169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75658</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02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82423</xdr:rowOff>
    </xdr:from>
    <xdr:to>
      <xdr:col>81</xdr:col>
      <xdr:colOff>101600</xdr:colOff>
      <xdr:row>95</xdr:row>
      <xdr:rowOff>12573</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198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29100</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5973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21653</xdr:rowOff>
    </xdr:from>
    <xdr:to>
      <xdr:col>76</xdr:col>
      <xdr:colOff>165100</xdr:colOff>
      <xdr:row>94</xdr:row>
      <xdr:rowOff>123253</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137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139780</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5913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50915</xdr:rowOff>
    </xdr:from>
    <xdr:to>
      <xdr:col>72</xdr:col>
      <xdr:colOff>38100</xdr:colOff>
      <xdr:row>94</xdr:row>
      <xdr:rowOff>152515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167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169042</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5942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130811</xdr:rowOff>
    </xdr:from>
    <xdr:to>
      <xdr:col>67</xdr:col>
      <xdr:colOff>101600</xdr:colOff>
      <xdr:row>94</xdr:row>
      <xdr:rowOff>60961</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075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77488</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47111" y="15850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136434</xdr:rowOff>
    </xdr:from>
    <xdr:to>
      <xdr:col>116</xdr:col>
      <xdr:colOff>62864</xdr:colOff>
      <xdr:row>39</xdr:row>
      <xdr:rowOff>98878</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2159595" y="6651534"/>
          <a:ext cx="1269" cy="133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124114</xdr:rowOff>
    </xdr:from>
    <xdr:ext cx="249299" cy="259045"/>
    <xdr:sp macro="" textlink="">
      <xdr:nvSpPr>
        <xdr:cNvPr id="716" name="投資及び出資金最小値テキスト">
          <a:extLst>
            <a:ext uri="{FF2B5EF4-FFF2-40B4-BE49-F238E27FC236}">
              <a16:creationId xmlns:a16="http://schemas.microsoft.com/office/drawing/2014/main" id="{00000000-0008-0000-0600-0000CC020000}"/>
            </a:ext>
          </a:extLst>
        </xdr:cNvPr>
        <xdr:cNvSpPr txBox="1"/>
      </xdr:nvSpPr>
      <xdr:spPr>
        <a:xfrm>
          <a:off x="22212300" y="68106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83111</xdr:rowOff>
    </xdr:from>
    <xdr:ext cx="313932" cy="259045"/>
    <xdr:sp macro="" textlink="">
      <xdr:nvSpPr>
        <xdr:cNvPr id="718" name="投資及び出資金最大値テキスト">
          <a:extLst>
            <a:ext uri="{FF2B5EF4-FFF2-40B4-BE49-F238E27FC236}">
              <a16:creationId xmlns:a16="http://schemas.microsoft.com/office/drawing/2014/main" id="{00000000-0008-0000-0600-0000CE020000}"/>
            </a:ext>
          </a:extLst>
        </xdr:cNvPr>
        <xdr:cNvSpPr txBox="1"/>
      </xdr:nvSpPr>
      <xdr:spPr>
        <a:xfrm>
          <a:off x="22212300" y="64267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136434</xdr:rowOff>
    </xdr:from>
    <xdr:to>
      <xdr:col>116</xdr:col>
      <xdr:colOff>152400</xdr:colOff>
      <xdr:row>38</xdr:row>
      <xdr:rowOff>136434</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65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87449</xdr:rowOff>
    </xdr:from>
    <xdr:to>
      <xdr:col>116</xdr:col>
      <xdr:colOff>63500</xdr:colOff>
      <xdr:row>39</xdr:row>
      <xdr:rowOff>98878</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1323300" y="5230949"/>
          <a:ext cx="8382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41564</xdr:rowOff>
    </xdr:from>
    <xdr:ext cx="249299" cy="259045"/>
    <xdr:sp macro="" textlink="">
      <xdr:nvSpPr>
        <xdr:cNvPr id="721" name="投資及び出資金平均値テキスト">
          <a:extLst>
            <a:ext uri="{FF2B5EF4-FFF2-40B4-BE49-F238E27FC236}">
              <a16:creationId xmlns:a16="http://schemas.microsoft.com/office/drawing/2014/main" id="{00000000-0008-0000-0600-0000D1020000}"/>
            </a:ext>
          </a:extLst>
        </xdr:cNvPr>
        <xdr:cNvSpPr txBox="1"/>
      </xdr:nvSpPr>
      <xdr:spPr>
        <a:xfrm>
          <a:off x="22212300" y="6556664"/>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18687</xdr:rowOff>
    </xdr:from>
    <xdr:to>
      <xdr:col>116</xdr:col>
      <xdr:colOff>114300</xdr:colOff>
      <xdr:row>39</xdr:row>
      <xdr:rowOff>120287</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21107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87449</xdr:rowOff>
    </xdr:from>
    <xdr:to>
      <xdr:col>111</xdr:col>
      <xdr:colOff>177800</xdr:colOff>
      <xdr:row>39</xdr:row>
      <xdr:rowOff>98878</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20434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32</xdr:row>
      <xdr:rowOff>56243</xdr:rowOff>
    </xdr:from>
    <xdr:to>
      <xdr:col>112</xdr:col>
      <xdr:colOff>38100</xdr:colOff>
      <xdr:row>32</xdr:row>
      <xdr:rowOff>157843</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1272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148970</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1121317" y="5635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35016</xdr:rowOff>
    </xdr:from>
    <xdr:to>
      <xdr:col>107</xdr:col>
      <xdr:colOff>101600</xdr:colOff>
      <xdr:row>37</xdr:row>
      <xdr:rowOff>136616</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383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153143</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5017" y="61538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53159</xdr:rowOff>
    </xdr:from>
    <xdr:to>
      <xdr:col>102</xdr:col>
      <xdr:colOff>114300</xdr:colOff>
      <xdr:row>39</xdr:row>
      <xdr:rowOff>98878</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8656300" y="6739709"/>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46446</xdr:rowOff>
    </xdr:from>
    <xdr:to>
      <xdr:col>102</xdr:col>
      <xdr:colOff>165100</xdr:colOff>
      <xdr:row>38</xdr:row>
      <xdr:rowOff>148046</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494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164573</xdr:rowOff>
    </xdr:from>
    <xdr:ext cx="313932"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88333" y="63367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88900</xdr:rowOff>
    </xdr:from>
    <xdr:to>
      <xdr:col>98</xdr:col>
      <xdr:colOff>38100</xdr:colOff>
      <xdr:row>37</xdr:row>
      <xdr:rowOff>19050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8605500" y="626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35577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7017" y="6036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168564</xdr:rowOff>
    </xdr:from>
    <xdr:ext cx="249299" cy="259045"/>
    <xdr:sp macro="" textlink="">
      <xdr:nvSpPr>
        <xdr:cNvPr id="740" name="投資及び出資金該当値テキスト">
          <a:extLst>
            <a:ext uri="{FF2B5EF4-FFF2-40B4-BE49-F238E27FC236}">
              <a16:creationId xmlns:a16="http://schemas.microsoft.com/office/drawing/2014/main" id="{00000000-0008-0000-0600-0000E4020000}"/>
            </a:ext>
          </a:extLst>
        </xdr:cNvPr>
        <xdr:cNvSpPr txBox="1"/>
      </xdr:nvSpPr>
      <xdr:spPr>
        <a:xfrm>
          <a:off x="22212300" y="66836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36649</xdr:rowOff>
    </xdr:from>
    <xdr:to>
      <xdr:col>112</xdr:col>
      <xdr:colOff>38100</xdr:colOff>
      <xdr:row>30</xdr:row>
      <xdr:rowOff>138249</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1272500" y="5180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154776</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21317" y="49553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2359</xdr:rowOff>
    </xdr:from>
    <xdr:to>
      <xdr:col>98</xdr:col>
      <xdr:colOff>38100</xdr:colOff>
      <xdr:row>39</xdr:row>
      <xdr:rowOff>103959</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86055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95086</xdr:rowOff>
    </xdr:from>
    <xdr:ext cx="313932"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99333" y="678163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26698</xdr:rowOff>
    </xdr:from>
    <xdr:to>
      <xdr:col>116</xdr:col>
      <xdr:colOff>63500</xdr:colOff>
      <xdr:row>54</xdr:row>
      <xdr:rowOff>42298</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1323300" y="9284998"/>
          <a:ext cx="838200" cy="15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141776</xdr:rowOff>
    </xdr:from>
    <xdr:to>
      <xdr:col>111</xdr:col>
      <xdr:colOff>177800</xdr:colOff>
      <xdr:row>54</xdr:row>
      <xdr:rowOff>42298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0434300" y="9228626"/>
          <a:ext cx="889000" cy="71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36713</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141776</xdr:rowOff>
    </xdr:from>
    <xdr:to>
      <xdr:col>107</xdr:col>
      <xdr:colOff>50800</xdr:colOff>
      <xdr:row>54</xdr:row>
      <xdr:rowOff>37708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19545300" y="9228626"/>
          <a:ext cx="889000" cy="67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9327</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37708</xdr:rowOff>
    </xdr:from>
    <xdr:to>
      <xdr:col>102</xdr:col>
      <xdr:colOff>114300</xdr:colOff>
      <xdr:row>54</xdr:row>
      <xdr:rowOff>95470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8656300" y="9296008"/>
          <a:ext cx="889000" cy="5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1764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154177</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755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147348</xdr:rowOff>
    </xdr:from>
    <xdr:to>
      <xdr:col>116</xdr:col>
      <xdr:colOff>114300</xdr:colOff>
      <xdr:row>54</xdr:row>
      <xdr:rowOff>77498</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234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170225</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9085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162948</xdr:rowOff>
    </xdr:from>
    <xdr:to>
      <xdr:col>112</xdr:col>
      <xdr:colOff>38100</xdr:colOff>
      <xdr:row>54</xdr:row>
      <xdr:rowOff>93098</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9249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109625</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9025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90976</xdr:rowOff>
    </xdr:from>
    <xdr:to>
      <xdr:col>107</xdr:col>
      <xdr:colOff>101600</xdr:colOff>
      <xdr:row>54</xdr:row>
      <xdr:rowOff>21126</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177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37653</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8953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158358</xdr:rowOff>
    </xdr:from>
    <xdr:to>
      <xdr:col>102</xdr:col>
      <xdr:colOff>165100</xdr:colOff>
      <xdr:row>54</xdr:row>
      <xdr:rowOff>88508</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9245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52</xdr:row>
      <xdr:rowOff>105035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020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44670</xdr:rowOff>
    </xdr:from>
    <xdr:to>
      <xdr:col>98</xdr:col>
      <xdr:colOff>38100</xdr:colOff>
      <xdr:row>54</xdr:row>
      <xdr:rowOff>146270</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30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162797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078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6" name="繰出金最小値テキスト">
          <a:extLst>
            <a:ext uri="{FF2B5EF4-FFF2-40B4-BE49-F238E27FC236}">
              <a16:creationId xmlns:a16="http://schemas.microsoft.com/office/drawing/2014/main" id="{00000000-0008-0000-0600-00003A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8" name="繰出金最大値テキスト">
          <a:extLst>
            <a:ext uri="{FF2B5EF4-FFF2-40B4-BE49-F238E27FC236}">
              <a16:creationId xmlns:a16="http://schemas.microsoft.com/office/drawing/2014/main" id="{00000000-0008-0000-0600-00003C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165826</xdr:rowOff>
    </xdr:from>
    <xdr:to>
      <xdr:col>116</xdr:col>
      <xdr:colOff>63500</xdr:colOff>
      <xdr:row>72</xdr:row>
      <xdr:rowOff>100022</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1323300" y="12338776"/>
          <a:ext cx="8382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31" name="繰出金平均値テキスト">
          <a:extLst>
            <a:ext uri="{FF2B5EF4-FFF2-40B4-BE49-F238E27FC236}">
              <a16:creationId xmlns:a16="http://schemas.microsoft.com/office/drawing/2014/main" id="{00000000-0008-0000-0600-00003F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117330</xdr:rowOff>
    </xdr:from>
    <xdr:to>
      <xdr:col>111</xdr:col>
      <xdr:colOff>177800</xdr:colOff>
      <xdr:row>71</xdr:row>
      <xdr:rowOff>165826</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0434300" y="12290280"/>
          <a:ext cx="889000" cy="48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117330</xdr:rowOff>
    </xdr:from>
    <xdr:to>
      <xdr:col>107</xdr:col>
      <xdr:colOff>50800</xdr:colOff>
      <xdr:row>77</xdr:row>
      <xdr:rowOff>28012</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flipV="1">
          <a:off x="19545300" y="12290280"/>
          <a:ext cx="889000" cy="939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28012</xdr:rowOff>
    </xdr:from>
    <xdr:to>
      <xdr:col>102</xdr:col>
      <xdr:colOff>114300</xdr:colOff>
      <xdr:row>77</xdr:row>
      <xdr:rowOff>155865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18656300" y="13229662"/>
          <a:ext cx="889000" cy="127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147338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10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129539</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21428" y="1350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49222</xdr:rowOff>
    </xdr:from>
    <xdr:to>
      <xdr:col>116</xdr:col>
      <xdr:colOff>114300</xdr:colOff>
      <xdr:row>72</xdr:row>
      <xdr:rowOff>150822</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2110700" y="1239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72099</xdr:rowOff>
    </xdr:from>
    <xdr:ext cx="469744" cy="259045"/>
    <xdr:sp macro="" textlink="">
      <xdr:nvSpPr>
        <xdr:cNvPr id="850" name="繰出金該当値テキスト">
          <a:extLst>
            <a:ext uri="{FF2B5EF4-FFF2-40B4-BE49-F238E27FC236}">
              <a16:creationId xmlns:a16="http://schemas.microsoft.com/office/drawing/2014/main" id="{00000000-0008-0000-0600-000052030000}"/>
            </a:ext>
          </a:extLst>
        </xdr:cNvPr>
        <xdr:cNvSpPr txBox="1"/>
      </xdr:nvSpPr>
      <xdr:spPr>
        <a:xfrm>
          <a:off x="22212300" y="12245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115026</xdr:rowOff>
    </xdr:from>
    <xdr:to>
      <xdr:col>112</xdr:col>
      <xdr:colOff>38100</xdr:colOff>
      <xdr:row>72</xdr:row>
      <xdr:rowOff>45176</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1272500" y="1228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61703</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075728" y="12063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66530</xdr:rowOff>
    </xdr:from>
    <xdr:to>
      <xdr:col>107</xdr:col>
      <xdr:colOff>101600</xdr:colOff>
      <xdr:row>71</xdr:row>
      <xdr:rowOff>168130</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0383500" y="12239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13207</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01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148662</xdr:rowOff>
    </xdr:from>
    <xdr:to>
      <xdr:col>102</xdr:col>
      <xdr:colOff>165100</xdr:colOff>
      <xdr:row>77</xdr:row>
      <xdr:rowOff>78812</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9494500" y="1317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95339</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954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105065</xdr:rowOff>
    </xdr:from>
    <xdr:to>
      <xdr:col>98</xdr:col>
      <xdr:colOff>38100</xdr:colOff>
      <xdr:row>78</xdr:row>
      <xdr:rowOff>35215</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8605500" y="13306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51742</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08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歳出決算総額を人口で割った住民一人当たりコストは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714,825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主な構成項目である人件費については、</a:t>
          </a:r>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人口が本県の倍以上ある団体も同じグループに含まれる中、本県の人口がグループ最少であるのに対し、決算規模についてはそこまでの差はない場合が多いこともあり、グループ内でも高水準となっている。</a:t>
          </a:r>
          <a:endParaRPr lang="ja-JP" altLang="ja-JP" sz="1100">
            <a:effectLst/>
            <a:latin typeface="ＭＳ Ｐゴシック" panose="020B0600070205080204" pitchFamily="50" charset="-128"/>
            <a:ea typeface="ＭＳ Ｐゴシック" panose="020B0600070205080204" pitchFamily="50" charset="-128"/>
          </a:endParaRP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今後も引き続き、給与制度の適正管理や計画的な定員管理に努める。</a:t>
          </a:r>
          <a:endParaRPr lang="en-US" altLang="ja-JP"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補助費等は住民一人当たり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153,461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円となっており、歳出金額としては対前年で</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している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。これは、主に</a:t>
          </a:r>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新型コロナウイルス感染症対応</a:t>
          </a:r>
          <a:r>
            <a:rPr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として、「</a:t>
          </a:r>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入院患者のための病床確保事業」、「医療機関等感染症対応従事者慰労金支給事業」及び「新型コロナ対応！企業応援給付金」等により分子要素が増加するとともに、</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分母要素である人口の減少によ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るものである</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また、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児童保護措置費や後期高齢者医療に係る負担金の増等により、近年は上昇傾向にある。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普通建設事業費は住民一人当たり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136,333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円と前年度と比較して増加している。これは、県土強靱化のため、国補正予算に即応した公共事業の増等によるものである。</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13970</xdr:rowOff>
    </xdr:from>
    <xdr:to>
      <xdr:col>24</xdr:col>
      <xdr:colOff>62865</xdr:colOff>
      <xdr:row>38</xdr:row>
      <xdr:rowOff>116840</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500370"/>
          <a:ext cx="1270" cy="11315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120667</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35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116840</xdr:rowOff>
    </xdr:from>
    <xdr:to>
      <xdr:col>24</xdr:col>
      <xdr:colOff>152400</xdr:colOff>
      <xdr:row>38</xdr:row>
      <xdr:rowOff>116840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31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132097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275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13970</xdr:rowOff>
    </xdr:from>
    <xdr:to>
      <xdr:col>24</xdr:col>
      <xdr:colOff>152400</xdr:colOff>
      <xdr:row>32</xdr:row>
      <xdr:rowOff>13970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50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151130</xdr:rowOff>
    </xdr:from>
    <xdr:to>
      <xdr:col>24</xdr:col>
      <xdr:colOff>63500</xdr:colOff>
      <xdr:row>32</xdr:row>
      <xdr:rowOff>13970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466080"/>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0909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111760</xdr:rowOff>
    </xdr:from>
    <xdr:to>
      <xdr:col>24</xdr:col>
      <xdr:colOff>114300</xdr:colOff>
      <xdr:row>36</xdr:row>
      <xdr:rowOff>41910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151130</xdr:rowOff>
    </xdr:from>
    <xdr:to>
      <xdr:col>19</xdr:col>
      <xdr:colOff>177800</xdr:colOff>
      <xdr:row>32</xdr:row>
      <xdr:rowOff>45974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466080"/>
          <a:ext cx="889000" cy="66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59182</xdr:rowOff>
    </xdr:from>
    <xdr:to>
      <xdr:col>20</xdr:col>
      <xdr:colOff>38100</xdr:colOff>
      <xdr:row>35</xdr:row>
      <xdr:rowOff>160782</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151909</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6152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45974</xdr:rowOff>
    </xdr:from>
    <xdr:to>
      <xdr:col>15</xdr:col>
      <xdr:colOff>50800</xdr:colOff>
      <xdr:row>32</xdr:row>
      <xdr:rowOff>84836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532374"/>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114046</xdr:rowOff>
    </xdr:from>
    <xdr:to>
      <xdr:col>15</xdr:col>
      <xdr:colOff>101600</xdr:colOff>
      <xdr:row>36</xdr:row>
      <xdr:rowOff>44196</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36</xdr:row>
      <xdr:rowOff>35323</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6207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68834</xdr:rowOff>
    </xdr:from>
    <xdr:to>
      <xdr:col>10</xdr:col>
      <xdr:colOff>114300</xdr:colOff>
      <xdr:row>32</xdr:row>
      <xdr:rowOff>84836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555234"/>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139192</xdr:rowOff>
    </xdr:from>
    <xdr:to>
      <xdr:col>10</xdr:col>
      <xdr:colOff>165100</xdr:colOff>
      <xdr:row>36</xdr:row>
      <xdr:rowOff>69342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39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36</xdr:row>
      <xdr:rowOff>60469</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6232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148336</xdr:rowOff>
    </xdr:from>
    <xdr:to>
      <xdr:col>6</xdr:col>
      <xdr:colOff>38100</xdr:colOff>
      <xdr:row>36</xdr:row>
      <xdr:rowOff>78486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49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69613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418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134620</xdr:rowOff>
    </xdr:from>
    <xdr:to>
      <xdr:col>24</xdr:col>
      <xdr:colOff>114300</xdr:colOff>
      <xdr:row>32</xdr:row>
      <xdr:rowOff>64770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449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87647</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402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100330</xdr:rowOff>
    </xdr:from>
    <xdr:to>
      <xdr:col>20</xdr:col>
      <xdr:colOff>38100</xdr:colOff>
      <xdr:row>32</xdr:row>
      <xdr:rowOff>30480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415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47007</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190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166624</xdr:rowOff>
    </xdr:from>
    <xdr:to>
      <xdr:col>15</xdr:col>
      <xdr:colOff>101600</xdr:colOff>
      <xdr:row>32</xdr:row>
      <xdr:rowOff>96774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81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113301</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256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34036</xdr:rowOff>
    </xdr:from>
    <xdr:to>
      <xdr:col>10</xdr:col>
      <xdr:colOff>165100</xdr:colOff>
      <xdr:row>32</xdr:row>
      <xdr:rowOff>135636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5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152163</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295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18034</xdr:rowOff>
    </xdr:from>
    <xdr:to>
      <xdr:col>6</xdr:col>
      <xdr:colOff>38100</xdr:colOff>
      <xdr:row>32</xdr:row>
      <xdr:rowOff>119634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504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136161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279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72187</xdr:rowOff>
    </xdr:from>
    <xdr:to>
      <xdr:col>24</xdr:col>
      <xdr:colOff>63500</xdr:colOff>
      <xdr:row>53</xdr:row>
      <xdr:rowOff>156807</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159037"/>
          <a:ext cx="838200" cy="84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135679</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9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156807</xdr:rowOff>
    </xdr:from>
    <xdr:to>
      <xdr:col>19</xdr:col>
      <xdr:colOff>177800</xdr:colOff>
      <xdr:row>54</xdr:row>
      <xdr:rowOff>92761</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243657"/>
          <a:ext cx="889000" cy="107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92761</xdr:rowOff>
    </xdr:from>
    <xdr:to>
      <xdr:col>15</xdr:col>
      <xdr:colOff>50800</xdr:colOff>
      <xdr:row>54</xdr:row>
      <xdr:rowOff>138176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351061"/>
          <a:ext cx="889000" cy="45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132347</xdr:rowOff>
    </xdr:from>
    <xdr:to>
      <xdr:col>10</xdr:col>
      <xdr:colOff>114300</xdr:colOff>
      <xdr:row>54</xdr:row>
      <xdr:rowOff>138176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390647"/>
          <a:ext cx="889000" cy="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21387</xdr:rowOff>
    </xdr:from>
    <xdr:to>
      <xdr:col>24</xdr:col>
      <xdr:colOff>114300</xdr:colOff>
      <xdr:row>53</xdr:row>
      <xdr:rowOff>122987</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108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44264</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959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106007</xdr:rowOff>
    </xdr:from>
    <xdr:to>
      <xdr:col>20</xdr:col>
      <xdr:colOff>38100</xdr:colOff>
      <xdr:row>54</xdr:row>
      <xdr:rowOff>36157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192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52684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8968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41961</xdr:rowOff>
    </xdr:from>
    <xdr:to>
      <xdr:col>15</xdr:col>
      <xdr:colOff>101600</xdr:colOff>
      <xdr:row>54</xdr:row>
      <xdr:rowOff>143561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300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160088</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075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87376</xdr:rowOff>
    </xdr:from>
    <xdr:to>
      <xdr:col>10</xdr:col>
      <xdr:colOff>165100</xdr:colOff>
      <xdr:row>55</xdr:row>
      <xdr:rowOff>17526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345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34053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120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81547</xdr:rowOff>
    </xdr:from>
    <xdr:to>
      <xdr:col>6</xdr:col>
      <xdr:colOff>38100</xdr:colOff>
      <xdr:row>55</xdr:row>
      <xdr:rowOff>11697</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339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28224</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115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12501</xdr:rowOff>
    </xdr:from>
    <xdr:to>
      <xdr:col>24</xdr:col>
      <xdr:colOff>63500</xdr:colOff>
      <xdr:row>77</xdr:row>
      <xdr:rowOff>17921</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3797300" y="12871251"/>
          <a:ext cx="838200" cy="348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17921</xdr:rowOff>
    </xdr:from>
    <xdr:to>
      <xdr:col>19</xdr:col>
      <xdr:colOff>177800</xdr:colOff>
      <xdr:row>78</xdr:row>
      <xdr:rowOff>13252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908300" y="13219571"/>
          <a:ext cx="889000" cy="166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113215</xdr:rowOff>
    </xdr:from>
    <xdr:to>
      <xdr:col>15</xdr:col>
      <xdr:colOff>50800</xdr:colOff>
      <xdr:row>78</xdr:row>
      <xdr:rowOff>13252</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a:off x="2019300" y="13314865"/>
          <a:ext cx="889000" cy="71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113215</xdr:rowOff>
    </xdr:from>
    <xdr:to>
      <xdr:col>10</xdr:col>
      <xdr:colOff>114300</xdr:colOff>
      <xdr:row>77</xdr:row>
      <xdr:rowOff>164683</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flipV="1">
          <a:off x="1130300" y="13314865"/>
          <a:ext cx="889000" cy="51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133151</xdr:rowOff>
    </xdr:from>
    <xdr:to>
      <xdr:col>24</xdr:col>
      <xdr:colOff>114300</xdr:colOff>
      <xdr:row>75</xdr:row>
      <xdr:rowOff>63301</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2820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156028</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2671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138571</xdr:rowOff>
    </xdr:from>
    <xdr:to>
      <xdr:col>20</xdr:col>
      <xdr:colOff>38100</xdr:colOff>
      <xdr:row>77</xdr:row>
      <xdr:rowOff>68721</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3168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85248</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2943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133902</xdr:rowOff>
    </xdr:from>
    <xdr:to>
      <xdr:col>15</xdr:col>
      <xdr:colOff>101600</xdr:colOff>
      <xdr:row>78</xdr:row>
      <xdr:rowOff>64052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33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80579</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3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62415</xdr:rowOff>
    </xdr:from>
    <xdr:to>
      <xdr:col>10</xdr:col>
      <xdr:colOff>165100</xdr:colOff>
      <xdr:row>77</xdr:row>
      <xdr:rowOff>164015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326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9092</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3039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113883</xdr:rowOff>
    </xdr:from>
    <xdr:to>
      <xdr:col>6</xdr:col>
      <xdr:colOff>38100</xdr:colOff>
      <xdr:row>78</xdr:row>
      <xdr:rowOff>44033</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315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35160</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408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113334</xdr:rowOff>
    </xdr:from>
    <xdr:to>
      <xdr:col>24</xdr:col>
      <xdr:colOff>62865</xdr:colOff>
      <xdr:row>97</xdr:row>
      <xdr:rowOff>170790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43834"/>
          <a:ext cx="1270" cy="1257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3167</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805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170790</xdr:rowOff>
    </xdr:from>
    <xdr:to>
      <xdr:col>24</xdr:col>
      <xdr:colOff>152400</xdr:colOff>
      <xdr:row>97</xdr:row>
      <xdr:rowOff>170790</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801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60011</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19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113334</xdr:rowOff>
    </xdr:from>
    <xdr:to>
      <xdr:col>24</xdr:col>
      <xdr:colOff>152400</xdr:colOff>
      <xdr:row>90</xdr:row>
      <xdr:rowOff>113334</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43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137185</xdr:rowOff>
    </xdr:from>
    <xdr:to>
      <xdr:col>24</xdr:col>
      <xdr:colOff>63500</xdr:colOff>
      <xdr:row>96</xdr:row>
      <xdr:rowOff>138861</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5567685"/>
          <a:ext cx="838200" cy="1030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100513</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62168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122086</xdr:rowOff>
    </xdr:from>
    <xdr:to>
      <xdr:col>24</xdr:col>
      <xdr:colOff>114300</xdr:colOff>
      <xdr:row>95</xdr:row>
      <xdr:rowOff>52236</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23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81941</xdr:rowOff>
    </xdr:from>
    <xdr:to>
      <xdr:col>19</xdr:col>
      <xdr:colOff>177800</xdr:colOff>
      <xdr:row>96</xdr:row>
      <xdr:rowOff>138861</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2908300" y="16369691"/>
          <a:ext cx="889000" cy="228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98</xdr:row>
      <xdr:rowOff>135877</xdr:rowOff>
    </xdr:from>
    <xdr:to>
      <xdr:col>20</xdr:col>
      <xdr:colOff>38100</xdr:colOff>
      <xdr:row>99</xdr:row>
      <xdr:rowOff>66027</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937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57154</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7030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81941</xdr:rowOff>
    </xdr:from>
    <xdr:to>
      <xdr:col>15</xdr:col>
      <xdr:colOff>50800</xdr:colOff>
      <xdr:row>95</xdr:row>
      <xdr:rowOff>163094</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019300" y="16369691"/>
          <a:ext cx="889000" cy="81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128791</xdr:rowOff>
    </xdr:from>
    <xdr:to>
      <xdr:col>15</xdr:col>
      <xdr:colOff>101600</xdr:colOff>
      <xdr:row>99</xdr:row>
      <xdr:rowOff>58941</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30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50068</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7023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163094</xdr:rowOff>
    </xdr:from>
    <xdr:to>
      <xdr:col>10</xdr:col>
      <xdr:colOff>114300</xdr:colOff>
      <xdr:row>96</xdr:row>
      <xdr:rowOff>109792</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450844"/>
          <a:ext cx="889000" cy="118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141021</xdr:rowOff>
    </xdr:from>
    <xdr:to>
      <xdr:col>10</xdr:col>
      <xdr:colOff>165100</xdr:colOff>
      <xdr:row>99</xdr:row>
      <xdr:rowOff>71171</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43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62298</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703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154090</xdr:rowOff>
    </xdr:from>
    <xdr:to>
      <xdr:col>6</xdr:col>
      <xdr:colOff>38100</xdr:colOff>
      <xdr:row>99</xdr:row>
      <xdr:rowOff>84240</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956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75367</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7048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86385</xdr:rowOff>
    </xdr:from>
    <xdr:to>
      <xdr:col>24</xdr:col>
      <xdr:colOff>114300</xdr:colOff>
      <xdr:row>91</xdr:row>
      <xdr:rowOff>16535</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5516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15561</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5446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88061</xdr:rowOff>
    </xdr:from>
    <xdr:to>
      <xdr:col>20</xdr:col>
      <xdr:colOff>38100</xdr:colOff>
      <xdr:row>97</xdr:row>
      <xdr:rowOff>18211</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547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34738</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322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31141</xdr:rowOff>
    </xdr:from>
    <xdr:to>
      <xdr:col>15</xdr:col>
      <xdr:colOff>101600</xdr:colOff>
      <xdr:row>95</xdr:row>
      <xdr:rowOff>132741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318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149268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094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112294</xdr:rowOff>
    </xdr:from>
    <xdr:to>
      <xdr:col>10</xdr:col>
      <xdr:colOff>165100</xdr:colOff>
      <xdr:row>96</xdr:row>
      <xdr:rowOff>42444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40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58971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175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58992</xdr:rowOff>
    </xdr:from>
    <xdr:to>
      <xdr:col>6</xdr:col>
      <xdr:colOff>38100</xdr:colOff>
      <xdr:row>96</xdr:row>
      <xdr:rowOff>160592</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518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5669</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293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62433</xdr:rowOff>
    </xdr:from>
    <xdr:to>
      <xdr:col>55</xdr:col>
      <xdr:colOff>0</xdr:colOff>
      <xdr:row>32</xdr:row>
      <xdr:rowOff>78892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9639300" y="5548833"/>
          <a:ext cx="838200" cy="16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163339</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164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82550</xdr:rowOff>
    </xdr:from>
    <xdr:to>
      <xdr:col>50</xdr:col>
      <xdr:colOff>114300</xdr:colOff>
      <xdr:row>32</xdr:row>
      <xdr:rowOff>78892</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8750300" y="5397500"/>
          <a:ext cx="889000" cy="16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42638</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3917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30</xdr:row>
      <xdr:rowOff>99924</xdr:rowOff>
    </xdr:from>
    <xdr:to>
      <xdr:col>45</xdr:col>
      <xdr:colOff>177800</xdr:colOff>
      <xdr:row>31</xdr:row>
      <xdr:rowOff>82550</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a:off x="7861300" y="5243424"/>
          <a:ext cx="889000" cy="15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123105</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15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75692</xdr:rowOff>
    </xdr:from>
    <xdr:to>
      <xdr:col>41</xdr:col>
      <xdr:colOff>50800</xdr:colOff>
      <xdr:row>30</xdr:row>
      <xdr:rowOff>99924</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6972300" y="5219192"/>
          <a:ext cx="889000" cy="24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118076</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26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88358</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089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11633</xdr:rowOff>
    </xdr:from>
    <xdr:to>
      <xdr:col>55</xdr:col>
      <xdr:colOff>50800</xdr:colOff>
      <xdr:row>32</xdr:row>
      <xdr:rowOff>113233</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5498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136110</xdr:rowOff>
    </xdr:from>
    <xdr:ext cx="469744"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5451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28092</xdr:rowOff>
    </xdr:from>
    <xdr:to>
      <xdr:col>50</xdr:col>
      <xdr:colOff>165100</xdr:colOff>
      <xdr:row>32</xdr:row>
      <xdr:rowOff>129692</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5514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146219</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391728" y="5289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31</xdr:row>
      <xdr:rowOff>31750</xdr:rowOff>
    </xdr:from>
    <xdr:to>
      <xdr:col>46</xdr:col>
      <xdr:colOff>38100</xdr:colOff>
      <xdr:row>31</xdr:row>
      <xdr:rowOff>133350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534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29</xdr:row>
      <xdr:rowOff>149877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15428"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30</xdr:row>
      <xdr:rowOff>49124</xdr:rowOff>
    </xdr:from>
    <xdr:to>
      <xdr:col>41</xdr:col>
      <xdr:colOff>101600</xdr:colOff>
      <xdr:row>30</xdr:row>
      <xdr:rowOff>150724</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5192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28</xdr:row>
      <xdr:rowOff>167251</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26428" y="496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24892</xdr:rowOff>
    </xdr:from>
    <xdr:to>
      <xdr:col>36</xdr:col>
      <xdr:colOff>165100</xdr:colOff>
      <xdr:row>30</xdr:row>
      <xdr:rowOff>126492</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5168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143019</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37428" y="4943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122707</xdr:rowOff>
    </xdr:from>
    <xdr:to>
      <xdr:col>55</xdr:col>
      <xdr:colOff>0</xdr:colOff>
      <xdr:row>56</xdr:row>
      <xdr:rowOff>95466</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9639300" y="9552457"/>
          <a:ext cx="838200" cy="144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95466</xdr:rowOff>
    </xdr:from>
    <xdr:to>
      <xdr:col>50</xdr:col>
      <xdr:colOff>114300</xdr:colOff>
      <xdr:row>57</xdr:row>
      <xdr:rowOff>6197</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8750300" y="9696666"/>
          <a:ext cx="889000" cy="82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144349</xdr:rowOff>
    </xdr:from>
    <xdr:to>
      <xdr:col>45</xdr:col>
      <xdr:colOff>177800</xdr:colOff>
      <xdr:row>57</xdr:row>
      <xdr:rowOff>6197</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7861300" y="9745549"/>
          <a:ext cx="889000" cy="33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144349</xdr:rowOff>
    </xdr:from>
    <xdr:to>
      <xdr:col>41</xdr:col>
      <xdr:colOff>50800</xdr:colOff>
      <xdr:row>57</xdr:row>
      <xdr:rowOff>75120</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6972300" y="9745549"/>
          <a:ext cx="889000" cy="102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71907</xdr:rowOff>
    </xdr:from>
    <xdr:to>
      <xdr:col>55</xdr:col>
      <xdr:colOff>50800</xdr:colOff>
      <xdr:row>56</xdr:row>
      <xdr:rowOff>2057</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501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50334</xdr:rowOff>
    </xdr:from>
    <xdr:ext cx="534377"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480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44666</xdr:rowOff>
    </xdr:from>
    <xdr:to>
      <xdr:col>50</xdr:col>
      <xdr:colOff>165100</xdr:colOff>
      <xdr:row>56</xdr:row>
      <xdr:rowOff>146266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645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137393</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59411" y="9738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126847</xdr:rowOff>
    </xdr:from>
    <xdr:to>
      <xdr:col>46</xdr:col>
      <xdr:colOff>38100</xdr:colOff>
      <xdr:row>57</xdr:row>
      <xdr:rowOff>56997</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72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48124</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83111" y="9820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93549</xdr:rowOff>
    </xdr:from>
    <xdr:to>
      <xdr:col>41</xdr:col>
      <xdr:colOff>101600</xdr:colOff>
      <xdr:row>57</xdr:row>
      <xdr:rowOff>23699</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694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14826</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94111" y="9787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24320</xdr:rowOff>
    </xdr:from>
    <xdr:to>
      <xdr:col>36</xdr:col>
      <xdr:colOff>165100</xdr:colOff>
      <xdr:row>57</xdr:row>
      <xdr:rowOff>125920</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796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117047</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9889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80351</xdr:rowOff>
    </xdr:from>
    <xdr:to>
      <xdr:col>55</xdr:col>
      <xdr:colOff>0</xdr:colOff>
      <xdr:row>74</xdr:row>
      <xdr:rowOff>114315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596201"/>
          <a:ext cx="838200" cy="205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19402</xdr:rowOff>
    </xdr:from>
    <xdr:to>
      <xdr:col>50</xdr:col>
      <xdr:colOff>114300</xdr:colOff>
      <xdr:row>74</xdr:row>
      <xdr:rowOff>114315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2706702"/>
          <a:ext cx="889000" cy="9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19402</xdr:rowOff>
    </xdr:from>
    <xdr:to>
      <xdr:col>45</xdr:col>
      <xdr:colOff>177800</xdr:colOff>
      <xdr:row>74</xdr:row>
      <xdr:rowOff>76813</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2706702"/>
          <a:ext cx="889000" cy="57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42236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243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76813</xdr:rowOff>
    </xdr:from>
    <xdr:to>
      <xdr:col>41</xdr:col>
      <xdr:colOff>50800</xdr:colOff>
      <xdr:row>74</xdr:row>
      <xdr:rowOff>136303</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2764113"/>
          <a:ext cx="889000" cy="59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23708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22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170470</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20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29551</xdr:rowOff>
    </xdr:from>
    <xdr:to>
      <xdr:col>55</xdr:col>
      <xdr:colOff>50800</xdr:colOff>
      <xdr:row>73</xdr:row>
      <xdr:rowOff>131151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545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52428</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396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63515</xdr:rowOff>
    </xdr:from>
    <xdr:to>
      <xdr:col>50</xdr:col>
      <xdr:colOff>165100</xdr:colOff>
      <xdr:row>74</xdr:row>
      <xdr:rowOff>165115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2750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10192</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526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140052</xdr:rowOff>
    </xdr:from>
    <xdr:to>
      <xdr:col>46</xdr:col>
      <xdr:colOff>38100</xdr:colOff>
      <xdr:row>74</xdr:row>
      <xdr:rowOff>70202</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2655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86729</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431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26013</xdr:rowOff>
    </xdr:from>
    <xdr:to>
      <xdr:col>41</xdr:col>
      <xdr:colOff>101600</xdr:colOff>
      <xdr:row>74</xdr:row>
      <xdr:rowOff>127613</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2713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144140</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48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85503</xdr:rowOff>
    </xdr:from>
    <xdr:to>
      <xdr:col>36</xdr:col>
      <xdr:colOff>165100</xdr:colOff>
      <xdr:row>75</xdr:row>
      <xdr:rowOff>15653</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2772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32180</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548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102764</xdr:rowOff>
    </xdr:from>
    <xdr:to>
      <xdr:col>55</xdr:col>
      <xdr:colOff>0</xdr:colOff>
      <xdr:row>95</xdr:row>
      <xdr:rowOff>166055</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6047614"/>
          <a:ext cx="838200" cy="406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166055</xdr:rowOff>
    </xdr:from>
    <xdr:to>
      <xdr:col>50</xdr:col>
      <xdr:colOff>114300</xdr:colOff>
      <xdr:row>96</xdr:row>
      <xdr:rowOff>56849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8750300" y="16453805"/>
          <a:ext cx="889000" cy="62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56849</xdr:rowOff>
    </xdr:from>
    <xdr:to>
      <xdr:col>45</xdr:col>
      <xdr:colOff>177800</xdr:colOff>
      <xdr:row>97</xdr:row>
      <xdr:rowOff>65356</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516049"/>
          <a:ext cx="889000" cy="17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168030</xdr:rowOff>
    </xdr:from>
    <xdr:to>
      <xdr:col>41</xdr:col>
      <xdr:colOff>50800</xdr:colOff>
      <xdr:row>97</xdr:row>
      <xdr:rowOff>65356</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a:off x="6972300" y="16627230"/>
          <a:ext cx="889000" cy="68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51964</xdr:rowOff>
    </xdr:from>
    <xdr:to>
      <xdr:col>55</xdr:col>
      <xdr:colOff>50800</xdr:colOff>
      <xdr:row>93</xdr:row>
      <xdr:rowOff>153564</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5996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74841</xdr:rowOff>
    </xdr:from>
    <xdr:ext cx="599010"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5848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115255</xdr:rowOff>
    </xdr:from>
    <xdr:to>
      <xdr:col>50</xdr:col>
      <xdr:colOff>165100</xdr:colOff>
      <xdr:row>96</xdr:row>
      <xdr:rowOff>45405</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40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61932</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6178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6049</xdr:rowOff>
    </xdr:from>
    <xdr:to>
      <xdr:col>46</xdr:col>
      <xdr:colOff>38100</xdr:colOff>
      <xdr:row>96</xdr:row>
      <xdr:rowOff>107649</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46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124176</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24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14556</xdr:rowOff>
    </xdr:from>
    <xdr:to>
      <xdr:col>41</xdr:col>
      <xdr:colOff>101600</xdr:colOff>
      <xdr:row>97</xdr:row>
      <xdr:rowOff>116156</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64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107283</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6737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117230</xdr:rowOff>
    </xdr:from>
    <xdr:to>
      <xdr:col>36</xdr:col>
      <xdr:colOff>165100</xdr:colOff>
      <xdr:row>97</xdr:row>
      <xdr:rowOff>47380</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576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38507</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6691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18415</xdr:rowOff>
    </xdr:from>
    <xdr:to>
      <xdr:col>85</xdr:col>
      <xdr:colOff>127000</xdr:colOff>
      <xdr:row>31</xdr:row>
      <xdr:rowOff>156464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5481300" y="5161915"/>
          <a:ext cx="838200" cy="309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156464</xdr:rowOff>
    </xdr:from>
    <xdr:to>
      <xdr:col>81</xdr:col>
      <xdr:colOff>50800</xdr:colOff>
      <xdr:row>33</xdr:row>
      <xdr:rowOff>149733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5471414"/>
          <a:ext cx="889000" cy="336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149733</xdr:rowOff>
    </xdr:from>
    <xdr:to>
      <xdr:col>76</xdr:col>
      <xdr:colOff>114300</xdr:colOff>
      <xdr:row>34</xdr:row>
      <xdr:rowOff>13843</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3703300" y="5807583"/>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13843</xdr:rowOff>
    </xdr:from>
    <xdr:to>
      <xdr:col>71</xdr:col>
      <xdr:colOff>177800</xdr:colOff>
      <xdr:row>34</xdr:row>
      <xdr:rowOff>63119</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5843143"/>
          <a:ext cx="889000" cy="49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29</xdr:row>
      <xdr:rowOff>139065</xdr:rowOff>
    </xdr:from>
    <xdr:to>
      <xdr:col>85</xdr:col>
      <xdr:colOff>177800</xdr:colOff>
      <xdr:row>30</xdr:row>
      <xdr:rowOff>69215</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51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29</xdr:row>
      <xdr:rowOff>92092</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5064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105664</xdr:rowOff>
    </xdr:from>
    <xdr:to>
      <xdr:col>81</xdr:col>
      <xdr:colOff>101600</xdr:colOff>
      <xdr:row>32</xdr:row>
      <xdr:rowOff>35814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5420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52341</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5195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98933</xdr:rowOff>
    </xdr:from>
    <xdr:to>
      <xdr:col>76</xdr:col>
      <xdr:colOff>165100</xdr:colOff>
      <xdr:row>34</xdr:row>
      <xdr:rowOff>29083</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575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45610</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5532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134493</xdr:rowOff>
    </xdr:from>
    <xdr:to>
      <xdr:col>72</xdr:col>
      <xdr:colOff>38100</xdr:colOff>
      <xdr:row>34</xdr:row>
      <xdr:rowOff>64643</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579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81170</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5567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12319</xdr:rowOff>
    </xdr:from>
    <xdr:to>
      <xdr:col>67</xdr:col>
      <xdr:colOff>101600</xdr:colOff>
      <xdr:row>34</xdr:row>
      <xdr:rowOff>113919</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5841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130446</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5616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142901</xdr:rowOff>
    </xdr:from>
    <xdr:to>
      <xdr:col>85</xdr:col>
      <xdr:colOff>127000</xdr:colOff>
      <xdr:row>56</xdr:row>
      <xdr:rowOff>118943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572651"/>
          <a:ext cx="838200" cy="147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108062</xdr:rowOff>
    </xdr:from>
    <xdr:to>
      <xdr:col>81</xdr:col>
      <xdr:colOff>50800</xdr:colOff>
      <xdr:row>56</xdr:row>
      <xdr:rowOff>118943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4592300" y="9709262"/>
          <a:ext cx="889000" cy="10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49357</xdr:rowOff>
    </xdr:from>
    <xdr:to>
      <xdr:col>76</xdr:col>
      <xdr:colOff>114300</xdr:colOff>
      <xdr:row>56</xdr:row>
      <xdr:rowOff>108062</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3703300" y="9650557"/>
          <a:ext cx="889000" cy="58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49357</xdr:rowOff>
    </xdr:from>
    <xdr:to>
      <xdr:col>71</xdr:col>
      <xdr:colOff>177800</xdr:colOff>
      <xdr:row>56</xdr:row>
      <xdr:rowOff>125618</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9650557"/>
          <a:ext cx="889000" cy="76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92101</xdr:rowOff>
    </xdr:from>
    <xdr:to>
      <xdr:col>85</xdr:col>
      <xdr:colOff>177800</xdr:colOff>
      <xdr:row>56</xdr:row>
      <xdr:rowOff>22251</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521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70528</xdr:rowOff>
    </xdr:from>
    <xdr:ext cx="599010"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95002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68143</xdr:rowOff>
    </xdr:from>
    <xdr:to>
      <xdr:col>81</xdr:col>
      <xdr:colOff>101600</xdr:colOff>
      <xdr:row>56</xdr:row>
      <xdr:rowOff>169743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669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160870</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169095" y="9762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57262</xdr:rowOff>
    </xdr:from>
    <xdr:to>
      <xdr:col>76</xdr:col>
      <xdr:colOff>165100</xdr:colOff>
      <xdr:row>56</xdr:row>
      <xdr:rowOff>158862</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65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149989</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292795" y="97511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170007</xdr:rowOff>
    </xdr:from>
    <xdr:to>
      <xdr:col>72</xdr:col>
      <xdr:colOff>38100</xdr:colOff>
      <xdr:row>56</xdr:row>
      <xdr:rowOff>100157</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599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91284</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03795" y="96924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74818</xdr:rowOff>
    </xdr:from>
    <xdr:to>
      <xdr:col>67</xdr:col>
      <xdr:colOff>101600</xdr:colOff>
      <xdr:row>57</xdr:row>
      <xdr:rowOff>4968</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676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167545</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14795" y="97687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3" name="災害復旧費最小値テキスト">
          <a:extLst>
            <a:ext uri="{FF2B5EF4-FFF2-40B4-BE49-F238E27FC236}">
              <a16:creationId xmlns:a16="http://schemas.microsoft.com/office/drawing/2014/main" id="{00000000-0008-0000-0700-000065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15" name="災害復旧費最大値テキスト">
          <a:extLst>
            <a:ext uri="{FF2B5EF4-FFF2-40B4-BE49-F238E27FC236}">
              <a16:creationId xmlns:a16="http://schemas.microsoft.com/office/drawing/2014/main" id="{00000000-0008-0000-0700-000067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35275</xdr:rowOff>
    </xdr:from>
    <xdr:to>
      <xdr:col>85</xdr:col>
      <xdr:colOff>127000</xdr:colOff>
      <xdr:row>78</xdr:row>
      <xdr:rowOff>66890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5481300" y="13408375"/>
          <a:ext cx="838200" cy="31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18" name="災害復旧費平均値テキスト">
          <a:extLst>
            <a:ext uri="{FF2B5EF4-FFF2-40B4-BE49-F238E27FC236}">
              <a16:creationId xmlns:a16="http://schemas.microsoft.com/office/drawing/2014/main" id="{00000000-0008-0000-0700-00006A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29149</xdr:rowOff>
    </xdr:from>
    <xdr:to>
      <xdr:col>81</xdr:col>
      <xdr:colOff>50800</xdr:colOff>
      <xdr:row>78</xdr:row>
      <xdr:rowOff>35275</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4592300" y="13402249"/>
          <a:ext cx="889000" cy="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29149</xdr:rowOff>
    </xdr:from>
    <xdr:to>
      <xdr:col>76</xdr:col>
      <xdr:colOff>114300</xdr:colOff>
      <xdr:row>78</xdr:row>
      <xdr:rowOff>73017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3703300" y="13402249"/>
          <a:ext cx="889000" cy="4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56238</xdr:rowOff>
    </xdr:from>
    <xdr:to>
      <xdr:col>71</xdr:col>
      <xdr:colOff>177800</xdr:colOff>
      <xdr:row>78</xdr:row>
      <xdr:rowOff>73017</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2814300" y="13429338"/>
          <a:ext cx="889000" cy="1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16090</xdr:rowOff>
    </xdr:from>
    <xdr:to>
      <xdr:col>85</xdr:col>
      <xdr:colOff>177800</xdr:colOff>
      <xdr:row>78</xdr:row>
      <xdr:rowOff>117690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6268700" y="1338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102467</xdr:rowOff>
    </xdr:from>
    <xdr:ext cx="469744" cy="259045"/>
    <xdr:sp macro="" textlink="">
      <xdr:nvSpPr>
        <xdr:cNvPr id="637" name="災害復旧費該当値テキスト">
          <a:extLst>
            <a:ext uri="{FF2B5EF4-FFF2-40B4-BE49-F238E27FC236}">
              <a16:creationId xmlns:a16="http://schemas.microsoft.com/office/drawing/2014/main" id="{00000000-0008-0000-0700-00007D020000}"/>
            </a:ext>
          </a:extLst>
        </xdr:cNvPr>
        <xdr:cNvSpPr txBox="1"/>
      </xdr:nvSpPr>
      <xdr:spPr>
        <a:xfrm>
          <a:off x="16370300" y="1330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155925</xdr:rowOff>
    </xdr:from>
    <xdr:to>
      <xdr:col>81</xdr:col>
      <xdr:colOff>101600</xdr:colOff>
      <xdr:row>78</xdr:row>
      <xdr:rowOff>86075</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5430500" y="13357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77202</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33728" y="13450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149799</xdr:rowOff>
    </xdr:from>
    <xdr:to>
      <xdr:col>76</xdr:col>
      <xdr:colOff>165100</xdr:colOff>
      <xdr:row>78</xdr:row>
      <xdr:rowOff>79949</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4541500" y="13351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71076</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357428" y="134441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22217</xdr:rowOff>
    </xdr:from>
    <xdr:to>
      <xdr:col>72</xdr:col>
      <xdr:colOff>38100</xdr:colOff>
      <xdr:row>78</xdr:row>
      <xdr:rowOff>123817</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3652500" y="13395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114944</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468428" y="13488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5438</xdr:rowOff>
    </xdr:from>
    <xdr:to>
      <xdr:col>67</xdr:col>
      <xdr:colOff>101600</xdr:colOff>
      <xdr:row>78</xdr:row>
      <xdr:rowOff>107038</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2763500" y="13378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98165</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579428" y="13471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公債費グラフ枠">
          <a:extLst>
            <a:ext uri="{FF2B5EF4-FFF2-40B4-BE49-F238E27FC236}">
              <a16:creationId xmlns:a16="http://schemas.microsoft.com/office/drawing/2014/main" id="{00000000-0008-0000-07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67" name="公債費最小値テキスト">
          <a:extLst>
            <a:ext uri="{FF2B5EF4-FFF2-40B4-BE49-F238E27FC236}">
              <a16:creationId xmlns:a16="http://schemas.microsoft.com/office/drawing/2014/main" id="{00000000-0008-0000-0700-00009B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69" name="公債費最大値テキスト">
          <a:extLst>
            <a:ext uri="{FF2B5EF4-FFF2-40B4-BE49-F238E27FC236}">
              <a16:creationId xmlns:a16="http://schemas.microsoft.com/office/drawing/2014/main" id="{00000000-0008-0000-0700-00009D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32807</xdr:rowOff>
    </xdr:from>
    <xdr:to>
      <xdr:col>85</xdr:col>
      <xdr:colOff>127000</xdr:colOff>
      <xdr:row>91</xdr:row>
      <xdr:rowOff>79852</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5481300" y="15634757"/>
          <a:ext cx="838200" cy="47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72" name="公債費平均値テキスト">
          <a:extLst>
            <a:ext uri="{FF2B5EF4-FFF2-40B4-BE49-F238E27FC236}">
              <a16:creationId xmlns:a16="http://schemas.microsoft.com/office/drawing/2014/main" id="{00000000-0008-0000-0700-0000A0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91</xdr:row>
      <xdr:rowOff>32807</xdr:rowOff>
    </xdr:from>
    <xdr:to>
      <xdr:col>81</xdr:col>
      <xdr:colOff>50800</xdr:colOff>
      <xdr:row>91</xdr:row>
      <xdr:rowOff>37698</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flipV="1">
          <a:off x="14592300" y="15634757"/>
          <a:ext cx="889000" cy="4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90</xdr:row>
      <xdr:rowOff>126898</xdr:rowOff>
    </xdr:from>
    <xdr:to>
      <xdr:col>76</xdr:col>
      <xdr:colOff>114300</xdr:colOff>
      <xdr:row>91</xdr:row>
      <xdr:rowOff>37698</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3703300" y="15557398"/>
          <a:ext cx="889000" cy="8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90</xdr:row>
      <xdr:rowOff>93523</xdr:rowOff>
    </xdr:from>
    <xdr:to>
      <xdr:col>71</xdr:col>
      <xdr:colOff>177800</xdr:colOff>
      <xdr:row>90</xdr:row>
      <xdr:rowOff>126898</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2814300" y="15524023"/>
          <a:ext cx="889000" cy="33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111219</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3436111" y="1605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108224</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547111" y="16053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29052</xdr:rowOff>
    </xdr:from>
    <xdr:to>
      <xdr:col>85</xdr:col>
      <xdr:colOff>177800</xdr:colOff>
      <xdr:row>91</xdr:row>
      <xdr:rowOff>130652</xdr:rowOff>
    </xdr:to>
    <xdr:sp macro="" textlink="">
      <xdr:nvSpPr>
        <xdr:cNvPr id="690" name="楕円 689">
          <a:extLst>
            <a:ext uri="{FF2B5EF4-FFF2-40B4-BE49-F238E27FC236}">
              <a16:creationId xmlns:a16="http://schemas.microsoft.com/office/drawing/2014/main" id="{00000000-0008-0000-0700-0000B2020000}"/>
            </a:ext>
          </a:extLst>
        </xdr:cNvPr>
        <xdr:cNvSpPr/>
      </xdr:nvSpPr>
      <xdr:spPr>
        <a:xfrm>
          <a:off x="16268700" y="15631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115429</xdr:rowOff>
    </xdr:from>
    <xdr:ext cx="534377" cy="259045"/>
    <xdr:sp macro="" textlink="">
      <xdr:nvSpPr>
        <xdr:cNvPr id="691" name="公債費該当値テキスト">
          <a:extLst>
            <a:ext uri="{FF2B5EF4-FFF2-40B4-BE49-F238E27FC236}">
              <a16:creationId xmlns:a16="http://schemas.microsoft.com/office/drawing/2014/main" id="{00000000-0008-0000-0700-0000B3020000}"/>
            </a:ext>
          </a:extLst>
        </xdr:cNvPr>
        <xdr:cNvSpPr txBox="1"/>
      </xdr:nvSpPr>
      <xdr:spPr>
        <a:xfrm>
          <a:off x="16370300" y="1554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90</xdr:row>
      <xdr:rowOff>153457</xdr:rowOff>
    </xdr:from>
    <xdr:to>
      <xdr:col>81</xdr:col>
      <xdr:colOff>101600</xdr:colOff>
      <xdr:row>91</xdr:row>
      <xdr:rowOff>83607</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5430500" y="1558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89</xdr:row>
      <xdr:rowOff>100134</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01411" y="15359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90</xdr:row>
      <xdr:rowOff>158348</xdr:rowOff>
    </xdr:from>
    <xdr:to>
      <xdr:col>76</xdr:col>
      <xdr:colOff>165100</xdr:colOff>
      <xdr:row>91</xdr:row>
      <xdr:rowOff>88498</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4541500" y="1558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89</xdr:row>
      <xdr:rowOff>105025</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4325111" y="15364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90</xdr:row>
      <xdr:rowOff>76098</xdr:rowOff>
    </xdr:from>
    <xdr:to>
      <xdr:col>72</xdr:col>
      <xdr:colOff>38100</xdr:colOff>
      <xdr:row>91</xdr:row>
      <xdr:rowOff>6248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3652500" y="15506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89</xdr:row>
      <xdr:rowOff>22775</xdr:rowOff>
    </xdr:from>
    <xdr:ext cx="59901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403795" y="152818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42723</xdr:rowOff>
    </xdr:from>
    <xdr:to>
      <xdr:col>67</xdr:col>
      <xdr:colOff>101600</xdr:colOff>
      <xdr:row>90</xdr:row>
      <xdr:rowOff>144323</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2763500" y="15473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88</xdr:row>
      <xdr:rowOff>160850</xdr:rowOff>
    </xdr:from>
    <xdr:ext cx="59901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514795" y="15248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114300</xdr:rowOff>
    </xdr:from>
    <xdr:to>
      <xdr:col>116</xdr:col>
      <xdr:colOff>63500</xdr:colOff>
      <xdr:row>38</xdr:row>
      <xdr:rowOff>114300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6294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101600</xdr:rowOff>
    </xdr:from>
    <xdr:to>
      <xdr:col>111</xdr:col>
      <xdr:colOff>177800</xdr:colOff>
      <xdr:row>38</xdr:row>
      <xdr:rowOff>114300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101600</xdr:rowOff>
    </xdr:from>
    <xdr:to>
      <xdr:col>107</xdr:col>
      <xdr:colOff>50800</xdr:colOff>
      <xdr:row>38</xdr:row>
      <xdr:rowOff>101600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61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101600</xdr:rowOff>
    </xdr:from>
    <xdr:to>
      <xdr:col>102</xdr:col>
      <xdr:colOff>114300</xdr:colOff>
      <xdr:row>38</xdr:row>
      <xdr:rowOff>114300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flipV="1">
          <a:off x="18656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63500</xdr:rowOff>
    </xdr:from>
    <xdr:to>
      <xdr:col>116</xdr:col>
      <xdr:colOff>114300</xdr:colOff>
      <xdr:row>38</xdr:row>
      <xdr:rowOff>165100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149877</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49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63500</xdr:rowOff>
    </xdr:from>
    <xdr:to>
      <xdr:col>112</xdr:col>
      <xdr:colOff>38100</xdr:colOff>
      <xdr:row>38</xdr:row>
      <xdr:rowOff>165100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156227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50800</xdr:rowOff>
    </xdr:from>
    <xdr:to>
      <xdr:col>107</xdr:col>
      <xdr:colOff>101600</xdr:colOff>
      <xdr:row>38</xdr:row>
      <xdr:rowOff>152400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143527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50800</xdr:rowOff>
    </xdr:from>
    <xdr:to>
      <xdr:col>102</xdr:col>
      <xdr:colOff>165100</xdr:colOff>
      <xdr:row>38</xdr:row>
      <xdr:rowOff>152400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143527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63500</xdr:rowOff>
    </xdr:from>
    <xdr:to>
      <xdr:col>98</xdr:col>
      <xdr:colOff>38100</xdr:colOff>
      <xdr:row>38</xdr:row>
      <xdr:rowOff>165100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156227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歳出決算総額を人口で割った住民一人当たりコストは</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714,825</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円となっている。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主な構成項目である教育費は住民一人当たり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111,180</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している。これは、職員給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している一方、</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高校施設整備事業費等の普通建設事業の増等によるものである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　衛生費は住民一人当たり</a:t>
          </a:r>
          <a:r>
            <a:rPr lang="en-US" altLang="ja-JP" sz="1100">
              <a:solidFill>
                <a:sysClr val="windowText" lastClr="000000"/>
              </a:solidFill>
              <a:effectLst/>
              <a:latin typeface="ＭＳ Ｐゴシック" panose="020B0600070205080204" pitchFamily="50" charset="-128"/>
              <a:ea typeface="ＭＳ Ｐゴシック" panose="020B0600070205080204" pitchFamily="50" charset="-128"/>
            </a:rPr>
            <a:t>58,066</a:t>
          </a:r>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円と前年度と比較して増加した。これは、</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入院患者のための病床確保事業や、医療機関等感染症対応従事者慰労金支給 事業など、新型コロナウイルス感染症対応等によるものである。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商工費は住民一人当たり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96,202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新型コロナ対応！企業応援給付金」等の新型コロナウイルス感染症対応等によるものである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警察費</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33,355</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退職手当の増や徳島中央警察署の新築移転に伴う経費等の普通建設事業の増等に</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よるものである。</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土木費は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102,762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円と前年度と比較して増加した。これは、県土強靱化のため、国補正予算に即応した公共事業の増等によるものである</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95,118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なっており、グループ内平均を上回っている。これは、他県に比べ遅れていた社会資本を整備するため、国の経済対策に呼応して発行した県債の償還が本格化していることによるものであると考えられる。今後も、県債の新規発行抑制や平準化を図り、公債費の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実質単年度収支について、令和元年度は、新型コロナウイルス感染症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対応</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に係る繰越財源の増加により赤字となった</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が、令和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年度は「新型コロナウイルス感染症緊急包括支援交付金」を活用した事業の歳出不用が生じたため黒字となった。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「財政構造改革基本方針（平成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総人件費の抑制、県債発行抑制による公債費の縮減や事務・事業の見直し等、歳出の徹底的な見直しを実施してきたこと等により、財政調整基金残高及び実質収支額は安定して推移しており、今後も「財政構造改革基本方針（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年度）」に基づき、取組を推進する。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徳島県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いずれの会計においても、赤字を生じることなく運営することができている。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今後も、事務・事業の見直し等による歳出の徹底的な見直し、新たな財源の確保等により、一層の健全化を図る。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36&#24499;&#23798;&#30476;ok/&#24499;&#23798;&#30476;_&#12304;&#36001;&#25919;&#29366;&#27841;&#36039;&#26009;&#38598;&#12305;_360007_&#24499;&#23798;&#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14136</v>
          </cell>
          <cell r="C72">
            <v>14139</v>
          </cell>
          <cell r="D72">
            <v>12970</v>
          </cell>
        </row>
        <row r="73">
          <cell r="A73" t="str">
            <v>減債基金</v>
          </cell>
          <cell r="B73">
            <v>12996</v>
          </cell>
          <cell r="C73">
            <v>11208</v>
          </cell>
          <cell r="D73">
            <v>11421</v>
          </cell>
        </row>
        <row r="74">
          <cell r="A74" t="str">
            <v>その他特定目的基金</v>
          </cell>
          <cell r="B74">
            <v>39269</v>
          </cell>
          <cell r="C74">
            <v>40126</v>
          </cell>
          <cell r="D74">
            <v>41157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556213424</v>
      </c>
      <c r="BO4" s="420"/>
      <c r="BP4" s="420"/>
      <c r="BQ4" s="420"/>
      <c r="BR4" s="420"/>
      <c r="BS4" s="420"/>
      <c r="BT4" s="420"/>
      <c r="BU4" s="421"/>
      <c r="BV4" s="419">
        <v>483701670</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5.2</v>
      </c>
      <c r="CU4" s="426"/>
      <c r="CV4" s="426"/>
      <c r="CW4" s="426"/>
      <c r="CX4" s="426"/>
      <c r="CY4" s="426"/>
      <c r="CZ4" s="426"/>
      <c r="DA4" s="427"/>
      <c r="DB4" s="425">
        <v>3.2</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525446638</v>
      </c>
      <c r="BO5" s="432"/>
      <c r="BP5" s="432"/>
      <c r="BQ5" s="432"/>
      <c r="BR5" s="432"/>
      <c r="BS5" s="432"/>
      <c r="BT5" s="432"/>
      <c r="BU5" s="433"/>
      <c r="BV5" s="431">
        <v>460416148</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93.1</v>
      </c>
      <c r="CU5" s="438"/>
      <c r="CV5" s="438"/>
      <c r="CW5" s="438"/>
      <c r="CX5" s="438"/>
      <c r="CY5" s="438"/>
      <c r="CZ5" s="438"/>
      <c r="DA5" s="439"/>
      <c r="DB5" s="437">
        <v>94.4</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9750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30766786</v>
      </c>
      <c r="BO6" s="432"/>
      <c r="BP6" s="432"/>
      <c r="BQ6" s="432"/>
      <c r="BR6" s="432"/>
      <c r="BS6" s="432"/>
      <c r="BT6" s="432"/>
      <c r="BU6" s="433"/>
      <c r="BV6" s="431">
        <v>23285522</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98.2</v>
      </c>
      <c r="CU6" s="454"/>
      <c r="CV6" s="454"/>
      <c r="CW6" s="454"/>
      <c r="CX6" s="454"/>
      <c r="CY6" s="454"/>
      <c r="CZ6" s="454"/>
      <c r="DA6" s="455"/>
      <c r="DB6" s="453">
        <v>100.1</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2</v>
      </c>
      <c r="AJ7" s="447"/>
      <c r="AK7" s="447"/>
      <c r="AL7" s="447"/>
      <c r="AM7" s="447"/>
      <c r="AN7" s="447"/>
      <c r="AO7" s="447"/>
      <c r="AP7" s="448"/>
      <c r="AQ7" s="446">
        <v>8910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17562230</v>
      </c>
      <c r="BO7" s="432"/>
      <c r="BP7" s="432"/>
      <c r="BQ7" s="432"/>
      <c r="BR7" s="432"/>
      <c r="BS7" s="432"/>
      <c r="BT7" s="432"/>
      <c r="BU7" s="433"/>
      <c r="BV7" s="431">
        <v>15217711</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254613492</v>
      </c>
      <c r="CU7" s="432"/>
      <c r="CV7" s="432"/>
      <c r="CW7" s="432"/>
      <c r="CX7" s="432"/>
      <c r="CY7" s="432"/>
      <c r="CZ7" s="432"/>
      <c r="DA7" s="433"/>
      <c r="DB7" s="431">
        <v>250053195</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7790</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13204556</v>
      </c>
      <c r="BO8" s="432"/>
      <c r="BP8" s="432"/>
      <c r="BQ8" s="432"/>
      <c r="BR8" s="432"/>
      <c r="BS8" s="432"/>
      <c r="BT8" s="432"/>
      <c r="BU8" s="433"/>
      <c r="BV8" s="431">
        <v>8067811</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0.32716000000000001</v>
      </c>
      <c r="CU8" s="451"/>
      <c r="CV8" s="451"/>
      <c r="CW8" s="451"/>
      <c r="CX8" s="451"/>
      <c r="CY8" s="451"/>
      <c r="CZ8" s="451"/>
      <c r="DA8" s="452"/>
      <c r="DB8" s="450">
        <v>0.32668999999999998</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719559</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9200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5136745</v>
      </c>
      <c r="BO9" s="432"/>
      <c r="BP9" s="432"/>
      <c r="BQ9" s="432"/>
      <c r="BR9" s="432"/>
      <c r="BS9" s="432"/>
      <c r="BT9" s="432"/>
      <c r="BU9" s="433"/>
      <c r="BV9" s="431">
        <v>-1771510</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21</v>
      </c>
      <c r="CU9" s="438"/>
      <c r="CV9" s="438"/>
      <c r="CW9" s="438"/>
      <c r="CX9" s="438"/>
      <c r="CY9" s="438"/>
      <c r="CZ9" s="438"/>
      <c r="DA9" s="439"/>
      <c r="DB9" s="437">
        <v>23.7</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755733</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8400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5102541</v>
      </c>
      <c r="BO10" s="432"/>
      <c r="BP10" s="432"/>
      <c r="BQ10" s="432"/>
      <c r="BR10" s="432"/>
      <c r="BS10" s="432"/>
      <c r="BT10" s="432"/>
      <c r="BU10" s="433"/>
      <c r="BV10" s="431">
        <v>5003304</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36</v>
      </c>
      <c r="AJ11" s="447"/>
      <c r="AK11" s="447"/>
      <c r="AL11" s="447"/>
      <c r="AM11" s="447"/>
      <c r="AN11" s="447"/>
      <c r="AO11" s="447"/>
      <c r="AP11" s="448"/>
      <c r="AQ11" s="446">
        <v>7900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x14ac:dyDescent="0.2">
      <c r="A12" s="159"/>
      <c r="B12" s="506" t="s">
        <v>121</v>
      </c>
      <c r="C12" s="507"/>
      <c r="D12" s="507"/>
      <c r="E12" s="507"/>
      <c r="F12" s="507"/>
      <c r="G12" s="507"/>
      <c r="H12" s="507"/>
      <c r="I12" s="507"/>
      <c r="J12" s="507"/>
      <c r="K12" s="508"/>
      <c r="L12" s="515" t="s">
        <v>122</v>
      </c>
      <c r="M12" s="516"/>
      <c r="N12" s="516"/>
      <c r="O12" s="516"/>
      <c r="P12" s="516"/>
      <c r="Q12" s="517"/>
      <c r="R12" s="518">
        <v>735070</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6271953</v>
      </c>
      <c r="BO12" s="432"/>
      <c r="BP12" s="432"/>
      <c r="BQ12" s="432"/>
      <c r="BR12" s="432"/>
      <c r="BS12" s="432"/>
      <c r="BT12" s="432"/>
      <c r="BU12" s="433"/>
      <c r="BV12" s="431">
        <v>5000000</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129</v>
      </c>
      <c r="CU12" s="504"/>
      <c r="CV12" s="504"/>
      <c r="CW12" s="504"/>
      <c r="CX12" s="504"/>
      <c r="CY12" s="504"/>
      <c r="CZ12" s="504"/>
      <c r="DA12" s="505"/>
      <c r="DB12" s="503" t="s">
        <v>120</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728509</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3967333</v>
      </c>
      <c r="BO13" s="432"/>
      <c r="BP13" s="432"/>
      <c r="BQ13" s="432"/>
      <c r="BR13" s="432"/>
      <c r="BS13" s="432"/>
      <c r="BT13" s="432"/>
      <c r="BU13" s="433"/>
      <c r="BV13" s="431">
        <v>-1768206</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11.3</v>
      </c>
      <c r="CU13" s="438"/>
      <c r="CV13" s="438"/>
      <c r="CW13" s="438"/>
      <c r="CX13" s="438"/>
      <c r="CY13" s="438"/>
      <c r="CZ13" s="438"/>
      <c r="DA13" s="439"/>
      <c r="DB13" s="437">
        <v>11.7</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742505</v>
      </c>
      <c r="S14" s="547"/>
      <c r="T14" s="547"/>
      <c r="U14" s="547"/>
      <c r="V14" s="548"/>
      <c r="W14" s="473"/>
      <c r="X14" s="474"/>
      <c r="Y14" s="475"/>
      <c r="Z14" s="500" t="s">
        <v>134</v>
      </c>
      <c r="AA14" s="501"/>
      <c r="AB14" s="501"/>
      <c r="AC14" s="501"/>
      <c r="AD14" s="501"/>
      <c r="AE14" s="501"/>
      <c r="AF14" s="501"/>
      <c r="AG14" s="501"/>
      <c r="AH14" s="502"/>
      <c r="AI14" s="446">
        <v>4055</v>
      </c>
      <c r="AJ14" s="447"/>
      <c r="AK14" s="447"/>
      <c r="AL14" s="447"/>
      <c r="AM14" s="448"/>
      <c r="AN14" s="446">
        <v>13486930</v>
      </c>
      <c r="AO14" s="447"/>
      <c r="AP14" s="447"/>
      <c r="AQ14" s="447"/>
      <c r="AR14" s="447"/>
      <c r="AS14" s="448"/>
      <c r="AT14" s="446">
        <v>3326</v>
      </c>
      <c r="AU14" s="447"/>
      <c r="AV14" s="447"/>
      <c r="AW14" s="447"/>
      <c r="AX14" s="447"/>
      <c r="AY14" s="449"/>
      <c r="AZ14" s="440" t="s">
        <v>135</v>
      </c>
      <c r="BA14" s="441"/>
      <c r="BB14" s="441"/>
      <c r="BC14" s="441"/>
      <c r="BD14" s="441"/>
      <c r="BE14" s="441"/>
      <c r="BF14" s="441"/>
      <c r="BG14" s="441"/>
      <c r="BH14" s="441"/>
      <c r="BI14" s="441"/>
      <c r="BJ14" s="441"/>
      <c r="BK14" s="441"/>
      <c r="BL14" s="441"/>
      <c r="BM14" s="442"/>
      <c r="BN14" s="419">
        <v>72828878</v>
      </c>
      <c r="BO14" s="420"/>
      <c r="BP14" s="420"/>
      <c r="BQ14" s="420"/>
      <c r="BR14" s="420"/>
      <c r="BS14" s="420"/>
      <c r="BT14" s="420"/>
      <c r="BU14" s="421"/>
      <c r="BV14" s="419">
        <v>71796225</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172.8</v>
      </c>
      <c r="CU14" s="541"/>
      <c r="CV14" s="541"/>
      <c r="CW14" s="541"/>
      <c r="CX14" s="541"/>
      <c r="CY14" s="541"/>
      <c r="CZ14" s="541"/>
      <c r="DA14" s="542"/>
      <c r="DB14" s="540">
        <v>180.6</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137</v>
      </c>
      <c r="N15" s="526"/>
      <c r="O15" s="526"/>
      <c r="P15" s="526"/>
      <c r="Q15" s="527"/>
      <c r="R15" s="546">
        <v>735974</v>
      </c>
      <c r="S15" s="547"/>
      <c r="T15" s="547"/>
      <c r="U15" s="547"/>
      <c r="V15" s="548"/>
      <c r="W15" s="473"/>
      <c r="X15" s="474"/>
      <c r="Y15" s="475"/>
      <c r="Z15" s="500" t="s">
        <v>138</v>
      </c>
      <c r="AA15" s="501"/>
      <c r="AB15" s="501"/>
      <c r="AC15" s="501"/>
      <c r="AD15" s="501"/>
      <c r="AE15" s="501"/>
      <c r="AF15" s="501"/>
      <c r="AG15" s="501"/>
      <c r="AH15" s="502"/>
      <c r="AI15" s="446" t="s">
        <v>139</v>
      </c>
      <c r="AJ15" s="447"/>
      <c r="AK15" s="447"/>
      <c r="AL15" s="447"/>
      <c r="AM15" s="448"/>
      <c r="AN15" s="446" t="s">
        <v>120</v>
      </c>
      <c r="AO15" s="447"/>
      <c r="AP15" s="447"/>
      <c r="AQ15" s="447"/>
      <c r="AR15" s="447"/>
      <c r="AS15" s="448"/>
      <c r="AT15" s="446" t="s">
        <v>139</v>
      </c>
      <c r="AU15" s="447"/>
      <c r="AV15" s="447"/>
      <c r="AW15" s="447"/>
      <c r="AX15" s="447"/>
      <c r="AY15" s="449"/>
      <c r="AZ15" s="428" t="s">
        <v>140</v>
      </c>
      <c r="BA15" s="429"/>
      <c r="BB15" s="429"/>
      <c r="BC15" s="429"/>
      <c r="BD15" s="429"/>
      <c r="BE15" s="429"/>
      <c r="BF15" s="429"/>
      <c r="BG15" s="429"/>
      <c r="BH15" s="429"/>
      <c r="BI15" s="429"/>
      <c r="BJ15" s="429"/>
      <c r="BK15" s="429"/>
      <c r="BL15" s="429"/>
      <c r="BM15" s="430"/>
      <c r="BN15" s="431">
        <v>224230481</v>
      </c>
      <c r="BO15" s="432"/>
      <c r="BP15" s="432"/>
      <c r="BQ15" s="432"/>
      <c r="BR15" s="432"/>
      <c r="BS15" s="432"/>
      <c r="BT15" s="432"/>
      <c r="BU15" s="433"/>
      <c r="BV15" s="431">
        <v>218095598</v>
      </c>
      <c r="BW15" s="432"/>
      <c r="BX15" s="432"/>
      <c r="BY15" s="432"/>
      <c r="BZ15" s="432"/>
      <c r="CA15" s="432"/>
      <c r="CB15" s="432"/>
      <c r="CC15" s="433"/>
      <c r="CD15" s="551" t="s">
        <v>141</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142</v>
      </c>
      <c r="M16" s="560"/>
      <c r="N16" s="560"/>
      <c r="O16" s="560"/>
      <c r="P16" s="560"/>
      <c r="Q16" s="561"/>
      <c r="R16" s="557" t="s">
        <v>143</v>
      </c>
      <c r="S16" s="558"/>
      <c r="T16" s="558"/>
      <c r="U16" s="558"/>
      <c r="V16" s="559"/>
      <c r="W16" s="473"/>
      <c r="X16" s="474"/>
      <c r="Y16" s="475"/>
      <c r="Z16" s="500" t="s">
        <v>144</v>
      </c>
      <c r="AA16" s="501"/>
      <c r="AB16" s="501"/>
      <c r="AC16" s="501"/>
      <c r="AD16" s="501"/>
      <c r="AE16" s="501"/>
      <c r="AF16" s="501"/>
      <c r="AG16" s="501"/>
      <c r="AH16" s="502"/>
      <c r="AI16" s="446">
        <v>38</v>
      </c>
      <c r="AJ16" s="447"/>
      <c r="AK16" s="447"/>
      <c r="AL16" s="447"/>
      <c r="AM16" s="448"/>
      <c r="AN16" s="446">
        <v>134520</v>
      </c>
      <c r="AO16" s="447"/>
      <c r="AP16" s="447"/>
      <c r="AQ16" s="447"/>
      <c r="AR16" s="447"/>
      <c r="AS16" s="448"/>
      <c r="AT16" s="446">
        <v>3540</v>
      </c>
      <c r="AU16" s="447"/>
      <c r="AV16" s="447"/>
      <c r="AW16" s="447"/>
      <c r="AX16" s="447"/>
      <c r="AY16" s="449"/>
      <c r="AZ16" s="428" t="s">
        <v>145</v>
      </c>
      <c r="BA16" s="429"/>
      <c r="BB16" s="429"/>
      <c r="BC16" s="429"/>
      <c r="BD16" s="429"/>
      <c r="BE16" s="429"/>
      <c r="BF16" s="429"/>
      <c r="BG16" s="429"/>
      <c r="BH16" s="429"/>
      <c r="BI16" s="429"/>
      <c r="BJ16" s="429"/>
      <c r="BK16" s="429"/>
      <c r="BL16" s="429"/>
      <c r="BM16" s="430"/>
      <c r="BN16" s="431">
        <v>89948232</v>
      </c>
      <c r="BO16" s="432"/>
      <c r="BP16" s="432"/>
      <c r="BQ16" s="432"/>
      <c r="BR16" s="432"/>
      <c r="BS16" s="432"/>
      <c r="BT16" s="432"/>
      <c r="BU16" s="433"/>
      <c r="BV16" s="431">
        <v>89622163</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146</v>
      </c>
      <c r="N17" s="555"/>
      <c r="O17" s="555"/>
      <c r="P17" s="555"/>
      <c r="Q17" s="556"/>
      <c r="R17" s="557" t="s">
        <v>147</v>
      </c>
      <c r="S17" s="558"/>
      <c r="T17" s="558"/>
      <c r="U17" s="558"/>
      <c r="V17" s="559"/>
      <c r="W17" s="473"/>
      <c r="X17" s="474"/>
      <c r="Y17" s="475"/>
      <c r="Z17" s="500" t="s">
        <v>148</v>
      </c>
      <c r="AA17" s="501"/>
      <c r="AB17" s="501"/>
      <c r="AC17" s="501"/>
      <c r="AD17" s="501"/>
      <c r="AE17" s="501"/>
      <c r="AF17" s="501"/>
      <c r="AG17" s="501"/>
      <c r="AH17" s="502"/>
      <c r="AI17" s="446">
        <v>1562</v>
      </c>
      <c r="AJ17" s="447"/>
      <c r="AK17" s="447"/>
      <c r="AL17" s="447"/>
      <c r="AM17" s="448"/>
      <c r="AN17" s="446">
        <v>4932796</v>
      </c>
      <c r="AO17" s="447"/>
      <c r="AP17" s="447"/>
      <c r="AQ17" s="447"/>
      <c r="AR17" s="447"/>
      <c r="AS17" s="448"/>
      <c r="AT17" s="446">
        <v>3158</v>
      </c>
      <c r="AU17" s="447"/>
      <c r="AV17" s="447"/>
      <c r="AW17" s="447"/>
      <c r="AX17" s="447"/>
      <c r="AY17" s="449"/>
      <c r="AZ17" s="428" t="s">
        <v>149</v>
      </c>
      <c r="BA17" s="429"/>
      <c r="BB17" s="429"/>
      <c r="BC17" s="429"/>
      <c r="BD17" s="429"/>
      <c r="BE17" s="429"/>
      <c r="BF17" s="429"/>
      <c r="BG17" s="429"/>
      <c r="BH17" s="429"/>
      <c r="BI17" s="429"/>
      <c r="BJ17" s="429"/>
      <c r="BK17" s="429"/>
      <c r="BL17" s="429"/>
      <c r="BM17" s="430"/>
      <c r="BN17" s="431">
        <v>237963854</v>
      </c>
      <c r="BO17" s="432"/>
      <c r="BP17" s="432"/>
      <c r="BQ17" s="432"/>
      <c r="BR17" s="432"/>
      <c r="BS17" s="432"/>
      <c r="BT17" s="432"/>
      <c r="BU17" s="433"/>
      <c r="BV17" s="431">
        <v>237438855</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150</v>
      </c>
      <c r="C18" s="414"/>
      <c r="D18" s="414"/>
      <c r="E18" s="414"/>
      <c r="F18" s="414"/>
      <c r="G18" s="414"/>
      <c r="H18" s="414"/>
      <c r="I18" s="414"/>
      <c r="J18" s="414"/>
      <c r="K18" s="562"/>
      <c r="L18" s="563">
        <v>4147</v>
      </c>
      <c r="M18" s="564"/>
      <c r="N18" s="564"/>
      <c r="O18" s="564"/>
      <c r="P18" s="564"/>
      <c r="Q18" s="564"/>
      <c r="R18" s="564"/>
      <c r="S18" s="564"/>
      <c r="T18" s="564"/>
      <c r="U18" s="564"/>
      <c r="V18" s="564"/>
      <c r="W18" s="473"/>
      <c r="X18" s="474"/>
      <c r="Y18" s="475"/>
      <c r="Z18" s="500" t="s">
        <v>151</v>
      </c>
      <c r="AA18" s="501"/>
      <c r="AB18" s="501"/>
      <c r="AC18" s="501"/>
      <c r="AD18" s="501"/>
      <c r="AE18" s="501"/>
      <c r="AF18" s="501"/>
      <c r="AG18" s="501"/>
      <c r="AH18" s="502"/>
      <c r="AI18" s="446">
        <v>6069</v>
      </c>
      <c r="AJ18" s="447"/>
      <c r="AK18" s="447"/>
      <c r="AL18" s="447"/>
      <c r="AM18" s="448"/>
      <c r="AN18" s="446">
        <v>22448229</v>
      </c>
      <c r="AO18" s="447"/>
      <c r="AP18" s="447"/>
      <c r="AQ18" s="447"/>
      <c r="AR18" s="447"/>
      <c r="AS18" s="448"/>
      <c r="AT18" s="446">
        <v>3699</v>
      </c>
      <c r="AU18" s="447"/>
      <c r="AV18" s="447"/>
      <c r="AW18" s="447"/>
      <c r="AX18" s="447"/>
      <c r="AY18" s="449"/>
      <c r="AZ18" s="531" t="s">
        <v>152</v>
      </c>
      <c r="BA18" s="532"/>
      <c r="BB18" s="532"/>
      <c r="BC18" s="532"/>
      <c r="BD18" s="532"/>
      <c r="BE18" s="532"/>
      <c r="BF18" s="532"/>
      <c r="BG18" s="532"/>
      <c r="BH18" s="532"/>
      <c r="BI18" s="532"/>
      <c r="BJ18" s="532"/>
      <c r="BK18" s="532"/>
      <c r="BL18" s="532"/>
      <c r="BM18" s="533"/>
      <c r="BN18" s="565">
        <v>318088260</v>
      </c>
      <c r="BO18" s="566"/>
      <c r="BP18" s="566"/>
      <c r="BQ18" s="566"/>
      <c r="BR18" s="566"/>
      <c r="BS18" s="566"/>
      <c r="BT18" s="566"/>
      <c r="BU18" s="567"/>
      <c r="BV18" s="565">
        <v>291979962</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153</v>
      </c>
      <c r="C19" s="414"/>
      <c r="D19" s="414"/>
      <c r="E19" s="414"/>
      <c r="F19" s="414"/>
      <c r="G19" s="414"/>
      <c r="H19" s="414"/>
      <c r="I19" s="414"/>
      <c r="J19" s="414"/>
      <c r="K19" s="562"/>
      <c r="L19" s="563">
        <v>177</v>
      </c>
      <c r="M19" s="564"/>
      <c r="N19" s="564"/>
      <c r="O19" s="564"/>
      <c r="P19" s="564"/>
      <c r="Q19" s="564"/>
      <c r="R19" s="564"/>
      <c r="S19" s="564"/>
      <c r="T19" s="564"/>
      <c r="U19" s="564"/>
      <c r="V19" s="564"/>
      <c r="W19" s="473"/>
      <c r="X19" s="474"/>
      <c r="Y19" s="475"/>
      <c r="Z19" s="500" t="s">
        <v>154</v>
      </c>
      <c r="AA19" s="501"/>
      <c r="AB19" s="501"/>
      <c r="AC19" s="501"/>
      <c r="AD19" s="501"/>
      <c r="AE19" s="501"/>
      <c r="AF19" s="501"/>
      <c r="AG19" s="501"/>
      <c r="AH19" s="502"/>
      <c r="AI19" s="446">
        <v>617</v>
      </c>
      <c r="AJ19" s="447"/>
      <c r="AK19" s="447"/>
      <c r="AL19" s="447"/>
      <c r="AM19" s="448"/>
      <c r="AN19" s="446">
        <v>1690580</v>
      </c>
      <c r="AO19" s="447"/>
      <c r="AP19" s="447"/>
      <c r="AQ19" s="447"/>
      <c r="AR19" s="447"/>
      <c r="AS19" s="448"/>
      <c r="AT19" s="446">
        <v>2740</v>
      </c>
      <c r="AU19" s="447"/>
      <c r="AV19" s="447"/>
      <c r="AW19" s="447"/>
      <c r="AX19" s="447"/>
      <c r="AY19" s="449"/>
      <c r="AZ19" s="440" t="s">
        <v>155</v>
      </c>
      <c r="BA19" s="441"/>
      <c r="BB19" s="441"/>
      <c r="BC19" s="441"/>
      <c r="BD19" s="441"/>
      <c r="BE19" s="441"/>
      <c r="BF19" s="441"/>
      <c r="BG19" s="441"/>
      <c r="BH19" s="441"/>
      <c r="BI19" s="441"/>
      <c r="BJ19" s="441"/>
      <c r="BK19" s="441"/>
      <c r="BL19" s="441"/>
      <c r="BM19" s="442"/>
      <c r="BN19" s="419">
        <v>818756695</v>
      </c>
      <c r="BO19" s="420"/>
      <c r="BP19" s="420"/>
      <c r="BQ19" s="420"/>
      <c r="BR19" s="420"/>
      <c r="BS19" s="420"/>
      <c r="BT19" s="420"/>
      <c r="BU19" s="421"/>
      <c r="BV19" s="419">
        <v>820437200</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156</v>
      </c>
      <c r="C20" s="414"/>
      <c r="D20" s="414"/>
      <c r="E20" s="414"/>
      <c r="F20" s="414"/>
      <c r="G20" s="414"/>
      <c r="H20" s="414"/>
      <c r="I20" s="414"/>
      <c r="J20" s="414"/>
      <c r="K20" s="562"/>
      <c r="L20" s="563">
        <v>308210</v>
      </c>
      <c r="M20" s="564"/>
      <c r="N20" s="564"/>
      <c r="O20" s="564"/>
      <c r="P20" s="564"/>
      <c r="Q20" s="564"/>
      <c r="R20" s="564"/>
      <c r="S20" s="564"/>
      <c r="T20" s="564"/>
      <c r="U20" s="564"/>
      <c r="V20" s="564"/>
      <c r="W20" s="476"/>
      <c r="X20" s="477"/>
      <c r="Y20" s="478"/>
      <c r="Z20" s="500" t="s">
        <v>157</v>
      </c>
      <c r="AA20" s="501"/>
      <c r="AB20" s="501"/>
      <c r="AC20" s="501"/>
      <c r="AD20" s="501"/>
      <c r="AE20" s="501"/>
      <c r="AF20" s="501"/>
      <c r="AG20" s="501"/>
      <c r="AH20" s="502"/>
      <c r="AI20" s="446">
        <v>12303</v>
      </c>
      <c r="AJ20" s="447"/>
      <c r="AK20" s="447"/>
      <c r="AL20" s="447"/>
      <c r="AM20" s="448"/>
      <c r="AN20" s="446">
        <v>42558535</v>
      </c>
      <c r="AO20" s="447"/>
      <c r="AP20" s="447"/>
      <c r="AQ20" s="447"/>
      <c r="AR20" s="447"/>
      <c r="AS20" s="448"/>
      <c r="AT20" s="446">
        <v>3459</v>
      </c>
      <c r="AU20" s="447"/>
      <c r="AV20" s="447"/>
      <c r="AW20" s="447"/>
      <c r="AX20" s="447"/>
      <c r="AY20" s="449"/>
      <c r="AZ20" s="531" t="s">
        <v>158</v>
      </c>
      <c r="BA20" s="532"/>
      <c r="BB20" s="532"/>
      <c r="BC20" s="532"/>
      <c r="BD20" s="532"/>
      <c r="BE20" s="532"/>
      <c r="BF20" s="532"/>
      <c r="BG20" s="532"/>
      <c r="BH20" s="532"/>
      <c r="BI20" s="532"/>
      <c r="BJ20" s="532"/>
      <c r="BK20" s="532"/>
      <c r="BL20" s="532"/>
      <c r="BM20" s="533"/>
      <c r="BN20" s="565">
        <v>176579990</v>
      </c>
      <c r="BO20" s="566"/>
      <c r="BP20" s="566"/>
      <c r="BQ20" s="566"/>
      <c r="BR20" s="566"/>
      <c r="BS20" s="566"/>
      <c r="BT20" s="566"/>
      <c r="BU20" s="567"/>
      <c r="BV20" s="565">
        <v>179125784</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159</v>
      </c>
      <c r="X21" s="569"/>
      <c r="Y21" s="569"/>
      <c r="Z21" s="569"/>
      <c r="AA21" s="569"/>
      <c r="AB21" s="569"/>
      <c r="AC21" s="569"/>
      <c r="AD21" s="569"/>
      <c r="AE21" s="569"/>
      <c r="AF21" s="569"/>
      <c r="AG21" s="569"/>
      <c r="AH21" s="570"/>
      <c r="AI21" s="571">
        <v>99.1</v>
      </c>
      <c r="AJ21" s="572"/>
      <c r="AK21" s="572"/>
      <c r="AL21" s="572"/>
      <c r="AM21" s="572"/>
      <c r="AN21" s="572"/>
      <c r="AO21" s="572"/>
      <c r="AP21" s="572"/>
      <c r="AQ21" s="572"/>
      <c r="AR21" s="572"/>
      <c r="AS21" s="572"/>
      <c r="AT21" s="572"/>
      <c r="AU21" s="572"/>
      <c r="AV21" s="572"/>
      <c r="AW21" s="572"/>
      <c r="AX21" s="572"/>
      <c r="AY21" s="573"/>
      <c r="AZ21" s="440" t="s">
        <v>160</v>
      </c>
      <c r="BA21" s="441"/>
      <c r="BB21" s="441"/>
      <c r="BC21" s="441"/>
      <c r="BD21" s="441"/>
      <c r="BE21" s="441"/>
      <c r="BF21" s="441"/>
      <c r="BG21" s="441"/>
      <c r="BH21" s="441"/>
      <c r="BI21" s="441"/>
      <c r="BJ21" s="441"/>
      <c r="BK21" s="441"/>
      <c r="BL21" s="441"/>
      <c r="BM21" s="442"/>
      <c r="BN21" s="419">
        <v>57234516</v>
      </c>
      <c r="BO21" s="420"/>
      <c r="BP21" s="420"/>
      <c r="BQ21" s="420"/>
      <c r="BR21" s="420"/>
      <c r="BS21" s="420"/>
      <c r="BT21" s="420"/>
      <c r="BU21" s="421"/>
      <c r="BV21" s="419">
        <v>32564309</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161</v>
      </c>
      <c r="BA22" s="429"/>
      <c r="BB22" s="429"/>
      <c r="BC22" s="429"/>
      <c r="BD22" s="429"/>
      <c r="BE22" s="429"/>
      <c r="BF22" s="429"/>
      <c r="BG22" s="429"/>
      <c r="BH22" s="429"/>
      <c r="BI22" s="429"/>
      <c r="BJ22" s="429"/>
      <c r="BK22" s="429"/>
      <c r="BL22" s="429"/>
      <c r="BM22" s="430"/>
      <c r="BN22" s="431">
        <v>2193824</v>
      </c>
      <c r="BO22" s="432"/>
      <c r="BP22" s="432"/>
      <c r="BQ22" s="432"/>
      <c r="BR22" s="432"/>
      <c r="BS22" s="432"/>
      <c r="BT22" s="432"/>
      <c r="BU22" s="433"/>
      <c r="BV22" s="431">
        <v>2204597</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162</v>
      </c>
      <c r="BA23" s="429"/>
      <c r="BB23" s="429"/>
      <c r="BC23" s="429"/>
      <c r="BD23" s="429"/>
      <c r="BE23" s="429"/>
      <c r="BF23" s="429"/>
      <c r="BG23" s="429"/>
      <c r="BH23" s="429"/>
      <c r="BI23" s="429"/>
      <c r="BJ23" s="429"/>
      <c r="BK23" s="429"/>
      <c r="BL23" s="429"/>
      <c r="BM23" s="430"/>
      <c r="BN23" s="431">
        <v>5693638</v>
      </c>
      <c r="BO23" s="432"/>
      <c r="BP23" s="432"/>
      <c r="BQ23" s="432"/>
      <c r="BR23" s="432"/>
      <c r="BS23" s="432"/>
      <c r="BT23" s="432"/>
      <c r="BU23" s="433"/>
      <c r="BV23" s="431">
        <v>5693023</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163</v>
      </c>
      <c r="BA24" s="498"/>
      <c r="BB24" s="498"/>
      <c r="BC24" s="498"/>
      <c r="BD24" s="498"/>
      <c r="BE24" s="498"/>
      <c r="BF24" s="498"/>
      <c r="BG24" s="498"/>
      <c r="BH24" s="498"/>
      <c r="BI24" s="498"/>
      <c r="BJ24" s="498"/>
      <c r="BK24" s="498"/>
      <c r="BL24" s="498"/>
      <c r="BM24" s="499"/>
      <c r="BN24" s="565">
        <v>5693638</v>
      </c>
      <c r="BO24" s="566"/>
      <c r="BP24" s="566"/>
      <c r="BQ24" s="566"/>
      <c r="BR24" s="566"/>
      <c r="BS24" s="566"/>
      <c r="BT24" s="566"/>
      <c r="BU24" s="567"/>
      <c r="BV24" s="565">
        <v>5693023</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164</v>
      </c>
      <c r="BA25" s="575"/>
      <c r="BB25" s="575"/>
      <c r="BC25" s="576"/>
      <c r="BD25" s="440" t="s">
        <v>46</v>
      </c>
      <c r="BE25" s="441"/>
      <c r="BF25" s="441"/>
      <c r="BG25" s="441"/>
      <c r="BH25" s="441"/>
      <c r="BI25" s="441"/>
      <c r="BJ25" s="441"/>
      <c r="BK25" s="441"/>
      <c r="BL25" s="441"/>
      <c r="BM25" s="442"/>
      <c r="BN25" s="419">
        <v>12970065</v>
      </c>
      <c r="BO25" s="420"/>
      <c r="BP25" s="420"/>
      <c r="BQ25" s="420"/>
      <c r="BR25" s="420"/>
      <c r="BS25" s="420"/>
      <c r="BT25" s="420"/>
      <c r="BU25" s="421"/>
      <c r="BV25" s="419">
        <v>14139477</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165</v>
      </c>
      <c r="BE26" s="429"/>
      <c r="BF26" s="429"/>
      <c r="BG26" s="429"/>
      <c r="BH26" s="429"/>
      <c r="BI26" s="429"/>
      <c r="BJ26" s="429"/>
      <c r="BK26" s="429"/>
      <c r="BL26" s="429"/>
      <c r="BM26" s="430"/>
      <c r="BN26" s="431">
        <v>11420571</v>
      </c>
      <c r="BO26" s="432"/>
      <c r="BP26" s="432"/>
      <c r="BQ26" s="432"/>
      <c r="BR26" s="432"/>
      <c r="BS26" s="432"/>
      <c r="BT26" s="432"/>
      <c r="BU26" s="433"/>
      <c r="BV26" s="431">
        <v>11207630</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41157024</v>
      </c>
      <c r="BO27" s="566"/>
      <c r="BP27" s="566"/>
      <c r="BQ27" s="566"/>
      <c r="BR27" s="566"/>
      <c r="BS27" s="566"/>
      <c r="BT27" s="566"/>
      <c r="BU27" s="567"/>
      <c r="BV27" s="565">
        <v>40126404</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166</v>
      </c>
      <c r="D29" s="200"/>
      <c r="E29" s="192"/>
      <c r="F29" s="192"/>
      <c r="G29" s="192"/>
      <c r="H29" s="192"/>
      <c r="I29" s="192"/>
      <c r="J29" s="192"/>
      <c r="K29" s="192"/>
      <c r="L29" s="192"/>
      <c r="M29" s="192"/>
      <c r="N29" s="192"/>
      <c r="O29" s="192"/>
      <c r="P29" s="192"/>
      <c r="Q29" s="192"/>
      <c r="R29" s="192"/>
      <c r="S29" s="192"/>
      <c r="T29" s="192"/>
      <c r="U29" s="192" t="s">
        <v>167</v>
      </c>
      <c r="V29" s="192"/>
      <c r="W29" s="192"/>
      <c r="X29" s="192"/>
      <c r="Y29" s="192"/>
      <c r="Z29" s="192"/>
      <c r="AA29" s="192"/>
      <c r="AB29" s="192"/>
      <c r="AC29" s="192"/>
      <c r="AD29" s="192"/>
      <c r="AE29" s="192"/>
      <c r="AF29" s="192"/>
      <c r="AG29" s="192"/>
      <c r="AH29" s="192"/>
      <c r="AI29" s="192"/>
      <c r="AJ29" s="192"/>
      <c r="AK29" s="192"/>
      <c r="AL29" s="192"/>
      <c r="AM29" s="182" t="s">
        <v>168</v>
      </c>
      <c r="AN29" s="192"/>
      <c r="AO29" s="192"/>
      <c r="AP29" s="192"/>
      <c r="AQ29" s="192"/>
      <c r="AR29" s="182"/>
      <c r="AS29" s="182"/>
      <c r="AT29" s="182"/>
      <c r="AU29" s="182"/>
      <c r="AV29" s="182"/>
      <c r="AW29" s="182"/>
      <c r="AX29" s="182"/>
      <c r="AY29" s="182"/>
      <c r="AZ29" s="182"/>
      <c r="BA29" s="182"/>
      <c r="BB29" s="192"/>
      <c r="BC29" s="182"/>
      <c r="BD29" s="182"/>
      <c r="BE29" s="182" t="s">
        <v>169</v>
      </c>
      <c r="BF29" s="192"/>
      <c r="BG29" s="192"/>
      <c r="BH29" s="192"/>
      <c r="BI29" s="192"/>
      <c r="BJ29" s="182"/>
      <c r="BK29" s="182"/>
      <c r="BL29" s="182"/>
      <c r="BM29" s="182"/>
      <c r="BN29" s="182"/>
      <c r="BO29" s="182"/>
      <c r="BP29" s="182"/>
      <c r="BQ29" s="182"/>
      <c r="BR29" s="192"/>
      <c r="BS29" s="192"/>
      <c r="BT29" s="192"/>
      <c r="BU29" s="192"/>
      <c r="BV29" s="192"/>
      <c r="BW29" s="192" t="s">
        <v>170</v>
      </c>
      <c r="BX29" s="192"/>
      <c r="BY29" s="192"/>
      <c r="BZ29" s="192"/>
      <c r="CA29" s="192"/>
      <c r="CB29" s="182"/>
      <c r="CC29" s="182"/>
      <c r="CD29" s="182"/>
      <c r="CE29" s="182"/>
      <c r="CF29" s="182"/>
      <c r="CG29" s="182"/>
      <c r="CH29" s="182"/>
      <c r="CI29" s="182"/>
      <c r="CJ29" s="182"/>
      <c r="CK29" s="182"/>
      <c r="CL29" s="182"/>
      <c r="CM29" s="182"/>
      <c r="CN29" s="182"/>
      <c r="CO29" s="182" t="s">
        <v>171</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172</v>
      </c>
      <c r="D30" s="588"/>
      <c r="E30" s="460" t="s">
        <v>173</v>
      </c>
      <c r="F30" s="460"/>
      <c r="G30" s="460"/>
      <c r="H30" s="460"/>
      <c r="I30" s="460"/>
      <c r="J30" s="460"/>
      <c r="K30" s="460"/>
      <c r="L30" s="460"/>
      <c r="M30" s="460"/>
      <c r="N30" s="460"/>
      <c r="O30" s="460"/>
      <c r="P30" s="460"/>
      <c r="Q30" s="460"/>
      <c r="R30" s="460"/>
      <c r="S30" s="460"/>
      <c r="T30" s="176"/>
      <c r="U30" s="588" t="s">
        <v>174</v>
      </c>
      <c r="V30" s="588"/>
      <c r="W30" s="460" t="s">
        <v>175</v>
      </c>
      <c r="X30" s="460"/>
      <c r="Y30" s="460"/>
      <c r="Z30" s="460"/>
      <c r="AA30" s="460"/>
      <c r="AB30" s="460"/>
      <c r="AC30" s="460"/>
      <c r="AD30" s="460"/>
      <c r="AE30" s="460"/>
      <c r="AF30" s="460"/>
      <c r="AG30" s="460"/>
      <c r="AH30" s="460"/>
      <c r="AI30" s="460"/>
      <c r="AJ30" s="460"/>
      <c r="AK30" s="460"/>
      <c r="AL30" s="176"/>
      <c r="AM30" s="588" t="s">
        <v>172</v>
      </c>
      <c r="AN30" s="588"/>
      <c r="AO30" s="460" t="s">
        <v>173</v>
      </c>
      <c r="AP30" s="460"/>
      <c r="AQ30" s="460"/>
      <c r="AR30" s="460"/>
      <c r="AS30" s="460"/>
      <c r="AT30" s="460"/>
      <c r="AU30" s="460"/>
      <c r="AV30" s="460"/>
      <c r="AW30" s="460"/>
      <c r="AX30" s="460"/>
      <c r="AY30" s="460"/>
      <c r="AZ30" s="460"/>
      <c r="BA30" s="460"/>
      <c r="BB30" s="460"/>
      <c r="BC30" s="460"/>
      <c r="BD30" s="201"/>
      <c r="BE30" s="588" t="s">
        <v>172</v>
      </c>
      <c r="BF30" s="588"/>
      <c r="BG30" s="460" t="s">
        <v>176</v>
      </c>
      <c r="BH30" s="460"/>
      <c r="BI30" s="460"/>
      <c r="BJ30" s="460"/>
      <c r="BK30" s="460"/>
      <c r="BL30" s="460"/>
      <c r="BM30" s="460"/>
      <c r="BN30" s="460"/>
      <c r="BO30" s="460"/>
      <c r="BP30" s="460"/>
      <c r="BQ30" s="460"/>
      <c r="BR30" s="460"/>
      <c r="BS30" s="460"/>
      <c r="BT30" s="460"/>
      <c r="BU30" s="460"/>
      <c r="BV30" s="202"/>
      <c r="BW30" s="588" t="s">
        <v>174</v>
      </c>
      <c r="BX30" s="588"/>
      <c r="BY30" s="460" t="s">
        <v>177</v>
      </c>
      <c r="BZ30" s="460"/>
      <c r="CA30" s="460"/>
      <c r="CB30" s="460"/>
      <c r="CC30" s="460"/>
      <c r="CD30" s="460"/>
      <c r="CE30" s="460"/>
      <c r="CF30" s="460"/>
      <c r="CG30" s="460"/>
      <c r="CH30" s="460"/>
      <c r="CI30" s="460"/>
      <c r="CJ30" s="460"/>
      <c r="CK30" s="460"/>
      <c r="CL30" s="460"/>
      <c r="CM30" s="460"/>
      <c r="CN30" s="176"/>
      <c r="CO30" s="588" t="s">
        <v>172</v>
      </c>
      <c r="CP30" s="588"/>
      <c r="CQ30" s="460" t="s">
        <v>178</v>
      </c>
      <c r="CR30" s="460"/>
      <c r="CS30" s="460"/>
      <c r="CT30" s="460"/>
      <c r="CU30" s="460"/>
      <c r="CV30" s="460"/>
      <c r="CW30" s="460"/>
      <c r="CX30" s="460"/>
      <c r="CY30" s="460"/>
      <c r="CZ30" s="460"/>
      <c r="DA30" s="460"/>
      <c r="DB30" s="460"/>
      <c r="DC30" s="460"/>
      <c r="DD30" s="460"/>
      <c r="DE30" s="460"/>
      <c r="DF30" s="176"/>
      <c r="DG30" s="585" t="s">
        <v>179</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国民健康保険事業特別会計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病院事業会計</v>
      </c>
      <c r="AP31" s="587"/>
      <c r="AQ31" s="587"/>
      <c r="AR31" s="587"/>
      <c r="AS31" s="587"/>
      <c r="AT31" s="587"/>
      <c r="AU31" s="587"/>
      <c r="AV31" s="587"/>
      <c r="AW31" s="587"/>
      <c r="AX31" s="587"/>
      <c r="AY31" s="587"/>
      <c r="AZ31" s="587"/>
      <c r="BA31" s="587"/>
      <c r="BB31" s="587"/>
      <c r="BC31" s="587"/>
      <c r="BD31" s="200"/>
      <c r="BE31" s="586">
        <f>IF(BG31="","",MAX(C31:D40,U31:V40,AM31:AN40)+1)</f>
        <v>18</v>
      </c>
      <c r="BF31" s="586"/>
      <c r="BG31" s="587" t="str">
        <f>IF('各会計、関係団体の財政状況及び健全化判断比率'!B35="","",'各会計、関係団体の財政状況及び健全化判断比率'!B35)</f>
        <v>港湾等整備事業特別会計</v>
      </c>
      <c r="BH31" s="587"/>
      <c r="BI31" s="587"/>
      <c r="BJ31" s="587"/>
      <c r="BK31" s="587"/>
      <c r="BL31" s="587"/>
      <c r="BM31" s="587"/>
      <c r="BN31" s="587"/>
      <c r="BO31" s="587"/>
      <c r="BP31" s="587"/>
      <c r="BQ31" s="587"/>
      <c r="BR31" s="587"/>
      <c r="BS31" s="587"/>
      <c r="BT31" s="587"/>
      <c r="BU31" s="587"/>
      <c r="BV31" s="200"/>
      <c r="BW31" s="586">
        <f>IF(BY31="","",MAX(C31:D40,U31:V40,AM31:AN40,BE31:BF40)+1)</f>
        <v>19</v>
      </c>
      <c r="BX31" s="586"/>
      <c r="BY31" s="587" t="str">
        <f>IF('各会計、関係団体の財政状況及び健全化判断比率'!B68="","",'各会計、関係団体の財政状況及び健全化判断比率'!B68)</f>
        <v>関西広域連合</v>
      </c>
      <c r="BZ31" s="587"/>
      <c r="CA31" s="587"/>
      <c r="CB31" s="587"/>
      <c r="CC31" s="587"/>
      <c r="CD31" s="587"/>
      <c r="CE31" s="587"/>
      <c r="CF31" s="587"/>
      <c r="CG31" s="587"/>
      <c r="CH31" s="587"/>
      <c r="CI31" s="587"/>
      <c r="CJ31" s="587"/>
      <c r="CK31" s="587"/>
      <c r="CL31" s="587"/>
      <c r="CM31" s="587"/>
      <c r="CN31" s="200"/>
      <c r="CO31" s="586">
        <f>IF(CQ31="","",MAX(C31:D40,U31:V40,AM31:AN40,BE31:BF40,BW31:BX40)+1)</f>
        <v>20</v>
      </c>
      <c r="CP31" s="586"/>
      <c r="CQ31" s="587" t="str">
        <f>IF('各会計、関係団体の財政状況及び健全化判断比率'!BS7="","",'各会計、関係団体の財政状況及び健全化判断比率'!BS7)</f>
        <v>徳島県建設技術センター</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市町村振興資金貸付金特別会計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電気事業会計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21</v>
      </c>
      <c r="CP32" s="586"/>
      <c r="CQ32" s="587" t="str">
        <f>IF('各会計、関係団体の財政状況及び健全化判断比率'!BS8="","",'各会計、関係団体の財政状況及び健全化判断比率'!BS8)</f>
        <v>徳島県観光協会</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母子父子寡婦福祉資金貸付金特別会計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工業用水道事業会計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22</v>
      </c>
      <c r="CP33" s="586"/>
      <c r="CQ33" s="587" t="str">
        <f>IF('各会計、関係団体の財政状況及び健全化判断比率'!BS9="","",'各会計、関係団体の財政状況及び健全化判断比率'!BS9)</f>
        <v>徳島県農業開発公社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中小企業近代化資金貸付金特別会計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IF('各会計、関係団体の財政状況及び健全化判断比率'!B32="","",'各会計、関係団体の財政状況及び健全化判断比率'!B32)</f>
        <v>駐車場事業会計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23</v>
      </c>
      <c r="CP34" s="586"/>
      <c r="CQ34" s="587" t="str">
        <f>IF('各会計、関係団体の財政状況及び健全化判断比率'!BS10="","",'各会計、関係団体の財政状況及び健全化判断比率'!BS10)</f>
        <v>徳島県林業労働力確保支援センター</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中小企業・雇用対策事業特別会計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16</v>
      </c>
      <c r="AN35" s="586"/>
      <c r="AO35" s="587" t="str">
        <f>IF('各会計、関係団体の財政状況及び健全化判断比率'!B33="","",'各会計、関係団体の財政状況及び健全化判断比率'!B33)</f>
        <v>流域下水道事業会計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24</v>
      </c>
      <c r="CP35" s="586"/>
      <c r="CQ35" s="587" t="str">
        <f>IF('各会計、関係団体の財政状況及び健全化判断比率'!BS11="","",'各会計、関係団体の財政状況及び健全化判断比率'!BS11)</f>
        <v>徳島県水産振興公害対策基金</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徳島ビル管理事業特別会計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f t="shared" si="1"/>
        <v>17</v>
      </c>
      <c r="AN36" s="586"/>
      <c r="AO36" s="587" t="str">
        <f>IF('各会計、関係団体の財政状況及び健全化判断比率'!B34="","",'各会計、関係団体の財政状況及び健全化判断比率'!B34)</f>
        <v>土地造成事業会計</v>
      </c>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25</v>
      </c>
      <c r="CP36" s="586"/>
      <c r="CQ36" s="587" t="str">
        <f>IF('各会計、関係団体の財政状況及び健全化判断比率'!BS12="","",'各会計、関係団体の財政状況及び健全化判断比率'!BS12)</f>
        <v>とくしま産業振興機構</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農業改良資金貸付金特別会計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26</v>
      </c>
      <c r="CP37" s="586"/>
      <c r="CQ37" s="587" t="str">
        <f>IF('各会計、関係団体の財政状況及び健全化判断比率'!BS13="","",'各会計、関係団体の財政状況及び健全化判断比率'!BS13)</f>
        <v>徳島県福祉基金</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林業改善資金貸付金特別会計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27</v>
      </c>
      <c r="CP38" s="586"/>
      <c r="CQ38" s="587" t="str">
        <f>IF('各会計、関係団体の財政状況及び健全化判断比率'!BS14="","",'各会計、関係団体の財政状況及び健全化判断比率'!BS14)</f>
        <v>とくしま移植医療推進財団</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県有林県行造林事業特別会計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28</v>
      </c>
      <c r="CP39" s="586"/>
      <c r="CQ39" s="587" t="str">
        <f>IF('各会計、関係団体の財政状況及び健全化判断比率'!BS15="","",'各会計、関係団体の財政状況及び健全化判断比率'!BS15)</f>
        <v>とくしまあいランド推進協議会</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沿岸漁業改善資金貸付金特別会計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29</v>
      </c>
      <c r="CP40" s="586"/>
      <c r="CQ40" s="587" t="str">
        <f>IF('各会計、関係団体の財政状況及び健全化判断比率'!BS16="","",'各会計、関係団体の財政状況及び健全化判断比率'!BS16)</f>
        <v>徳島県環境整備公社</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180</v>
      </c>
      <c r="C43" s="158"/>
      <c r="D43" s="158"/>
      <c r="E43" s="158" t="s">
        <v>181</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182</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183</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184</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185</v>
      </c>
    </row>
    <row r="48" spans="1:119" x14ac:dyDescent="0.2">
      <c r="E48" s="160" t="s">
        <v>186</v>
      </c>
    </row>
    <row r="49" x14ac:dyDescent="0.2"/>
    <row r="50" x14ac:dyDescent="0.2"/>
    <row r="51" x14ac:dyDescent="0.2"/>
    <row r="52" x14ac:dyDescent="0.2"/>
    <row r="53" x14ac:dyDescent="0.2"/>
    <row r="54" x14ac:dyDescent="0.2"/>
    <row r="55" x14ac:dyDescent="0.2"/>
    <row r="56" x14ac:dyDescent="0.2"/>
  </sheetData>
  <sheetProtection algorithmName="SHA-512" hashValue="Ri+oy+t32jagyw+wuZLbOKT68tzK3zeUQk7hPExy/wo7nfn2iO3IyVbXg+q1qb94k3HWI6vI7br/ZnXgl/s1Ng==" saltValue="ykVCU9LZECiGQ8cxI0UV4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553</v>
      </c>
      <c r="G33" s="17" t="s">
        <v>554</v>
      </c>
      <c r="H33" s="17" t="s">
        <v>555</v>
      </c>
      <c r="I33" s="17" t="s">
        <v>556</v>
      </c>
      <c r="J33" s="18" t="s">
        <v>557</v>
      </c>
      <c r="K33" s="10"/>
      <c r="L33" s="10"/>
      <c r="M33" s="10"/>
      <c r="N33" s="10"/>
      <c r="O33" s="10"/>
      <c r="P33" s="10"/>
    </row>
    <row r="34" spans="1:16" ht="39" customHeight="1" x14ac:dyDescent="0.2">
      <c r="A34" s="10"/>
      <c r="B34" s="19"/>
      <c r="C34" s="1164" t="s">
        <v>559</v>
      </c>
      <c r="D34" s="1164"/>
      <c r="E34" s="1165"/>
      <c r="F34" s="20">
        <v>4.59</v>
      </c>
      <c r="G34" s="21">
        <v>4.8</v>
      </c>
      <c r="H34" s="21">
        <v>5.35</v>
      </c>
      <c r="I34" s="21">
        <v>5.58</v>
      </c>
      <c r="J34" s="22">
        <v>5.67</v>
      </c>
      <c r="K34" s="10"/>
      <c r="L34" s="10"/>
      <c r="M34" s="10"/>
      <c r="N34" s="10"/>
      <c r="O34" s="10"/>
      <c r="P34" s="10"/>
    </row>
    <row r="35" spans="1:16" ht="39" customHeight="1" x14ac:dyDescent="0.2">
      <c r="A35" s="10"/>
      <c r="B35" s="23"/>
      <c r="C35" s="1158" t="s">
        <v>560</v>
      </c>
      <c r="D35" s="1159"/>
      <c r="E35" s="1160"/>
      <c r="F35" s="24">
        <v>2.95</v>
      </c>
      <c r="G35" s="25">
        <v>3.4</v>
      </c>
      <c r="H35" s="25">
        <v>3.94</v>
      </c>
      <c r="I35" s="25">
        <v>3.22</v>
      </c>
      <c r="J35" s="26">
        <v>5.18</v>
      </c>
      <c r="K35" s="10"/>
      <c r="L35" s="10"/>
      <c r="M35" s="10"/>
      <c r="N35" s="10"/>
      <c r="O35" s="10"/>
      <c r="P35" s="10"/>
    </row>
    <row r="36" spans="1:16" ht="39" customHeight="1" x14ac:dyDescent="0.2">
      <c r="A36" s="10"/>
      <c r="B36" s="23"/>
      <c r="C36" s="1158" t="s">
        <v>561</v>
      </c>
      <c r="D36" s="1159"/>
      <c r="E36" s="1160"/>
      <c r="F36" s="24">
        <v>1.56</v>
      </c>
      <c r="G36" s="25">
        <v>1.18</v>
      </c>
      <c r="H36" s="25">
        <v>1.17</v>
      </c>
      <c r="I36" s="25">
        <v>1.29</v>
      </c>
      <c r="J36" s="26">
        <v>1.87</v>
      </c>
      <c r="K36" s="10"/>
      <c r="L36" s="10"/>
      <c r="M36" s="10"/>
      <c r="N36" s="10"/>
      <c r="O36" s="10"/>
      <c r="P36" s="10"/>
    </row>
    <row r="37" spans="1:16" ht="39" customHeight="1" x14ac:dyDescent="0.2">
      <c r="A37" s="10"/>
      <c r="B37" s="23"/>
      <c r="C37" s="1158" t="s">
        <v>562</v>
      </c>
      <c r="D37" s="1159"/>
      <c r="E37" s="1160"/>
      <c r="F37" s="24">
        <v>1.35</v>
      </c>
      <c r="G37" s="25">
        <v>1.39</v>
      </c>
      <c r="H37" s="25">
        <v>1.38</v>
      </c>
      <c r="I37" s="25">
        <v>1.17</v>
      </c>
      <c r="J37" s="26">
        <v>1.24</v>
      </c>
      <c r="K37" s="10"/>
      <c r="L37" s="10"/>
      <c r="M37" s="10"/>
      <c r="N37" s="10"/>
      <c r="O37" s="10"/>
      <c r="P37" s="10"/>
    </row>
    <row r="38" spans="1:16" ht="39" customHeight="1" x14ac:dyDescent="0.2">
      <c r="A38" s="10"/>
      <c r="B38" s="23"/>
      <c r="C38" s="1158" t="s">
        <v>563</v>
      </c>
      <c r="D38" s="1159"/>
      <c r="E38" s="1160"/>
      <c r="F38" s="24" t="s">
        <v>513</v>
      </c>
      <c r="G38" s="25" t="s">
        <v>513</v>
      </c>
      <c r="H38" s="25">
        <v>0.39</v>
      </c>
      <c r="I38" s="25">
        <v>0.36</v>
      </c>
      <c r="J38" s="26">
        <v>1.23</v>
      </c>
      <c r="K38" s="10"/>
      <c r="L38" s="10"/>
      <c r="M38" s="10"/>
      <c r="N38" s="10"/>
      <c r="O38" s="10"/>
      <c r="P38" s="10"/>
    </row>
    <row r="39" spans="1:16" ht="39" customHeight="1" x14ac:dyDescent="0.2">
      <c r="A39" s="10"/>
      <c r="B39" s="23"/>
      <c r="C39" s="1158" t="s">
        <v>564</v>
      </c>
      <c r="D39" s="1159"/>
      <c r="E39" s="1160"/>
      <c r="F39" s="24">
        <v>0.47</v>
      </c>
      <c r="G39" s="25">
        <v>0.46</v>
      </c>
      <c r="H39" s="25">
        <v>0.47</v>
      </c>
      <c r="I39" s="25">
        <v>0.47</v>
      </c>
      <c r="J39" s="26">
        <v>0.31</v>
      </c>
      <c r="K39" s="10"/>
      <c r="L39" s="10"/>
      <c r="M39" s="10"/>
      <c r="N39" s="10"/>
      <c r="O39" s="10"/>
      <c r="P39" s="10"/>
    </row>
    <row r="40" spans="1:16" ht="39" customHeight="1" x14ac:dyDescent="0.2">
      <c r="A40" s="10"/>
      <c r="B40" s="23"/>
      <c r="C40" s="1158" t="s">
        <v>565</v>
      </c>
      <c r="D40" s="1159"/>
      <c r="E40" s="1160"/>
      <c r="F40" s="24">
        <v>0.3</v>
      </c>
      <c r="G40" s="25">
        <v>0.32</v>
      </c>
      <c r="H40" s="25">
        <v>0.35</v>
      </c>
      <c r="I40" s="25">
        <v>0.35</v>
      </c>
      <c r="J40" s="26">
        <v>0.28999999999999998</v>
      </c>
      <c r="K40" s="10"/>
      <c r="L40" s="10"/>
      <c r="M40" s="10"/>
      <c r="N40" s="10"/>
      <c r="O40" s="10"/>
      <c r="P40" s="10"/>
    </row>
    <row r="41" spans="1:16" ht="39" customHeight="1" x14ac:dyDescent="0.2">
      <c r="A41" s="10"/>
      <c r="B41" s="23"/>
      <c r="C41" s="1158" t="s">
        <v>566</v>
      </c>
      <c r="D41" s="1159"/>
      <c r="E41" s="1160"/>
      <c r="F41" s="24">
        <v>0</v>
      </c>
      <c r="G41" s="25">
        <v>0</v>
      </c>
      <c r="H41" s="25">
        <v>0</v>
      </c>
      <c r="I41" s="25">
        <v>0</v>
      </c>
      <c r="J41" s="26">
        <v>0</v>
      </c>
      <c r="K41" s="10"/>
      <c r="L41" s="10"/>
      <c r="M41" s="10"/>
      <c r="N41" s="10"/>
      <c r="O41" s="10"/>
      <c r="P41" s="10"/>
    </row>
    <row r="42" spans="1:16" ht="39" customHeight="1" x14ac:dyDescent="0.2">
      <c r="A42" s="10"/>
      <c r="B42" s="27"/>
      <c r="C42" s="1158" t="s">
        <v>567</v>
      </c>
      <c r="D42" s="1159"/>
      <c r="E42" s="1160"/>
      <c r="F42" s="24" t="s">
        <v>513</v>
      </c>
      <c r="G42" s="25" t="s">
        <v>513</v>
      </c>
      <c r="H42" s="25" t="s">
        <v>513</v>
      </c>
      <c r="I42" s="25" t="s">
        <v>513</v>
      </c>
      <c r="J42" s="26" t="s">
        <v>513</v>
      </c>
      <c r="K42" s="10"/>
      <c r="L42" s="10"/>
      <c r="M42" s="10"/>
      <c r="N42" s="10"/>
      <c r="O42" s="10"/>
      <c r="P42" s="10"/>
    </row>
    <row r="43" spans="1:16" ht="39" customHeight="1" thickBot="1" x14ac:dyDescent="0.25">
      <c r="A43" s="10"/>
      <c r="B43" s="28"/>
      <c r="C43" s="1161" t="s">
        <v>568</v>
      </c>
      <c r="D43" s="1162"/>
      <c r="E43" s="1163"/>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LZ+kT9mwZI9VW3sv6LYq/4O9DOwgUaQE2HhEfEB6fW4JUuB0P+WDM8BSJYu5gjdg8CmOXh2cpDbiT/hxdciRZw==" saltValue="07nC3kxapP+lznY6IMv7S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553</v>
      </c>
      <c r="L44" s="44" t="s">
        <v>554</v>
      </c>
      <c r="M44" s="44" t="s">
        <v>555</v>
      </c>
      <c r="N44" s="44" t="s">
        <v>556</v>
      </c>
      <c r="O44" s="45" t="s">
        <v>557</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67914</v>
      </c>
      <c r="L45" s="48">
        <v>65238</v>
      </c>
      <c r="M45" s="48">
        <v>62558</v>
      </c>
      <c r="N45" s="48">
        <v>61324</v>
      </c>
      <c r="O45" s="49">
        <v>58699</v>
      </c>
      <c r="P45" s="36"/>
      <c r="Q45" s="36"/>
      <c r="R45" s="36"/>
      <c r="S45" s="36"/>
      <c r="T45" s="36"/>
      <c r="U45" s="36"/>
    </row>
    <row r="46" spans="1:21" ht="30.75" customHeight="1" x14ac:dyDescent="0.2">
      <c r="A46" s="36"/>
      <c r="B46" s="1168"/>
      <c r="C46" s="1169"/>
      <c r="D46" s="50"/>
      <c r="E46" s="1174" t="s">
        <v>13</v>
      </c>
      <c r="F46" s="1174"/>
      <c r="G46" s="1174"/>
      <c r="H46" s="1174"/>
      <c r="I46" s="1174"/>
      <c r="J46" s="1175"/>
      <c r="K46" s="51" t="s">
        <v>513</v>
      </c>
      <c r="L46" s="52" t="s">
        <v>513</v>
      </c>
      <c r="M46" s="52" t="s">
        <v>513</v>
      </c>
      <c r="N46" s="52" t="s">
        <v>513</v>
      </c>
      <c r="O46" s="53" t="s">
        <v>513</v>
      </c>
      <c r="P46" s="36"/>
      <c r="Q46" s="36"/>
      <c r="R46" s="36"/>
      <c r="S46" s="36"/>
      <c r="T46" s="36"/>
      <c r="U46" s="36"/>
    </row>
    <row r="47" spans="1:21" ht="30.75" customHeight="1" x14ac:dyDescent="0.2">
      <c r="A47" s="36"/>
      <c r="B47" s="1168"/>
      <c r="C47" s="1169"/>
      <c r="D47" s="50"/>
      <c r="E47" s="1174" t="s">
        <v>14</v>
      </c>
      <c r="F47" s="1174"/>
      <c r="G47" s="1174"/>
      <c r="H47" s="1174"/>
      <c r="I47" s="1174"/>
      <c r="J47" s="1175"/>
      <c r="K47" s="51">
        <v>8050</v>
      </c>
      <c r="L47" s="52">
        <v>9217</v>
      </c>
      <c r="M47" s="52">
        <v>10217</v>
      </c>
      <c r="N47" s="52">
        <v>10883</v>
      </c>
      <c r="O47" s="53">
        <v>11273</v>
      </c>
      <c r="P47" s="36"/>
      <c r="Q47" s="36"/>
      <c r="R47" s="36"/>
      <c r="S47" s="36"/>
      <c r="T47" s="36"/>
      <c r="U47" s="36"/>
    </row>
    <row r="48" spans="1:21" ht="30.75" customHeight="1" x14ac:dyDescent="0.2">
      <c r="A48" s="36"/>
      <c r="B48" s="1168"/>
      <c r="C48" s="1169"/>
      <c r="D48" s="50"/>
      <c r="E48" s="1174" t="s">
        <v>15</v>
      </c>
      <c r="F48" s="1174"/>
      <c r="G48" s="1174"/>
      <c r="H48" s="1174"/>
      <c r="I48" s="1174"/>
      <c r="J48" s="1175"/>
      <c r="K48" s="51">
        <v>2006</v>
      </c>
      <c r="L48" s="52">
        <v>2085</v>
      </c>
      <c r="M48" s="52">
        <v>1773</v>
      </c>
      <c r="N48" s="52">
        <v>1706</v>
      </c>
      <c r="O48" s="53">
        <v>1938</v>
      </c>
      <c r="P48" s="36"/>
      <c r="Q48" s="36"/>
      <c r="R48" s="36"/>
      <c r="S48" s="36"/>
      <c r="T48" s="36"/>
      <c r="U48" s="36"/>
    </row>
    <row r="49" spans="1:21" ht="30.75" customHeight="1" x14ac:dyDescent="0.2">
      <c r="A49" s="36"/>
      <c r="B49" s="1168"/>
      <c r="C49" s="1169"/>
      <c r="D49" s="50"/>
      <c r="E49" s="1174" t="s">
        <v>16</v>
      </c>
      <c r="F49" s="1174"/>
      <c r="G49" s="1174"/>
      <c r="H49" s="1174"/>
      <c r="I49" s="1174"/>
      <c r="J49" s="1175"/>
      <c r="K49" s="51">
        <v>0</v>
      </c>
      <c r="L49" s="52">
        <v>0</v>
      </c>
      <c r="M49" s="52">
        <v>4</v>
      </c>
      <c r="N49" s="52">
        <v>4</v>
      </c>
      <c r="O49" s="53">
        <v>4</v>
      </c>
      <c r="P49" s="36"/>
      <c r="Q49" s="36"/>
      <c r="R49" s="36"/>
      <c r="S49" s="36"/>
      <c r="T49" s="36"/>
      <c r="U49" s="36"/>
    </row>
    <row r="50" spans="1:21" ht="30.75" customHeight="1" x14ac:dyDescent="0.2">
      <c r="A50" s="36"/>
      <c r="B50" s="1168"/>
      <c r="C50" s="1169"/>
      <c r="D50" s="50"/>
      <c r="E50" s="1174" t="s">
        <v>17</v>
      </c>
      <c r="F50" s="1174"/>
      <c r="G50" s="1174"/>
      <c r="H50" s="1174"/>
      <c r="I50" s="1174"/>
      <c r="J50" s="1175"/>
      <c r="K50" s="51">
        <v>1860</v>
      </c>
      <c r="L50" s="52">
        <v>1792</v>
      </c>
      <c r="M50" s="52">
        <v>1581</v>
      </c>
      <c r="N50" s="52">
        <v>1918</v>
      </c>
      <c r="O50" s="53">
        <v>1706</v>
      </c>
      <c r="P50" s="36"/>
      <c r="Q50" s="36"/>
      <c r="R50" s="36"/>
      <c r="S50" s="36"/>
      <c r="T50" s="36"/>
      <c r="U50" s="36"/>
    </row>
    <row r="51" spans="1:21" ht="30.75" customHeight="1" x14ac:dyDescent="0.2">
      <c r="A51" s="36"/>
      <c r="B51" s="1170"/>
      <c r="C51" s="1171"/>
      <c r="D51" s="54"/>
      <c r="E51" s="1174" t="s">
        <v>18</v>
      </c>
      <c r="F51" s="1174"/>
      <c r="G51" s="1174"/>
      <c r="H51" s="1174"/>
      <c r="I51" s="1174"/>
      <c r="J51" s="1175"/>
      <c r="K51" s="51">
        <v>0</v>
      </c>
      <c r="L51" s="52">
        <v>1</v>
      </c>
      <c r="M51" s="52">
        <v>0</v>
      </c>
      <c r="N51" s="52">
        <v>0</v>
      </c>
      <c r="O51" s="53">
        <v>0</v>
      </c>
      <c r="P51" s="36"/>
      <c r="Q51" s="36"/>
      <c r="R51" s="36"/>
      <c r="S51" s="36"/>
      <c r="T51" s="36"/>
      <c r="U51" s="36"/>
    </row>
    <row r="52" spans="1:21" ht="30.75" customHeight="1" x14ac:dyDescent="0.2">
      <c r="A52" s="36"/>
      <c r="B52" s="1176" t="s">
        <v>19</v>
      </c>
      <c r="C52" s="1177"/>
      <c r="D52" s="54"/>
      <c r="E52" s="1174" t="s">
        <v>20</v>
      </c>
      <c r="F52" s="1174"/>
      <c r="G52" s="1174"/>
      <c r="H52" s="1174"/>
      <c r="I52" s="1174"/>
      <c r="J52" s="1175"/>
      <c r="K52" s="51">
        <v>54044</v>
      </c>
      <c r="L52" s="52">
        <v>53500</v>
      </c>
      <c r="M52" s="52">
        <v>52993</v>
      </c>
      <c r="N52" s="52">
        <v>53121</v>
      </c>
      <c r="O52" s="53">
        <v>50670</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25786</v>
      </c>
      <c r="L53" s="57">
        <v>24833</v>
      </c>
      <c r="M53" s="57">
        <v>23140</v>
      </c>
      <c r="N53" s="57">
        <v>22714</v>
      </c>
      <c r="O53" s="58">
        <v>22950</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569</v>
      </c>
      <c r="P54" s="36"/>
      <c r="Q54" s="36"/>
      <c r="R54" s="36"/>
      <c r="S54" s="36"/>
      <c r="T54" s="36"/>
      <c r="U54" s="36"/>
    </row>
    <row r="55" spans="1:21" ht="30.75" customHeight="1" thickBot="1" x14ac:dyDescent="0.3">
      <c r="A55" s="36"/>
      <c r="B55" s="61"/>
      <c r="C55" s="62"/>
      <c r="D55" s="62"/>
      <c r="E55" s="63"/>
      <c r="F55" s="63"/>
      <c r="G55" s="63"/>
      <c r="H55" s="63"/>
      <c r="I55" s="63"/>
      <c r="J55" s="64" t="s">
        <v>3</v>
      </c>
      <c r="K55" s="65" t="s">
        <v>570</v>
      </c>
      <c r="L55" s="66" t="s">
        <v>571</v>
      </c>
      <c r="M55" s="66" t="s">
        <v>572</v>
      </c>
      <c r="N55" s="66" t="s">
        <v>573</v>
      </c>
      <c r="O55" s="67" t="s">
        <v>574</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v>24248</v>
      </c>
      <c r="L56" s="69">
        <v>34219</v>
      </c>
      <c r="M56" s="69">
        <v>45045</v>
      </c>
      <c r="N56" s="69">
        <v>51861</v>
      </c>
      <c r="O56" s="70">
        <v>56037</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v>23983</v>
      </c>
      <c r="L57" s="72">
        <v>32033</v>
      </c>
      <c r="M57" s="72">
        <v>41250</v>
      </c>
      <c r="N57" s="72">
        <v>48133</v>
      </c>
      <c r="O57" s="73">
        <v>52350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pXxEumGPLsLoeRrKbfDqeErni71G8N586p96bhVKI4ONI38+YekOkVSRjQk0AKGNWTr6wWJ06JSAl6qDD72YA==" saltValue="//ZvKBGwfHfRWU2lhM1cL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553</v>
      </c>
      <c r="J40" s="385" t="s">
        <v>554</v>
      </c>
      <c r="K40" s="385" t="s">
        <v>555</v>
      </c>
      <c r="L40" s="385" t="s">
        <v>556</v>
      </c>
      <c r="M40" s="386" t="s">
        <v>557</v>
      </c>
    </row>
    <row r="41" spans="2:13" ht="27.75" customHeight="1" x14ac:dyDescent="0.2">
      <c r="B41" s="1192" t="s">
        <v>29</v>
      </c>
      <c r="C41" s="1193"/>
      <c r="D41" s="84"/>
      <c r="E41" s="1198" t="s">
        <v>30</v>
      </c>
      <c r="F41" s="1198"/>
      <c r="G41" s="1198"/>
      <c r="H41" s="1199"/>
      <c r="I41" s="387">
        <v>894387</v>
      </c>
      <c r="J41" s="388">
        <v>889398</v>
      </c>
      <c r="K41" s="388">
        <v>885826</v>
      </c>
      <c r="L41" s="388">
        <v>877675</v>
      </c>
      <c r="M41" s="389">
        <v>875316</v>
      </c>
    </row>
    <row r="42" spans="2:13" ht="27.75" customHeight="1" x14ac:dyDescent="0.2">
      <c r="B42" s="1194"/>
      <c r="C42" s="1195"/>
      <c r="D42" s="85"/>
      <c r="E42" s="1200" t="s">
        <v>31</v>
      </c>
      <c r="F42" s="1200"/>
      <c r="G42" s="1200"/>
      <c r="H42" s="1201"/>
      <c r="I42" s="390">
        <v>8995</v>
      </c>
      <c r="J42" s="391">
        <v>13176</v>
      </c>
      <c r="K42" s="391">
        <v>12908</v>
      </c>
      <c r="L42" s="391">
        <v>10575</v>
      </c>
      <c r="M42" s="392">
        <v>7117</v>
      </c>
    </row>
    <row r="43" spans="2:13" ht="27.75" customHeight="1" x14ac:dyDescent="0.2">
      <c r="B43" s="1194"/>
      <c r="C43" s="1195"/>
      <c r="D43" s="85"/>
      <c r="E43" s="1200" t="s">
        <v>32</v>
      </c>
      <c r="F43" s="1200"/>
      <c r="G43" s="1200"/>
      <c r="H43" s="1201"/>
      <c r="I43" s="390">
        <v>30433</v>
      </c>
      <c r="J43" s="391">
        <v>28109</v>
      </c>
      <c r="K43" s="391">
        <v>29147</v>
      </c>
      <c r="L43" s="391">
        <v>27834</v>
      </c>
      <c r="M43" s="392">
        <v>27381</v>
      </c>
    </row>
    <row r="44" spans="2:13" ht="27.75" customHeight="1" x14ac:dyDescent="0.2">
      <c r="B44" s="1194"/>
      <c r="C44" s="1195"/>
      <c r="D44" s="85"/>
      <c r="E44" s="1200" t="s">
        <v>33</v>
      </c>
      <c r="F44" s="1200"/>
      <c r="G44" s="1200"/>
      <c r="H44" s="1201"/>
      <c r="I44" s="390">
        <v>33</v>
      </c>
      <c r="J44" s="391">
        <v>33</v>
      </c>
      <c r="K44" s="391">
        <v>29</v>
      </c>
      <c r="L44" s="391">
        <v>25</v>
      </c>
      <c r="M44" s="392">
        <v>20</v>
      </c>
    </row>
    <row r="45" spans="2:13" ht="27.75" customHeight="1" x14ac:dyDescent="0.2">
      <c r="B45" s="1194"/>
      <c r="C45" s="1195"/>
      <c r="D45" s="85"/>
      <c r="E45" s="1200" t="s">
        <v>34</v>
      </c>
      <c r="F45" s="1200"/>
      <c r="G45" s="1200"/>
      <c r="H45" s="1201"/>
      <c r="I45" s="390">
        <v>112275</v>
      </c>
      <c r="J45" s="391">
        <v>104758</v>
      </c>
      <c r="K45" s="391">
        <v>101633</v>
      </c>
      <c r="L45" s="391">
        <v>96240</v>
      </c>
      <c r="M45" s="392">
        <v>90243</v>
      </c>
    </row>
    <row r="46" spans="2:13" ht="27.75" customHeight="1" x14ac:dyDescent="0.2">
      <c r="B46" s="1194"/>
      <c r="C46" s="1195"/>
      <c r="D46" s="86"/>
      <c r="E46" s="1202" t="s">
        <v>35</v>
      </c>
      <c r="F46" s="1202"/>
      <c r="G46" s="1202"/>
      <c r="H46" s="1203"/>
      <c r="I46" s="390">
        <v>6337</v>
      </c>
      <c r="J46" s="391">
        <v>6364</v>
      </c>
      <c r="K46" s="391">
        <v>6410</v>
      </c>
      <c r="L46" s="391">
        <v>6596</v>
      </c>
      <c r="M46" s="392">
        <v>6245</v>
      </c>
    </row>
    <row r="47" spans="2:13" ht="27.75" customHeight="1" x14ac:dyDescent="0.2">
      <c r="B47" s="1194"/>
      <c r="C47" s="1195"/>
      <c r="D47" s="87"/>
      <c r="E47" s="1204" t="s">
        <v>36</v>
      </c>
      <c r="F47" s="1205"/>
      <c r="G47" s="1205"/>
      <c r="H47" s="1206"/>
      <c r="I47" s="390" t="s">
        <v>513</v>
      </c>
      <c r="J47" s="391" t="s">
        <v>513</v>
      </c>
      <c r="K47" s="391" t="s">
        <v>513</v>
      </c>
      <c r="L47" s="391" t="s">
        <v>513</v>
      </c>
      <c r="M47" s="392" t="s">
        <v>513</v>
      </c>
    </row>
    <row r="48" spans="2:13" ht="27.75" customHeight="1" x14ac:dyDescent="0.2">
      <c r="B48" s="1194"/>
      <c r="C48" s="1195"/>
      <c r="D48" s="85"/>
      <c r="E48" s="1200" t="s">
        <v>37</v>
      </c>
      <c r="F48" s="1200"/>
      <c r="G48" s="1200"/>
      <c r="H48" s="1201"/>
      <c r="I48" s="390" t="s">
        <v>513</v>
      </c>
      <c r="J48" s="391" t="s">
        <v>513</v>
      </c>
      <c r="K48" s="391" t="s">
        <v>513</v>
      </c>
      <c r="L48" s="391" t="s">
        <v>513</v>
      </c>
      <c r="M48" s="392" t="s">
        <v>513</v>
      </c>
    </row>
    <row r="49" spans="2:13" ht="27.75" customHeight="1" x14ac:dyDescent="0.2">
      <c r="B49" s="1196"/>
      <c r="C49" s="1197"/>
      <c r="D49" s="85"/>
      <c r="E49" s="1200" t="s">
        <v>38</v>
      </c>
      <c r="F49" s="1200"/>
      <c r="G49" s="1200"/>
      <c r="H49" s="1201"/>
      <c r="I49" s="390" t="s">
        <v>513</v>
      </c>
      <c r="J49" s="391" t="s">
        <v>513</v>
      </c>
      <c r="K49" s="391" t="s">
        <v>513</v>
      </c>
      <c r="L49" s="391" t="s">
        <v>513</v>
      </c>
      <c r="M49" s="392" t="s">
        <v>513</v>
      </c>
    </row>
    <row r="50" spans="2:13" ht="27.75" customHeight="1" x14ac:dyDescent="0.2">
      <c r="B50" s="1207" t="s">
        <v>39</v>
      </c>
      <c r="C50" s="1208"/>
      <c r="D50" s="88"/>
      <c r="E50" s="1200" t="s">
        <v>40</v>
      </c>
      <c r="F50" s="1200"/>
      <c r="G50" s="1200"/>
      <c r="H50" s="1201"/>
      <c r="I50" s="390">
        <v>96754</v>
      </c>
      <c r="J50" s="391">
        <v>106505</v>
      </c>
      <c r="K50" s="391">
        <v>113780</v>
      </c>
      <c r="L50" s="391">
        <v>117410</v>
      </c>
      <c r="M50" s="392">
        <v>115758</v>
      </c>
    </row>
    <row r="51" spans="2:13" ht="27.75" customHeight="1" x14ac:dyDescent="0.2">
      <c r="B51" s="1194"/>
      <c r="C51" s="1195"/>
      <c r="D51" s="85"/>
      <c r="E51" s="1200" t="s">
        <v>41</v>
      </c>
      <c r="F51" s="1200"/>
      <c r="G51" s="1200"/>
      <c r="H51" s="1201"/>
      <c r="I51" s="390">
        <v>24416</v>
      </c>
      <c r="J51" s="391">
        <v>24625</v>
      </c>
      <c r="K51" s="391">
        <v>26202</v>
      </c>
      <c r="L51" s="391">
        <v>25758</v>
      </c>
      <c r="M51" s="392">
        <v>24170</v>
      </c>
    </row>
    <row r="52" spans="2:13" ht="27.75" customHeight="1" x14ac:dyDescent="0.2">
      <c r="B52" s="1196"/>
      <c r="C52" s="1197"/>
      <c r="D52" s="85"/>
      <c r="E52" s="1200" t="s">
        <v>42</v>
      </c>
      <c r="F52" s="1200"/>
      <c r="G52" s="1200"/>
      <c r="H52" s="1201"/>
      <c r="I52" s="390">
        <v>557704</v>
      </c>
      <c r="J52" s="391">
        <v>541849</v>
      </c>
      <c r="K52" s="391">
        <v>529111</v>
      </c>
      <c r="L52" s="391">
        <v>515150</v>
      </c>
      <c r="M52" s="392">
        <v>509060</v>
      </c>
    </row>
    <row r="53" spans="2:13" ht="27.75" customHeight="1" thickBot="1" x14ac:dyDescent="0.25">
      <c r="B53" s="1209" t="s">
        <v>43</v>
      </c>
      <c r="C53" s="1210"/>
      <c r="D53" s="89"/>
      <c r="E53" s="1211" t="s">
        <v>44</v>
      </c>
      <c r="F53" s="1211"/>
      <c r="G53" s="1211"/>
      <c r="H53" s="1212"/>
      <c r="I53" s="393">
        <v>373586</v>
      </c>
      <c r="J53" s="394">
        <v>368857</v>
      </c>
      <c r="K53" s="394">
        <v>366861</v>
      </c>
      <c r="L53" s="394">
        <v>360626</v>
      </c>
      <c r="M53" s="395">
        <v>357334</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VsRCV6gg4ep6GHLZ3cwLjs4RFt9QR0l6GaDYu+qiWJJG2Ltkm600VgRVes80/0kvDqAQfcTVEr6Pl5/BDK5+iQ==" saltValue="ElnChTymL4jOqUICJACGn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7968A-1553-45B1-9F13-225FD1EE2EF3}">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555</v>
      </c>
      <c r="G54" s="97" t="s">
        <v>556</v>
      </c>
      <c r="H54" s="98" t="s">
        <v>557</v>
      </c>
    </row>
    <row r="55" spans="2:8" ht="52.5" customHeight="1" x14ac:dyDescent="0.2">
      <c r="B55" s="99"/>
      <c r="C55" s="1221" t="s">
        <v>46</v>
      </c>
      <c r="D55" s="1221"/>
      <c r="E55" s="1222"/>
      <c r="F55" s="100">
        <v>14136</v>
      </c>
      <c r="G55" s="100">
        <v>14139</v>
      </c>
      <c r="H55" s="101">
        <v>12970</v>
      </c>
    </row>
    <row r="56" spans="2:8" ht="52.5" customHeight="1" x14ac:dyDescent="0.2">
      <c r="B56" s="102"/>
      <c r="C56" s="1223" t="s">
        <v>47</v>
      </c>
      <c r="D56" s="1223"/>
      <c r="E56" s="1224"/>
      <c r="F56" s="103">
        <v>12996</v>
      </c>
      <c r="G56" s="103">
        <v>11208</v>
      </c>
      <c r="H56" s="104">
        <v>11421</v>
      </c>
    </row>
    <row r="57" spans="2:8" ht="53.25" customHeight="1" x14ac:dyDescent="0.2">
      <c r="B57" s="102"/>
      <c r="C57" s="1225" t="s">
        <v>48</v>
      </c>
      <c r="D57" s="1225"/>
      <c r="E57" s="1226"/>
      <c r="F57" s="105">
        <v>39269</v>
      </c>
      <c r="G57" s="105">
        <v>40126</v>
      </c>
      <c r="H57" s="106">
        <v>41157</v>
      </c>
    </row>
    <row r="58" spans="2:8" ht="45.75" customHeight="1" x14ac:dyDescent="0.2">
      <c r="B58" s="107"/>
      <c r="C58" s="1213" t="s">
        <v>608</v>
      </c>
      <c r="D58" s="1214"/>
      <c r="E58" s="1215"/>
      <c r="F58" s="108">
        <v>17683</v>
      </c>
      <c r="G58" s="108">
        <v>18974</v>
      </c>
      <c r="H58" s="109">
        <v>18374</v>
      </c>
    </row>
    <row r="59" spans="2:8" ht="45.75" customHeight="1" x14ac:dyDescent="0.2">
      <c r="B59" s="107"/>
      <c r="C59" s="1213" t="s">
        <v>609</v>
      </c>
      <c r="D59" s="1214"/>
      <c r="E59" s="1215"/>
      <c r="F59" s="108">
        <v>3904</v>
      </c>
      <c r="G59" s="108">
        <v>3756</v>
      </c>
      <c r="H59" s="109">
        <v>3913</v>
      </c>
    </row>
    <row r="60" spans="2:8" ht="45.75" customHeight="1" x14ac:dyDescent="0.2">
      <c r="B60" s="107"/>
      <c r="C60" s="1213" t="s">
        <v>610</v>
      </c>
      <c r="D60" s="1214"/>
      <c r="E60" s="1215"/>
      <c r="F60" s="108">
        <v>4009</v>
      </c>
      <c r="G60" s="108">
        <v>4007</v>
      </c>
      <c r="H60" s="109">
        <v>3560</v>
      </c>
    </row>
    <row r="61" spans="2:8" ht="45.75" customHeight="1" x14ac:dyDescent="0.2">
      <c r="B61" s="107"/>
      <c r="C61" s="1213" t="s">
        <v>611</v>
      </c>
      <c r="D61" s="1214"/>
      <c r="E61" s="1215"/>
      <c r="F61" s="108">
        <v>3938</v>
      </c>
      <c r="G61" s="108">
        <v>3848</v>
      </c>
      <c r="H61" s="109">
        <v>3507</v>
      </c>
    </row>
    <row r="62" spans="2:8" ht="45.75" customHeight="1" thickBot="1" x14ac:dyDescent="0.25">
      <c r="B62" s="110"/>
      <c r="C62" s="1216" t="s">
        <v>612</v>
      </c>
      <c r="D62" s="1217"/>
      <c r="E62" s="1218"/>
      <c r="F62" s="111">
        <v>1677</v>
      </c>
      <c r="G62" s="111">
        <v>1722</v>
      </c>
      <c r="H62" s="112">
        <v>1745</v>
      </c>
    </row>
    <row r="63" spans="2:8" ht="52.5" customHeight="1" thickBot="1" x14ac:dyDescent="0.25">
      <c r="B63" s="113"/>
      <c r="C63" s="1219" t="s">
        <v>49</v>
      </c>
      <c r="D63" s="1219"/>
      <c r="E63" s="1220"/>
      <c r="F63" s="114">
        <v>66402</v>
      </c>
      <c r="G63" s="114">
        <v>65474</v>
      </c>
      <c r="H63" s="115">
        <v>65548</v>
      </c>
    </row>
    <row r="64" spans="2:8" ht="15" customHeight="1" x14ac:dyDescent="0.2"/>
  </sheetData>
  <sheetProtection algorithmName="SHA-512" hashValue="1he1/VrufxUOyxU5dzz4e/dxhIFfiahIZuu5qHHmOiBrJ46O4h6xb6Yg67qb0FA/Hnw7kjIFWBnphg4YiF2wgw==" saltValue="V9UMgrD7i92mc8XQim24C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611A-4E02-493B-A2B3-E09FEB518AAA}">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624</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624</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623</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619</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622</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617</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553</v>
      </c>
      <c r="BQ50" s="1237"/>
      <c r="BR50" s="1237"/>
      <c r="BS50" s="1237"/>
      <c r="BT50" s="1237"/>
      <c r="BU50" s="1237"/>
      <c r="BV50" s="1237"/>
      <c r="BW50" s="1237"/>
      <c r="BX50" s="1237" t="s">
        <v>554</v>
      </c>
      <c r="BY50" s="1237"/>
      <c r="BZ50" s="1237"/>
      <c r="CA50" s="1237"/>
      <c r="CB50" s="1237"/>
      <c r="CC50" s="1237"/>
      <c r="CD50" s="1237"/>
      <c r="CE50" s="1237"/>
      <c r="CF50" s="1237" t="s">
        <v>555</v>
      </c>
      <c r="CG50" s="1237"/>
      <c r="CH50" s="1237"/>
      <c r="CI50" s="1237"/>
      <c r="CJ50" s="1237"/>
      <c r="CK50" s="1237"/>
      <c r="CL50" s="1237"/>
      <c r="CM50" s="1237"/>
      <c r="CN50" s="1237" t="s">
        <v>556</v>
      </c>
      <c r="CO50" s="1237"/>
      <c r="CP50" s="1237"/>
      <c r="CQ50" s="1237"/>
      <c r="CR50" s="1237"/>
      <c r="CS50" s="1237"/>
      <c r="CT50" s="1237"/>
      <c r="CU50" s="1237"/>
      <c r="CV50" s="1237" t="s">
        <v>557</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616</v>
      </c>
      <c r="AO51" s="1236"/>
      <c r="AP51" s="1236"/>
      <c r="AQ51" s="1236"/>
      <c r="AR51" s="1236"/>
      <c r="AS51" s="1236"/>
      <c r="AT51" s="1236"/>
      <c r="AU51" s="1236"/>
      <c r="AV51" s="1236"/>
      <c r="AW51" s="1236"/>
      <c r="AX51" s="1236"/>
      <c r="AY51" s="1236"/>
      <c r="AZ51" s="1236"/>
      <c r="BA51" s="1236"/>
      <c r="BB51" s="1236" t="s">
        <v>614</v>
      </c>
      <c r="BC51" s="1236"/>
      <c r="BD51" s="1236"/>
      <c r="BE51" s="1236"/>
      <c r="BF51" s="1236"/>
      <c r="BG51" s="1236"/>
      <c r="BH51" s="1236"/>
      <c r="BI51" s="1236"/>
      <c r="BJ51" s="1236"/>
      <c r="BK51" s="1236"/>
      <c r="BL51" s="1236"/>
      <c r="BM51" s="1236"/>
      <c r="BN51" s="1236"/>
      <c r="BO51" s="1236"/>
      <c r="BP51" s="1235">
        <v>182.1</v>
      </c>
      <c r="BQ51" s="1235"/>
      <c r="BR51" s="1235"/>
      <c r="BS51" s="1235"/>
      <c r="BT51" s="1235"/>
      <c r="BU51" s="1235"/>
      <c r="BV51" s="1235"/>
      <c r="BW51" s="1235"/>
      <c r="BX51" s="1235">
        <v>181.8</v>
      </c>
      <c r="BY51" s="1235"/>
      <c r="BZ51" s="1235"/>
      <c r="CA51" s="1235"/>
      <c r="CB51" s="1235"/>
      <c r="CC51" s="1235"/>
      <c r="CD51" s="1235"/>
      <c r="CE51" s="1235"/>
      <c r="CF51" s="1235">
        <v>184.4</v>
      </c>
      <c r="CG51" s="1235"/>
      <c r="CH51" s="1235"/>
      <c r="CI51" s="1235"/>
      <c r="CJ51" s="1235"/>
      <c r="CK51" s="1235"/>
      <c r="CL51" s="1235"/>
      <c r="CM51" s="1235"/>
      <c r="CN51" s="1235">
        <v>180.6</v>
      </c>
      <c r="CO51" s="1235"/>
      <c r="CP51" s="1235"/>
      <c r="CQ51" s="1235"/>
      <c r="CR51" s="1235"/>
      <c r="CS51" s="1235"/>
      <c r="CT51" s="1235"/>
      <c r="CU51" s="1235"/>
      <c r="CV51" s="1235">
        <v>172.8</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621</v>
      </c>
      <c r="BC53" s="1236"/>
      <c r="BD53" s="1236"/>
      <c r="BE53" s="1236"/>
      <c r="BF53" s="1236"/>
      <c r="BG53" s="1236"/>
      <c r="BH53" s="1236"/>
      <c r="BI53" s="1236"/>
      <c r="BJ53" s="1236"/>
      <c r="BK53" s="1236"/>
      <c r="BL53" s="1236"/>
      <c r="BM53" s="1236"/>
      <c r="BN53" s="1236"/>
      <c r="BO53" s="1236"/>
      <c r="BP53" s="1235">
        <v>56</v>
      </c>
      <c r="BQ53" s="1235"/>
      <c r="BR53" s="1235"/>
      <c r="BS53" s="1235"/>
      <c r="BT53" s="1235"/>
      <c r="BU53" s="1235"/>
      <c r="BV53" s="1235"/>
      <c r="BW53" s="1235"/>
      <c r="BX53" s="1235">
        <v>55.9</v>
      </c>
      <c r="BY53" s="1235"/>
      <c r="BZ53" s="1235"/>
      <c r="CA53" s="1235"/>
      <c r="CB53" s="1235"/>
      <c r="CC53" s="1235"/>
      <c r="CD53" s="1235"/>
      <c r="CE53" s="1235"/>
      <c r="CF53" s="1235">
        <v>56.8</v>
      </c>
      <c r="CG53" s="1235"/>
      <c r="CH53" s="1235"/>
      <c r="CI53" s="1235"/>
      <c r="CJ53" s="1235"/>
      <c r="CK53" s="1235"/>
      <c r="CL53" s="1235"/>
      <c r="CM53" s="1235"/>
      <c r="CN53" s="1235">
        <v>57.8</v>
      </c>
      <c r="CO53" s="1235"/>
      <c r="CP53" s="1235"/>
      <c r="CQ53" s="1235"/>
      <c r="CR53" s="1235"/>
      <c r="CS53" s="1235"/>
      <c r="CT53" s="1235"/>
      <c r="CU53" s="1235"/>
      <c r="CV53" s="1235">
        <v>58.3</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615</v>
      </c>
      <c r="AO55" s="1237"/>
      <c r="AP55" s="1237"/>
      <c r="AQ55" s="1237"/>
      <c r="AR55" s="1237"/>
      <c r="AS55" s="1237"/>
      <c r="AT55" s="1237"/>
      <c r="AU55" s="1237"/>
      <c r="AV55" s="1237"/>
      <c r="AW55" s="1237"/>
      <c r="AX55" s="1237"/>
      <c r="AY55" s="1237"/>
      <c r="AZ55" s="1237"/>
      <c r="BA55" s="1237"/>
      <c r="BB55" s="1236" t="s">
        <v>614</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173</v>
      </c>
      <c r="BY55" s="1235"/>
      <c r="BZ55" s="1235"/>
      <c r="CA55" s="1235"/>
      <c r="CB55" s="1235"/>
      <c r="CC55" s="1235"/>
      <c r="CD55" s="1235"/>
      <c r="CE55" s="1235"/>
      <c r="CF55" s="1235">
        <v>171.9</v>
      </c>
      <c r="CG55" s="1235"/>
      <c r="CH55" s="1235"/>
      <c r="CI55" s="1235"/>
      <c r="CJ55" s="1235"/>
      <c r="CK55" s="1235"/>
      <c r="CL55" s="1235"/>
      <c r="CM55" s="1235"/>
      <c r="CN55" s="1235">
        <v>173</v>
      </c>
      <c r="CO55" s="1235"/>
      <c r="CP55" s="1235"/>
      <c r="CQ55" s="1235"/>
      <c r="CR55" s="1235"/>
      <c r="CS55" s="1235"/>
      <c r="CT55" s="1235"/>
      <c r="CU55" s="1235"/>
      <c r="CV55" s="1235">
        <v>168.2</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621</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53.7</v>
      </c>
      <c r="BY57" s="1235"/>
      <c r="BZ57" s="1235"/>
      <c r="CA57" s="1235"/>
      <c r="CB57" s="1235"/>
      <c r="CC57" s="1235"/>
      <c r="CD57" s="1235"/>
      <c r="CE57" s="1235"/>
      <c r="CF57" s="1235">
        <v>55.8</v>
      </c>
      <c r="CG57" s="1235"/>
      <c r="CH57" s="1235"/>
      <c r="CI57" s="1235"/>
      <c r="CJ57" s="1235"/>
      <c r="CK57" s="1235"/>
      <c r="CL57" s="1235"/>
      <c r="CM57" s="1235"/>
      <c r="CN57" s="1235">
        <v>57.1</v>
      </c>
      <c r="CO57" s="1235"/>
      <c r="CP57" s="1235"/>
      <c r="CQ57" s="1235"/>
      <c r="CR57" s="1235"/>
      <c r="CS57" s="1235"/>
      <c r="CT57" s="1235"/>
      <c r="CU57" s="1235"/>
      <c r="CV57" s="1235">
        <v>58.4</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620</v>
      </c>
    </row>
    <row r="64" spans="1:109" ht="13" x14ac:dyDescent="0.2">
      <c r="B64" s="1228"/>
      <c r="G64" s="1265"/>
      <c r="I64" s="1267"/>
      <c r="J64" s="1267"/>
      <c r="K64" s="1267"/>
      <c r="L64" s="1267"/>
      <c r="M64" s="1267"/>
      <c r="N64" s="1266"/>
      <c r="AM64" s="1265"/>
      <c r="AN64" s="1265" t="s">
        <v>619</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618</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617</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553</v>
      </c>
      <c r="BQ72" s="1237"/>
      <c r="BR72" s="1237"/>
      <c r="BS72" s="1237"/>
      <c r="BT72" s="1237"/>
      <c r="BU72" s="1237"/>
      <c r="BV72" s="1237"/>
      <c r="BW72" s="1237"/>
      <c r="BX72" s="1237" t="s">
        <v>554</v>
      </c>
      <c r="BY72" s="1237"/>
      <c r="BZ72" s="1237"/>
      <c r="CA72" s="1237"/>
      <c r="CB72" s="1237"/>
      <c r="CC72" s="1237"/>
      <c r="CD72" s="1237"/>
      <c r="CE72" s="1237"/>
      <c r="CF72" s="1237" t="s">
        <v>555</v>
      </c>
      <c r="CG72" s="1237"/>
      <c r="CH72" s="1237"/>
      <c r="CI72" s="1237"/>
      <c r="CJ72" s="1237"/>
      <c r="CK72" s="1237"/>
      <c r="CL72" s="1237"/>
      <c r="CM72" s="1237"/>
      <c r="CN72" s="1237" t="s">
        <v>556</v>
      </c>
      <c r="CO72" s="1237"/>
      <c r="CP72" s="1237"/>
      <c r="CQ72" s="1237"/>
      <c r="CR72" s="1237"/>
      <c r="CS72" s="1237"/>
      <c r="CT72" s="1237"/>
      <c r="CU72" s="1237"/>
      <c r="CV72" s="1237" t="s">
        <v>557</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616</v>
      </c>
      <c r="AO73" s="1236"/>
      <c r="AP73" s="1236"/>
      <c r="AQ73" s="1236"/>
      <c r="AR73" s="1236"/>
      <c r="AS73" s="1236"/>
      <c r="AT73" s="1236"/>
      <c r="AU73" s="1236"/>
      <c r="AV73" s="1236"/>
      <c r="AW73" s="1236"/>
      <c r="AX73" s="1236"/>
      <c r="AY73" s="1236"/>
      <c r="AZ73" s="1236"/>
      <c r="BA73" s="1236"/>
      <c r="BB73" s="1236" t="s">
        <v>614</v>
      </c>
      <c r="BC73" s="1236"/>
      <c r="BD73" s="1236"/>
      <c r="BE73" s="1236"/>
      <c r="BF73" s="1236"/>
      <c r="BG73" s="1236"/>
      <c r="BH73" s="1236"/>
      <c r="BI73" s="1236"/>
      <c r="BJ73" s="1236"/>
      <c r="BK73" s="1236"/>
      <c r="BL73" s="1236"/>
      <c r="BM73" s="1236"/>
      <c r="BN73" s="1236"/>
      <c r="BO73" s="1236"/>
      <c r="BP73" s="1235">
        <v>182.1</v>
      </c>
      <c r="BQ73" s="1235"/>
      <c r="BR73" s="1235"/>
      <c r="BS73" s="1235"/>
      <c r="BT73" s="1235"/>
      <c r="BU73" s="1235"/>
      <c r="BV73" s="1235"/>
      <c r="BW73" s="1235"/>
      <c r="BX73" s="1235">
        <v>181.8</v>
      </c>
      <c r="BY73" s="1235"/>
      <c r="BZ73" s="1235"/>
      <c r="CA73" s="1235"/>
      <c r="CB73" s="1235"/>
      <c r="CC73" s="1235"/>
      <c r="CD73" s="1235"/>
      <c r="CE73" s="1235"/>
      <c r="CF73" s="1235">
        <v>184.4</v>
      </c>
      <c r="CG73" s="1235"/>
      <c r="CH73" s="1235"/>
      <c r="CI73" s="1235"/>
      <c r="CJ73" s="1235"/>
      <c r="CK73" s="1235"/>
      <c r="CL73" s="1235"/>
      <c r="CM73" s="1235"/>
      <c r="CN73" s="1235">
        <v>180.6</v>
      </c>
      <c r="CO73" s="1235"/>
      <c r="CP73" s="1235"/>
      <c r="CQ73" s="1235"/>
      <c r="CR73" s="1235"/>
      <c r="CS73" s="1235"/>
      <c r="CT73" s="1235"/>
      <c r="CU73" s="1235"/>
      <c r="CV73" s="1235">
        <v>172.8</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613</v>
      </c>
      <c r="BC75" s="1236"/>
      <c r="BD75" s="1236"/>
      <c r="BE75" s="1236"/>
      <c r="BF75" s="1236"/>
      <c r="BG75" s="1236"/>
      <c r="BH75" s="1236"/>
      <c r="BI75" s="1236"/>
      <c r="BJ75" s="1236"/>
      <c r="BK75" s="1236"/>
      <c r="BL75" s="1236"/>
      <c r="BM75" s="1236"/>
      <c r="BN75" s="1236"/>
      <c r="BO75" s="1236"/>
      <c r="BP75" s="1235">
        <v>14.6</v>
      </c>
      <c r="BQ75" s="1235"/>
      <c r="BR75" s="1235"/>
      <c r="BS75" s="1235"/>
      <c r="BT75" s="1235"/>
      <c r="BU75" s="1235"/>
      <c r="BV75" s="1235"/>
      <c r="BW75" s="1235"/>
      <c r="BX75" s="1235">
        <v>12.8</v>
      </c>
      <c r="BY75" s="1235"/>
      <c r="BZ75" s="1235"/>
      <c r="CA75" s="1235"/>
      <c r="CB75" s="1235"/>
      <c r="CC75" s="1235"/>
      <c r="CD75" s="1235"/>
      <c r="CE75" s="1235"/>
      <c r="CF75" s="1235">
        <v>12.1</v>
      </c>
      <c r="CG75" s="1235"/>
      <c r="CH75" s="1235"/>
      <c r="CI75" s="1235"/>
      <c r="CJ75" s="1235"/>
      <c r="CK75" s="1235"/>
      <c r="CL75" s="1235"/>
      <c r="CM75" s="1235"/>
      <c r="CN75" s="1235">
        <v>11.7</v>
      </c>
      <c r="CO75" s="1235"/>
      <c r="CP75" s="1235"/>
      <c r="CQ75" s="1235"/>
      <c r="CR75" s="1235"/>
      <c r="CS75" s="1235"/>
      <c r="CT75" s="1235"/>
      <c r="CU75" s="1235"/>
      <c r="CV75" s="1235">
        <v>11.3</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615</v>
      </c>
      <c r="AO77" s="1237"/>
      <c r="AP77" s="1237"/>
      <c r="AQ77" s="1237"/>
      <c r="AR77" s="1237"/>
      <c r="AS77" s="1237"/>
      <c r="AT77" s="1237"/>
      <c r="AU77" s="1237"/>
      <c r="AV77" s="1237"/>
      <c r="AW77" s="1237"/>
      <c r="AX77" s="1237"/>
      <c r="AY77" s="1237"/>
      <c r="AZ77" s="1237"/>
      <c r="BA77" s="1237"/>
      <c r="BB77" s="1236" t="s">
        <v>614</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173</v>
      </c>
      <c r="BY77" s="1235"/>
      <c r="BZ77" s="1235"/>
      <c r="CA77" s="1235"/>
      <c r="CB77" s="1235"/>
      <c r="CC77" s="1235"/>
      <c r="CD77" s="1235"/>
      <c r="CE77" s="1235"/>
      <c r="CF77" s="1235">
        <v>171.9</v>
      </c>
      <c r="CG77" s="1235"/>
      <c r="CH77" s="1235"/>
      <c r="CI77" s="1235"/>
      <c r="CJ77" s="1235"/>
      <c r="CK77" s="1235"/>
      <c r="CL77" s="1235"/>
      <c r="CM77" s="1235"/>
      <c r="CN77" s="1235">
        <v>173</v>
      </c>
      <c r="CO77" s="1235"/>
      <c r="CP77" s="1235"/>
      <c r="CQ77" s="1235"/>
      <c r="CR77" s="1235"/>
      <c r="CS77" s="1235"/>
      <c r="CT77" s="1235"/>
      <c r="CU77" s="1235"/>
      <c r="CV77" s="1235">
        <v>168.2</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613</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12.2</v>
      </c>
      <c r="BY79" s="1235"/>
      <c r="BZ79" s="1235"/>
      <c r="CA79" s="1235"/>
      <c r="CB79" s="1235"/>
      <c r="CC79" s="1235"/>
      <c r="CD79" s="1235"/>
      <c r="CE79" s="1235"/>
      <c r="CF79" s="1235">
        <v>11.7</v>
      </c>
      <c r="CG79" s="1235"/>
      <c r="CH79" s="1235"/>
      <c r="CI79" s="1235"/>
      <c r="CJ79" s="1235"/>
      <c r="CK79" s="1235"/>
      <c r="CL79" s="1235"/>
      <c r="CM79" s="1235"/>
      <c r="CN79" s="1235">
        <v>11.1</v>
      </c>
      <c r="CO79" s="1235"/>
      <c r="CP79" s="1235"/>
      <c r="CQ79" s="1235"/>
      <c r="CR79" s="1235"/>
      <c r="CS79" s="1235"/>
      <c r="CT79" s="1235"/>
      <c r="CU79" s="1235"/>
      <c r="CV79" s="1235">
        <v>10.7</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UqoR8BMagkGvJ3R9e321VFd68+xqkUJu31tndCZ38sgOoQJAumLPBAeZ8Qq/+y9uC6vOzi2BnAZrM6EOUOi4Dw==" saltValue="j1ucaco+DwE60BvfuAkvr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AA945-84A1-48B5-828E-058F18D83E3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uf2DWEKavikMipsk0MjYopd76edVVJUgK0DKRXnmdQDQDipXFwrKyVr5g41yV4CmMODAV+P76fuRuFG9N/4txw==" saltValue="Qez/EdzT+QQh4sXFSFyPJQ=="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8718-B362-419F-8908-76147230CBA3}">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Nyyaj/jm0KyNyAJHzl17QnSz9RSQoHZFI7RllVs3RrtSP06co8a7Kw0kFcO/TjtNN0emjTl4g0BJqJ/wL5dBKg==" saltValue="TiPNFAgZIVUYdlE9OO0sa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544</v>
      </c>
      <c r="B3" s="131"/>
      <c r="C3" s="132"/>
      <c r="D3" s="133">
        <v>87438</v>
      </c>
      <c r="E3" s="134"/>
      <c r="F3" s="135">
        <v>101731</v>
      </c>
      <c r="G3" s="136"/>
      <c r="H3" s="137"/>
    </row>
    <row r="4" spans="1:8" x14ac:dyDescent="0.2">
      <c r="A4" s="138"/>
      <c r="B4" s="139"/>
      <c r="C4" s="140"/>
      <c r="D4" s="141">
        <v>20315</v>
      </c>
      <c r="E4" s="142"/>
      <c r="F4" s="143">
        <v>26906</v>
      </c>
      <c r="G4" s="144"/>
      <c r="H4" s="145"/>
    </row>
    <row r="5" spans="1:8" x14ac:dyDescent="0.2">
      <c r="A5" s="126" t="s">
        <v>546</v>
      </c>
      <c r="B5" s="131"/>
      <c r="C5" s="132"/>
      <c r="D5" s="133">
        <v>95408</v>
      </c>
      <c r="E5" s="134"/>
      <c r="F5" s="135">
        <v>108224</v>
      </c>
      <c r="G5" s="136"/>
      <c r="H5" s="137"/>
    </row>
    <row r="6" spans="1:8" x14ac:dyDescent="0.2">
      <c r="A6" s="138"/>
      <c r="B6" s="139"/>
      <c r="C6" s="140"/>
      <c r="D6" s="141">
        <v>27617</v>
      </c>
      <c r="E6" s="142"/>
      <c r="F6" s="143">
        <v>27358</v>
      </c>
      <c r="G6" s="144"/>
      <c r="H6" s="145"/>
    </row>
    <row r="7" spans="1:8" x14ac:dyDescent="0.2">
      <c r="A7" s="126" t="s">
        <v>547</v>
      </c>
      <c r="B7" s="131"/>
      <c r="C7" s="132"/>
      <c r="D7" s="133">
        <v>97084</v>
      </c>
      <c r="E7" s="134"/>
      <c r="F7" s="135">
        <v>105585</v>
      </c>
      <c r="G7" s="136"/>
      <c r="H7" s="137"/>
    </row>
    <row r="8" spans="1:8" x14ac:dyDescent="0.2">
      <c r="A8" s="138"/>
      <c r="B8" s="139"/>
      <c r="C8" s="140"/>
      <c r="D8" s="141">
        <v>20543</v>
      </c>
      <c r="E8" s="142"/>
      <c r="F8" s="143">
        <v>26225</v>
      </c>
      <c r="G8" s="144"/>
      <c r="H8" s="145"/>
    </row>
    <row r="9" spans="1:8" x14ac:dyDescent="0.2">
      <c r="A9" s="126" t="s">
        <v>548</v>
      </c>
      <c r="B9" s="131"/>
      <c r="C9" s="132"/>
      <c r="D9" s="133">
        <v>102426</v>
      </c>
      <c r="E9" s="134"/>
      <c r="F9" s="135">
        <v>111577</v>
      </c>
      <c r="G9" s="136"/>
      <c r="H9" s="137"/>
    </row>
    <row r="10" spans="1:8" x14ac:dyDescent="0.2">
      <c r="A10" s="138"/>
      <c r="B10" s="139"/>
      <c r="C10" s="140"/>
      <c r="D10" s="141">
        <v>18426</v>
      </c>
      <c r="E10" s="142"/>
      <c r="F10" s="143">
        <v>26257</v>
      </c>
      <c r="G10" s="144"/>
      <c r="H10" s="145"/>
    </row>
    <row r="11" spans="1:8" x14ac:dyDescent="0.2">
      <c r="A11" s="126" t="s">
        <v>549</v>
      </c>
      <c r="B11" s="131"/>
      <c r="C11" s="132"/>
      <c r="D11" s="133">
        <v>136333</v>
      </c>
      <c r="E11" s="134"/>
      <c r="F11" s="135">
        <v>122371</v>
      </c>
      <c r="G11" s="136"/>
      <c r="H11" s="137"/>
    </row>
    <row r="12" spans="1:8" x14ac:dyDescent="0.2">
      <c r="A12" s="138"/>
      <c r="B12" s="139"/>
      <c r="C12" s="146"/>
      <c r="D12" s="141">
        <v>24435</v>
      </c>
      <c r="E12" s="142"/>
      <c r="F12" s="143">
        <v>28038</v>
      </c>
      <c r="G12" s="144"/>
      <c r="H12" s="145"/>
    </row>
    <row r="13" spans="1:8" x14ac:dyDescent="0.2">
      <c r="A13" s="126"/>
      <c r="B13" s="131"/>
      <c r="C13" s="147"/>
      <c r="D13" s="148">
        <v>103738</v>
      </c>
      <c r="E13" s="149"/>
      <c r="F13" s="150">
        <v>109898</v>
      </c>
      <c r="G13" s="151"/>
      <c r="H13" s="137"/>
    </row>
    <row r="14" spans="1:8" x14ac:dyDescent="0.2">
      <c r="A14" s="138"/>
      <c r="B14" s="139"/>
      <c r="C14" s="140"/>
      <c r="D14" s="141">
        <v>22267</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2.95</v>
      </c>
      <c r="C19" s="152">
        <f>ROUND(VALUE(SUBSTITUTE(実質収支比率等に係る経年分析!G$48,"▲","-")),2)</f>
        <v>3.41</v>
      </c>
      <c r="D19" s="152">
        <f>ROUND(VALUE(SUBSTITUTE(実質収支比率等に係る経年分析!H$48,"▲","-")),2)</f>
        <v>3.95</v>
      </c>
      <c r="E19" s="152">
        <f>ROUND(VALUE(SUBSTITUTE(実質収支比率等に係る経年分析!I$48,"▲","-")),2)</f>
        <v>3.23</v>
      </c>
      <c r="F19" s="152">
        <f>ROUND(VALUE(SUBSTITUTE(実質収支比率等に係る経年分析!J$48,"▲","-")),2)</f>
        <v>5.19</v>
      </c>
    </row>
    <row r="20" spans="1:11" x14ac:dyDescent="0.2">
      <c r="A20" s="152" t="s">
        <v>54</v>
      </c>
      <c r="B20" s="152">
        <f>ROUND(VALUE(SUBSTITUTE(実質収支比率等に係る経年分析!F$47,"▲","-")),2)</f>
        <v>5.49</v>
      </c>
      <c r="C20" s="152">
        <f>ROUND(VALUE(SUBSTITUTE(実質収支比率等に係る経年分析!G$47,"▲","-")),2)</f>
        <v>5.56</v>
      </c>
      <c r="D20" s="152">
        <f>ROUND(VALUE(SUBSTITUTE(実質収支比率等に係る経年分析!H$47,"▲","-")),2)</f>
        <v>5.67</v>
      </c>
      <c r="E20" s="152">
        <f>ROUND(VALUE(SUBSTITUTE(実質収支比率等に係る経年分析!I$47,"▲","-")),2)</f>
        <v>5.65</v>
      </c>
      <c r="F20" s="152">
        <f>ROUND(VALUE(SUBSTITUTE(実質収支比率等に係る経年分析!J$47,"▲","-")),2)</f>
        <v>5.09</v>
      </c>
    </row>
    <row r="21" spans="1:11" x14ac:dyDescent="0.2">
      <c r="A21" s="152" t="s">
        <v>55</v>
      </c>
      <c r="B21" s="152">
        <f>IF(ISNUMBER(VALUE(SUBSTITUTE(実質収支比率等に係る経年分析!F$49,"▲","-"))),ROUND(VALUE(SUBSTITUTE(実質収支比率等に係る経年分析!F$49,"▲","-")),2),NA())</f>
        <v>0.31</v>
      </c>
      <c r="C21" s="152">
        <f>IF(ISNUMBER(VALUE(SUBSTITUTE(実質収支比率等に係る経年分析!G$49,"▲","-"))),ROUND(VALUE(SUBSTITUTE(実質収支比率等に係る経年分析!G$49,"▲","-")),2),NA())</f>
        <v>0.42</v>
      </c>
      <c r="D21" s="152">
        <f>IF(ISNUMBER(VALUE(SUBSTITUTE(実質収支比率等に係る経年分析!H$49,"▲","-"))),ROUND(VALUE(SUBSTITUTE(実質収支比率等に係る経年分析!H$49,"▲","-")),2),NA())</f>
        <v>0.47</v>
      </c>
      <c r="E21" s="152">
        <f>IF(ISNUMBER(VALUE(SUBSTITUTE(実質収支比率等に係る経年分析!I$49,"▲","-"))),ROUND(VALUE(SUBSTITUTE(実質収支比率等に係る経年分析!I$49,"▲","-")),2),NA())</f>
        <v>-0.71</v>
      </c>
      <c r="F21" s="152">
        <f>IF(ISNUMBER(VALUE(SUBSTITUTE(実質収支比率等に係る経年分析!J$49,"▲","-"))),ROUND(VALUE(SUBSTITUTE(実質収支比率等に係る経年分析!J$49,"▲","-")),2),NA())</f>
        <v>1.56</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市町村振興資金貸付金特別会計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駐車場事業会計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0.3</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0.32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0.28999999999999998</v>
      </c>
    </row>
    <row r="31" spans="1:11" x14ac:dyDescent="0.2">
      <c r="A31" s="153" t="str">
        <f>IF(連結実質赤字比率に係る赤字・黒字の構成分析!C$39="",NA(),連結実質赤字比率に係る赤字・黒字の構成分析!C$39)</f>
        <v>土地造成事業会計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0.47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0.46</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0.47</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0.31</v>
      </c>
    </row>
    <row r="32" spans="1:11" x14ac:dyDescent="0.2">
      <c r="A32" s="153" t="str">
        <f>IF(連結実質赤字比率に係る赤字・黒字の構成分析!C$38="",NA(),連結実質赤字比率に係る赤字・黒字の構成分析!C$38)</f>
        <v>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0.36</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1.23</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1.38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1.17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1.24</v>
      </c>
    </row>
    <row r="34" spans="1:16" x14ac:dyDescent="0.2">
      <c r="A34" s="153" t="str">
        <f>IF(連結実質赤字比率に係る赤字・黒字の構成分析!C$36="",NA(),連結実質赤字比率に係る赤字・黒字の構成分析!C$36)</f>
        <v>病院事業会計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1.56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1.87</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2.95</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3.94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3.22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5.18</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4.59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4.8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5.35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5.58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5.67</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54044</v>
      </c>
      <c r="E42" s="154"/>
      <c r="F42" s="154"/>
      <c r="G42" s="154">
        <f>'実質公債費比率（分子）の構造'!L$52</f>
        <v>53500</v>
      </c>
      <c r="H42" s="154"/>
      <c r="I42" s="154"/>
      <c r="J42" s="154">
        <f>'実質公債費比率（分子）の構造'!M$52</f>
        <v>52993</v>
      </c>
      <c r="K42" s="154"/>
      <c r="L42" s="154"/>
      <c r="M42" s="154">
        <f>'実質公債費比率（分子）の構造'!N$52</f>
        <v>53121</v>
      </c>
      <c r="N42" s="154"/>
      <c r="O42" s="154"/>
      <c r="P42" s="154">
        <f>'実質公債費比率（分子）の構造'!O$52</f>
        <v>50670</v>
      </c>
    </row>
    <row r="43" spans="1:16" x14ac:dyDescent="0.2">
      <c r="A43" s="154" t="s">
        <v>63</v>
      </c>
      <c r="B43" s="154">
        <f>'実質公債費比率（分子）の構造'!K$51</f>
        <v>0</v>
      </c>
      <c r="C43" s="154"/>
      <c r="D43" s="154"/>
      <c r="E43" s="154">
        <f>'実質公債費比率（分子）の構造'!L$51</f>
        <v>1</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1860</v>
      </c>
      <c r="C44" s="154"/>
      <c r="D44" s="154"/>
      <c r="E44" s="154">
        <f>'実質公債費比率（分子）の構造'!L$50</f>
        <v>1792</v>
      </c>
      <c r="F44" s="154"/>
      <c r="G44" s="154"/>
      <c r="H44" s="154">
        <f>'実質公債費比率（分子）の構造'!M$50</f>
        <v>1581</v>
      </c>
      <c r="I44" s="154"/>
      <c r="J44" s="154"/>
      <c r="K44" s="154">
        <f>'実質公債費比率（分子）の構造'!N$50</f>
        <v>1918</v>
      </c>
      <c r="L44" s="154"/>
      <c r="M44" s="154"/>
      <c r="N44" s="154">
        <f>'実質公債費比率（分子）の構造'!O$50</f>
        <v>1706</v>
      </c>
      <c r="O44" s="154"/>
      <c r="P44" s="154"/>
    </row>
    <row r="45" spans="1:16" x14ac:dyDescent="0.2">
      <c r="A45" s="154" t="s">
        <v>65</v>
      </c>
      <c r="B45" s="154">
        <f>'実質公債費比率（分子）の構造'!K$49</f>
        <v>0</v>
      </c>
      <c r="C45" s="154"/>
      <c r="D45" s="154"/>
      <c r="E45" s="154">
        <f>'実質公債費比率（分子）の構造'!L$49</f>
        <v>0</v>
      </c>
      <c r="F45" s="154"/>
      <c r="G45" s="154"/>
      <c r="H45" s="154">
        <f>'実質公債費比率（分子）の構造'!M$49</f>
        <v>4</v>
      </c>
      <c r="I45" s="154"/>
      <c r="J45" s="154"/>
      <c r="K45" s="154">
        <f>'実質公債費比率（分子）の構造'!N$49</f>
        <v>4</v>
      </c>
      <c r="L45" s="154"/>
      <c r="M45" s="154"/>
      <c r="N45" s="154">
        <f>'実質公債費比率（分子）の構造'!O$49</f>
        <v>4</v>
      </c>
      <c r="O45" s="154"/>
      <c r="P45" s="154"/>
    </row>
    <row r="46" spans="1:16" x14ac:dyDescent="0.2">
      <c r="A46" s="154" t="s">
        <v>66</v>
      </c>
      <c r="B46" s="154">
        <f>'実質公債費比率（分子）の構造'!K$48</f>
        <v>2006</v>
      </c>
      <c r="C46" s="154"/>
      <c r="D46" s="154"/>
      <c r="E46" s="154">
        <f>'実質公債費比率（分子）の構造'!L$48</f>
        <v>2085</v>
      </c>
      <c r="F46" s="154"/>
      <c r="G46" s="154"/>
      <c r="H46" s="154">
        <f>'実質公債費比率（分子）の構造'!M$48</f>
        <v>1773</v>
      </c>
      <c r="I46" s="154"/>
      <c r="J46" s="154"/>
      <c r="K46" s="154">
        <f>'実質公債費比率（分子）の構造'!N$48</f>
        <v>1706</v>
      </c>
      <c r="L46" s="154"/>
      <c r="M46" s="154"/>
      <c r="N46" s="154">
        <f>'実質公債費比率（分子）の構造'!O$48</f>
        <v>1938</v>
      </c>
      <c r="O46" s="154"/>
      <c r="P46" s="154"/>
    </row>
    <row r="47" spans="1:16" x14ac:dyDescent="0.2">
      <c r="A47" s="154" t="s">
        <v>67</v>
      </c>
      <c r="B47" s="154">
        <f>'実質公債費比率（分子）の構造'!K$47</f>
        <v>8050</v>
      </c>
      <c r="C47" s="154"/>
      <c r="D47" s="154"/>
      <c r="E47" s="154">
        <f>'実質公債費比率（分子）の構造'!L$47</f>
        <v>9217</v>
      </c>
      <c r="F47" s="154"/>
      <c r="G47" s="154"/>
      <c r="H47" s="154">
        <f>'実質公債費比率（分子）の構造'!M$47</f>
        <v>10217</v>
      </c>
      <c r="I47" s="154"/>
      <c r="J47" s="154"/>
      <c r="K47" s="154">
        <f>'実質公債費比率（分子）の構造'!N$47</f>
        <v>10883</v>
      </c>
      <c r="L47" s="154"/>
      <c r="M47" s="154"/>
      <c r="N47" s="154">
        <f>'実質公債費比率（分子）の構造'!O$47</f>
        <v>11273</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67914</v>
      </c>
      <c r="C49" s="154"/>
      <c r="D49" s="154"/>
      <c r="E49" s="154">
        <f>'実質公債費比率（分子）の構造'!L$45</f>
        <v>65238</v>
      </c>
      <c r="F49" s="154"/>
      <c r="G49" s="154"/>
      <c r="H49" s="154">
        <f>'実質公債費比率（分子）の構造'!M$45</f>
        <v>62558</v>
      </c>
      <c r="I49" s="154"/>
      <c r="J49" s="154"/>
      <c r="K49" s="154">
        <f>'実質公債費比率（分子）の構造'!N$45</f>
        <v>61324</v>
      </c>
      <c r="L49" s="154"/>
      <c r="M49" s="154"/>
      <c r="N49" s="154">
        <f>'実質公債費比率（分子）の構造'!O$45</f>
        <v>58699</v>
      </c>
      <c r="O49" s="154"/>
      <c r="P49" s="154"/>
    </row>
    <row r="50" spans="1:16" x14ac:dyDescent="0.2">
      <c r="A50" s="154" t="s">
        <v>70</v>
      </c>
      <c r="B50" s="154" t="e">
        <f>NA()</f>
        <v>#N/A</v>
      </c>
      <c r="C50" s="154">
        <f>IF(ISNUMBER('実質公債費比率（分子）の構造'!K$53),'実質公債費比率（分子）の構造'!K$53,NA())</f>
        <v>25786</v>
      </c>
      <c r="D50" s="154" t="e">
        <f>NA()</f>
        <v>#N/A</v>
      </c>
      <c r="E50" s="154" t="e">
        <f>NA()</f>
        <v>#N/A</v>
      </c>
      <c r="F50" s="154">
        <f>IF(ISNUMBER('実質公債費比率（分子）の構造'!L$53),'実質公債費比率（分子）の構造'!L$53,NA())</f>
        <v>24833</v>
      </c>
      <c r="G50" s="154" t="e">
        <f>NA()</f>
        <v>#N/A</v>
      </c>
      <c r="H50" s="154" t="e">
        <f>NA()</f>
        <v>#N/A</v>
      </c>
      <c r="I50" s="154">
        <f>IF(ISNUMBER('実質公債費比率（分子）の構造'!M$53),'実質公債費比率（分子）の構造'!M$53,NA())</f>
        <v>23140</v>
      </c>
      <c r="J50" s="154" t="e">
        <f>NA()</f>
        <v>#N/A</v>
      </c>
      <c r="K50" s="154" t="e">
        <f>NA()</f>
        <v>#N/A</v>
      </c>
      <c r="L50" s="154">
        <f>IF(ISNUMBER('実質公債費比率（分子）の構造'!N$53),'実質公債費比率（分子）の構造'!N$53,NA())</f>
        <v>22714</v>
      </c>
      <c r="M50" s="154" t="e">
        <f>NA()</f>
        <v>#N/A</v>
      </c>
      <c r="N50" s="154" t="e">
        <f>NA()</f>
        <v>#N/A</v>
      </c>
      <c r="O50" s="154">
        <f>IF(ISNUMBER('実質公債費比率（分子）の構造'!O$53),'実質公債費比率（分子）の構造'!O$53,NA())</f>
        <v>22950</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557704</v>
      </c>
      <c r="E56" s="153"/>
      <c r="F56" s="153"/>
      <c r="G56" s="153">
        <f>'将来負担比率（分子）の構造'!J$52</f>
        <v>541849</v>
      </c>
      <c r="H56" s="153"/>
      <c r="I56" s="153"/>
      <c r="J56" s="153">
        <f>'将来負担比率（分子）の構造'!K$52</f>
        <v>529111</v>
      </c>
      <c r="K56" s="153"/>
      <c r="L56" s="153"/>
      <c r="M56" s="153">
        <f>'将来負担比率（分子）の構造'!L$52</f>
        <v>515150</v>
      </c>
      <c r="N56" s="153"/>
      <c r="O56" s="153"/>
      <c r="P56" s="153">
        <f>'将来負担比率（分子）の構造'!M$52</f>
        <v>509060</v>
      </c>
    </row>
    <row r="57" spans="1:16" x14ac:dyDescent="0.2">
      <c r="A57" s="153" t="s">
        <v>41</v>
      </c>
      <c r="B57" s="153"/>
      <c r="C57" s="153"/>
      <c r="D57" s="153">
        <f>'将来負担比率（分子）の構造'!I$51</f>
        <v>24416</v>
      </c>
      <c r="E57" s="153"/>
      <c r="F57" s="153"/>
      <c r="G57" s="153">
        <f>'将来負担比率（分子）の構造'!J$51</f>
        <v>24625</v>
      </c>
      <c r="H57" s="153"/>
      <c r="I57" s="153"/>
      <c r="J57" s="153">
        <f>'将来負担比率（分子）の構造'!K$51</f>
        <v>26202</v>
      </c>
      <c r="K57" s="153"/>
      <c r="L57" s="153"/>
      <c r="M57" s="153">
        <f>'将来負担比率（分子）の構造'!L$51</f>
        <v>25758</v>
      </c>
      <c r="N57" s="153"/>
      <c r="O57" s="153"/>
      <c r="P57" s="153">
        <f>'将来負担比率（分子）の構造'!M$51</f>
        <v>24170</v>
      </c>
    </row>
    <row r="58" spans="1:16" x14ac:dyDescent="0.2">
      <c r="A58" s="153" t="s">
        <v>40</v>
      </c>
      <c r="B58" s="153"/>
      <c r="C58" s="153"/>
      <c r="D58" s="153">
        <f>'将来負担比率（分子）の構造'!I$50</f>
        <v>96754</v>
      </c>
      <c r="E58" s="153"/>
      <c r="F58" s="153"/>
      <c r="G58" s="153">
        <f>'将来負担比率（分子）の構造'!J$50</f>
        <v>106505</v>
      </c>
      <c r="H58" s="153"/>
      <c r="I58" s="153"/>
      <c r="J58" s="153">
        <f>'将来負担比率（分子）の構造'!K$50</f>
        <v>113780</v>
      </c>
      <c r="K58" s="153"/>
      <c r="L58" s="153"/>
      <c r="M58" s="153">
        <f>'将来負担比率（分子）の構造'!L$50</f>
        <v>117410</v>
      </c>
      <c r="N58" s="153"/>
      <c r="O58" s="153"/>
      <c r="P58" s="153">
        <f>'将来負担比率（分子）の構造'!M$50</f>
        <v>115758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6337</v>
      </c>
      <c r="C61" s="153"/>
      <c r="D61" s="153"/>
      <c r="E61" s="153">
        <f>'将来負担比率（分子）の構造'!J$46</f>
        <v>6364</v>
      </c>
      <c r="F61" s="153"/>
      <c r="G61" s="153"/>
      <c r="H61" s="153">
        <f>'将来負担比率（分子）の構造'!K$46</f>
        <v>6410</v>
      </c>
      <c r="I61" s="153"/>
      <c r="J61" s="153"/>
      <c r="K61" s="153">
        <f>'将来負担比率（分子）の構造'!L$46</f>
        <v>6596</v>
      </c>
      <c r="L61" s="153"/>
      <c r="M61" s="153"/>
      <c r="N61" s="153">
        <f>'将来負担比率（分子）の構造'!M$46</f>
        <v>6245</v>
      </c>
      <c r="O61" s="153"/>
      <c r="P61" s="153"/>
    </row>
    <row r="62" spans="1:16" x14ac:dyDescent="0.2">
      <c r="A62" s="153" t="s">
        <v>34</v>
      </c>
      <c r="B62" s="153">
        <f>'将来負担比率（分子）の構造'!I$45</f>
        <v>112275</v>
      </c>
      <c r="C62" s="153"/>
      <c r="D62" s="153"/>
      <c r="E62" s="153">
        <f>'将来負担比率（分子）の構造'!J$45</f>
        <v>104758</v>
      </c>
      <c r="F62" s="153"/>
      <c r="G62" s="153"/>
      <c r="H62" s="153">
        <f>'将来負担比率（分子）の構造'!K$45</f>
        <v>101633</v>
      </c>
      <c r="I62" s="153"/>
      <c r="J62" s="153"/>
      <c r="K62" s="153">
        <f>'将来負担比率（分子）の構造'!L$45</f>
        <v>96240</v>
      </c>
      <c r="L62" s="153"/>
      <c r="M62" s="153"/>
      <c r="N62" s="153">
        <f>'将来負担比率（分子）の構造'!M$45</f>
        <v>90243</v>
      </c>
      <c r="O62" s="153"/>
      <c r="P62" s="153"/>
    </row>
    <row r="63" spans="1:16" x14ac:dyDescent="0.2">
      <c r="A63" s="153" t="s">
        <v>33</v>
      </c>
      <c r="B63" s="153">
        <f>'将来負担比率（分子）の構造'!I$44</f>
        <v>33</v>
      </c>
      <c r="C63" s="153"/>
      <c r="D63" s="153"/>
      <c r="E63" s="153">
        <f>'将来負担比率（分子）の構造'!J$44</f>
        <v>33</v>
      </c>
      <c r="F63" s="153"/>
      <c r="G63" s="153"/>
      <c r="H63" s="153">
        <f>'将来負担比率（分子）の構造'!K$44</f>
        <v>29</v>
      </c>
      <c r="I63" s="153"/>
      <c r="J63" s="153"/>
      <c r="K63" s="153">
        <f>'将来負担比率（分子）の構造'!L$44</f>
        <v>25</v>
      </c>
      <c r="L63" s="153"/>
      <c r="M63" s="153"/>
      <c r="N63" s="153">
        <f>'将来負担比率（分子）の構造'!M$44</f>
        <v>20</v>
      </c>
      <c r="O63" s="153"/>
      <c r="P63" s="153"/>
    </row>
    <row r="64" spans="1:16" x14ac:dyDescent="0.2">
      <c r="A64" s="153" t="s">
        <v>32</v>
      </c>
      <c r="B64" s="153">
        <f>'将来負担比率（分子）の構造'!I$43</f>
        <v>30433</v>
      </c>
      <c r="C64" s="153"/>
      <c r="D64" s="153"/>
      <c r="E64" s="153">
        <f>'将来負担比率（分子）の構造'!J$43</f>
        <v>28109</v>
      </c>
      <c r="F64" s="153"/>
      <c r="G64" s="153"/>
      <c r="H64" s="153">
        <f>'将来負担比率（分子）の構造'!K$43</f>
        <v>29147</v>
      </c>
      <c r="I64" s="153"/>
      <c r="J64" s="153"/>
      <c r="K64" s="153">
        <f>'将来負担比率（分子）の構造'!L$43</f>
        <v>27834</v>
      </c>
      <c r="L64" s="153"/>
      <c r="M64" s="153"/>
      <c r="N64" s="153">
        <f>'将来負担比率（分子）の構造'!M$43</f>
        <v>27381</v>
      </c>
      <c r="O64" s="153"/>
      <c r="P64" s="153"/>
    </row>
    <row r="65" spans="1:16" x14ac:dyDescent="0.2">
      <c r="A65" s="153" t="s">
        <v>31</v>
      </c>
      <c r="B65" s="153">
        <f>'将来負担比率（分子）の構造'!I$42</f>
        <v>8995</v>
      </c>
      <c r="C65" s="153"/>
      <c r="D65" s="153"/>
      <c r="E65" s="153">
        <f>'将来負担比率（分子）の構造'!J$42</f>
        <v>13176</v>
      </c>
      <c r="F65" s="153"/>
      <c r="G65" s="153"/>
      <c r="H65" s="153">
        <f>'将来負担比率（分子）の構造'!K$42</f>
        <v>12908</v>
      </c>
      <c r="I65" s="153"/>
      <c r="J65" s="153"/>
      <c r="K65" s="153">
        <f>'将来負担比率（分子）の構造'!L$42</f>
        <v>10575</v>
      </c>
      <c r="L65" s="153"/>
      <c r="M65" s="153"/>
      <c r="N65" s="153">
        <f>'将来負担比率（分子）の構造'!M$42</f>
        <v>7117</v>
      </c>
      <c r="O65" s="153"/>
      <c r="P65" s="153"/>
    </row>
    <row r="66" spans="1:16" x14ac:dyDescent="0.2">
      <c r="A66" s="153" t="s">
        <v>30</v>
      </c>
      <c r="B66" s="153">
        <f>'将来負担比率（分子）の構造'!I$41</f>
        <v>894387</v>
      </c>
      <c r="C66" s="153"/>
      <c r="D66" s="153"/>
      <c r="E66" s="153">
        <f>'将来負担比率（分子）の構造'!J$41</f>
        <v>889398</v>
      </c>
      <c r="F66" s="153"/>
      <c r="G66" s="153"/>
      <c r="H66" s="153">
        <f>'将来負担比率（分子）の構造'!K$41</f>
        <v>885826</v>
      </c>
      <c r="I66" s="153"/>
      <c r="J66" s="153"/>
      <c r="K66" s="153">
        <f>'将来負担比率（分子）の構造'!L$41</f>
        <v>877675</v>
      </c>
      <c r="L66" s="153"/>
      <c r="M66" s="153"/>
      <c r="N66" s="153">
        <f>'将来負担比率（分子）の構造'!M$41</f>
        <v>875316</v>
      </c>
      <c r="O66" s="153"/>
      <c r="P66" s="153"/>
    </row>
    <row r="67" spans="1:16" x14ac:dyDescent="0.2">
      <c r="A67" s="153" t="s">
        <v>74</v>
      </c>
      <c r="B67" s="153" t="e">
        <f>NA()</f>
        <v>#N/A</v>
      </c>
      <c r="C67" s="153">
        <f>IF(ISNUMBER('将来負担比率（分子）の構造'!I$53), IF('将来負担比率（分子）の構造'!I$53 &lt; 0, 0, '将来負担比率（分子）の構造'!I$53), NA())</f>
        <v>373586</v>
      </c>
      <c r="D67" s="153" t="e">
        <f>NA()</f>
        <v>#N/A</v>
      </c>
      <c r="E67" s="153" t="e">
        <f>NA()</f>
        <v>#N/A</v>
      </c>
      <c r="F67" s="153">
        <f>IF(ISNUMBER('将来負担比率（分子）の構造'!J$53), IF('将来負担比率（分子）の構造'!J$53 &lt; 0, 0, '将来負担比率（分子）の構造'!J$53), NA())</f>
        <v>368857</v>
      </c>
      <c r="G67" s="153" t="e">
        <f>NA()</f>
        <v>#N/A</v>
      </c>
      <c r="H67" s="153" t="e">
        <f>NA()</f>
        <v>#N/A</v>
      </c>
      <c r="I67" s="153">
        <f>IF(ISNUMBER('将来負担比率（分子）の構造'!K$53), IF('将来負担比率（分子）の構造'!K$53 &lt; 0, 0, '将来負担比率（分子）の構造'!K$53), NA())</f>
        <v>366861</v>
      </c>
      <c r="J67" s="153" t="e">
        <f>NA()</f>
        <v>#N/A</v>
      </c>
      <c r="K67" s="153" t="e">
        <f>NA()</f>
        <v>#N/A</v>
      </c>
      <c r="L67" s="153">
        <f>IF(ISNUMBER('将来負担比率（分子）の構造'!L$53), IF('将来負担比率（分子）の構造'!L$53 &lt; 0, 0, '将来負担比率（分子）の構造'!L$53), NA())</f>
        <v>360626</v>
      </c>
      <c r="M67" s="153" t="e">
        <f>NA()</f>
        <v>#N/A</v>
      </c>
      <c r="N67" s="153" t="e">
        <f>NA()</f>
        <v>#N/A</v>
      </c>
      <c r="O67" s="153">
        <f>IF(ISNUMBER('将来負担比率（分子）の構造'!M$53), IF('将来負担比率（分子）の構造'!M$53 &lt; 0, 0, '将来負担比率（分子）の構造'!M$53), NA())</f>
        <v>357334</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LuuVg3HzC63JsMfoSMrfqshQSXTQxogb87VAwA+wbAl+8RKvmxbk/Q/pCSrS/5p+k9T3awczg1Hc3rRd/73+Og==" saltValue="Ev2skC9rveNKyOf/gvUp4Q=="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187</v>
      </c>
      <c r="DD1" s="591"/>
      <c r="DE1" s="591"/>
      <c r="DF1" s="591"/>
      <c r="DG1" s="591"/>
      <c r="DH1" s="591"/>
      <c r="DI1" s="592"/>
      <c r="DK1" s="590" t="s">
        <v>188</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189</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190</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191</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192</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193</v>
      </c>
      <c r="S4" s="594"/>
      <c r="T4" s="594"/>
      <c r="U4" s="594"/>
      <c r="V4" s="594"/>
      <c r="W4" s="594"/>
      <c r="X4" s="594"/>
      <c r="Y4" s="595"/>
      <c r="Z4" s="593" t="s">
        <v>194</v>
      </c>
      <c r="AA4" s="594"/>
      <c r="AB4" s="594"/>
      <c r="AC4" s="595"/>
      <c r="AD4" s="593" t="s">
        <v>195</v>
      </c>
      <c r="AE4" s="594"/>
      <c r="AF4" s="594"/>
      <c r="AG4" s="594"/>
      <c r="AH4" s="594"/>
      <c r="AI4" s="594"/>
      <c r="AJ4" s="594"/>
      <c r="AK4" s="595"/>
      <c r="AL4" s="593" t="s">
        <v>194</v>
      </c>
      <c r="AM4" s="594"/>
      <c r="AN4" s="594"/>
      <c r="AO4" s="595"/>
      <c r="AP4" s="596" t="s">
        <v>196</v>
      </c>
      <c r="AQ4" s="596"/>
      <c r="AR4" s="596"/>
      <c r="AS4" s="596"/>
      <c r="AT4" s="596"/>
      <c r="AU4" s="596"/>
      <c r="AV4" s="596"/>
      <c r="AW4" s="596"/>
      <c r="AX4" s="596"/>
      <c r="AY4" s="596"/>
      <c r="AZ4" s="596"/>
      <c r="BA4" s="596"/>
      <c r="BB4" s="596"/>
      <c r="BC4" s="596"/>
      <c r="BD4" s="596" t="s">
        <v>197</v>
      </c>
      <c r="BE4" s="596"/>
      <c r="BF4" s="596"/>
      <c r="BG4" s="596"/>
      <c r="BH4" s="596"/>
      <c r="BI4" s="596"/>
      <c r="BJ4" s="596"/>
      <c r="BK4" s="596"/>
      <c r="BL4" s="596" t="s">
        <v>194</v>
      </c>
      <c r="BM4" s="596"/>
      <c r="BN4" s="596"/>
      <c r="BO4" s="596"/>
      <c r="BP4" s="596" t="s">
        <v>198</v>
      </c>
      <c r="BQ4" s="596"/>
      <c r="BR4" s="596"/>
      <c r="BS4" s="596"/>
      <c r="BT4" s="596"/>
      <c r="BU4" s="596"/>
      <c r="BV4" s="596"/>
      <c r="BW4" s="596"/>
      <c r="BY4" s="593" t="s">
        <v>199</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200</v>
      </c>
      <c r="C5" s="598"/>
      <c r="D5" s="598"/>
      <c r="E5" s="598"/>
      <c r="F5" s="598"/>
      <c r="G5" s="598"/>
      <c r="H5" s="598"/>
      <c r="I5" s="598"/>
      <c r="J5" s="598"/>
      <c r="K5" s="598"/>
      <c r="L5" s="598"/>
      <c r="M5" s="598"/>
      <c r="N5" s="598"/>
      <c r="O5" s="598"/>
      <c r="P5" s="598"/>
      <c r="Q5" s="599"/>
      <c r="R5" s="600">
        <v>94866626</v>
      </c>
      <c r="S5" s="601"/>
      <c r="T5" s="601"/>
      <c r="U5" s="601"/>
      <c r="V5" s="601"/>
      <c r="W5" s="601"/>
      <c r="X5" s="601"/>
      <c r="Y5" s="602"/>
      <c r="Z5" s="603">
        <v>17.100000000000001</v>
      </c>
      <c r="AA5" s="603"/>
      <c r="AB5" s="603"/>
      <c r="AC5" s="603"/>
      <c r="AD5" s="604">
        <v>76579158</v>
      </c>
      <c r="AE5" s="604"/>
      <c r="AF5" s="604"/>
      <c r="AG5" s="604"/>
      <c r="AH5" s="604"/>
      <c r="AI5" s="604"/>
      <c r="AJ5" s="604"/>
      <c r="AK5" s="604"/>
      <c r="AL5" s="605">
        <v>31.6</v>
      </c>
      <c r="AM5" s="606"/>
      <c r="AN5" s="606"/>
      <c r="AO5" s="607"/>
      <c r="AP5" s="597" t="s">
        <v>201</v>
      </c>
      <c r="AQ5" s="598"/>
      <c r="AR5" s="598"/>
      <c r="AS5" s="598"/>
      <c r="AT5" s="598"/>
      <c r="AU5" s="598"/>
      <c r="AV5" s="598"/>
      <c r="AW5" s="598"/>
      <c r="AX5" s="598"/>
      <c r="AY5" s="598"/>
      <c r="AZ5" s="598"/>
      <c r="BA5" s="598"/>
      <c r="BB5" s="598"/>
      <c r="BC5" s="599"/>
      <c r="BD5" s="611">
        <v>94853271</v>
      </c>
      <c r="BE5" s="612"/>
      <c r="BF5" s="612"/>
      <c r="BG5" s="612"/>
      <c r="BH5" s="612"/>
      <c r="BI5" s="612"/>
      <c r="BJ5" s="612"/>
      <c r="BK5" s="613"/>
      <c r="BL5" s="614">
        <v>100</v>
      </c>
      <c r="BM5" s="614"/>
      <c r="BN5" s="614"/>
      <c r="BO5" s="614"/>
      <c r="BP5" s="615">
        <v>378619</v>
      </c>
      <c r="BQ5" s="615"/>
      <c r="BR5" s="615"/>
      <c r="BS5" s="615"/>
      <c r="BT5" s="615"/>
      <c r="BU5" s="615"/>
      <c r="BV5" s="615"/>
      <c r="BW5" s="619"/>
      <c r="BY5" s="593" t="s">
        <v>196</v>
      </c>
      <c r="BZ5" s="594"/>
      <c r="CA5" s="594"/>
      <c r="CB5" s="594"/>
      <c r="CC5" s="594"/>
      <c r="CD5" s="594"/>
      <c r="CE5" s="594"/>
      <c r="CF5" s="594"/>
      <c r="CG5" s="594"/>
      <c r="CH5" s="594"/>
      <c r="CI5" s="594"/>
      <c r="CJ5" s="594"/>
      <c r="CK5" s="594"/>
      <c r="CL5" s="595"/>
      <c r="CM5" s="593" t="s">
        <v>202</v>
      </c>
      <c r="CN5" s="594"/>
      <c r="CO5" s="594"/>
      <c r="CP5" s="594"/>
      <c r="CQ5" s="594"/>
      <c r="CR5" s="594"/>
      <c r="CS5" s="594"/>
      <c r="CT5" s="595"/>
      <c r="CU5" s="593" t="s">
        <v>194</v>
      </c>
      <c r="CV5" s="594"/>
      <c r="CW5" s="594"/>
      <c r="CX5" s="595"/>
      <c r="CY5" s="593" t="s">
        <v>203</v>
      </c>
      <c r="CZ5" s="594"/>
      <c r="DA5" s="594"/>
      <c r="DB5" s="594"/>
      <c r="DC5" s="594"/>
      <c r="DD5" s="594"/>
      <c r="DE5" s="594"/>
      <c r="DF5" s="594"/>
      <c r="DG5" s="594"/>
      <c r="DH5" s="594"/>
      <c r="DI5" s="594"/>
      <c r="DJ5" s="594"/>
      <c r="DK5" s="595"/>
      <c r="DL5" s="593" t="s">
        <v>204</v>
      </c>
      <c r="DM5" s="594"/>
      <c r="DN5" s="594"/>
      <c r="DO5" s="594"/>
      <c r="DP5" s="594"/>
      <c r="DQ5" s="594"/>
      <c r="DR5" s="594"/>
      <c r="DS5" s="594"/>
      <c r="DT5" s="594"/>
      <c r="DU5" s="594"/>
      <c r="DV5" s="594"/>
      <c r="DW5" s="594"/>
      <c r="DX5" s="595"/>
    </row>
    <row r="6" spans="2:138" ht="11.25" customHeight="1" x14ac:dyDescent="0.2">
      <c r="B6" s="608" t="s">
        <v>205</v>
      </c>
      <c r="C6" s="609"/>
      <c r="D6" s="609"/>
      <c r="E6" s="609"/>
      <c r="F6" s="609"/>
      <c r="G6" s="609"/>
      <c r="H6" s="609"/>
      <c r="I6" s="609"/>
      <c r="J6" s="609"/>
      <c r="K6" s="609"/>
      <c r="L6" s="609"/>
      <c r="M6" s="609"/>
      <c r="N6" s="609"/>
      <c r="O6" s="609"/>
      <c r="P6" s="609"/>
      <c r="Q6" s="610"/>
      <c r="R6" s="611">
        <v>12522913</v>
      </c>
      <c r="S6" s="612"/>
      <c r="T6" s="612"/>
      <c r="U6" s="612"/>
      <c r="V6" s="612"/>
      <c r="W6" s="612"/>
      <c r="X6" s="612"/>
      <c r="Y6" s="613"/>
      <c r="Z6" s="614">
        <v>2.2999999999999998</v>
      </c>
      <c r="AA6" s="614"/>
      <c r="AB6" s="614"/>
      <c r="AC6" s="614"/>
      <c r="AD6" s="615">
        <v>12522913</v>
      </c>
      <c r="AE6" s="615"/>
      <c r="AF6" s="615"/>
      <c r="AG6" s="615"/>
      <c r="AH6" s="615"/>
      <c r="AI6" s="615"/>
      <c r="AJ6" s="615"/>
      <c r="AK6" s="615"/>
      <c r="AL6" s="616">
        <v>5.2</v>
      </c>
      <c r="AM6" s="617"/>
      <c r="AN6" s="617"/>
      <c r="AO6" s="618"/>
      <c r="AP6" s="608" t="s">
        <v>206</v>
      </c>
      <c r="AQ6" s="609"/>
      <c r="AR6" s="609"/>
      <c r="AS6" s="609"/>
      <c r="AT6" s="609"/>
      <c r="AU6" s="609"/>
      <c r="AV6" s="609"/>
      <c r="AW6" s="609"/>
      <c r="AX6" s="609"/>
      <c r="AY6" s="609"/>
      <c r="AZ6" s="609"/>
      <c r="BA6" s="609"/>
      <c r="BB6" s="609"/>
      <c r="BC6" s="610"/>
      <c r="BD6" s="611">
        <v>94853271</v>
      </c>
      <c r="BE6" s="612"/>
      <c r="BF6" s="612"/>
      <c r="BG6" s="612"/>
      <c r="BH6" s="612"/>
      <c r="BI6" s="612"/>
      <c r="BJ6" s="612"/>
      <c r="BK6" s="613"/>
      <c r="BL6" s="614">
        <v>100</v>
      </c>
      <c r="BM6" s="614"/>
      <c r="BN6" s="614"/>
      <c r="BO6" s="614"/>
      <c r="BP6" s="615">
        <v>378619</v>
      </c>
      <c r="BQ6" s="615"/>
      <c r="BR6" s="615"/>
      <c r="BS6" s="615"/>
      <c r="BT6" s="615"/>
      <c r="BU6" s="615"/>
      <c r="BV6" s="615"/>
      <c r="BW6" s="619"/>
      <c r="BY6" s="597" t="s">
        <v>207</v>
      </c>
      <c r="BZ6" s="598"/>
      <c r="CA6" s="598"/>
      <c r="CB6" s="598"/>
      <c r="CC6" s="598"/>
      <c r="CD6" s="598"/>
      <c r="CE6" s="598"/>
      <c r="CF6" s="598"/>
      <c r="CG6" s="598"/>
      <c r="CH6" s="598"/>
      <c r="CI6" s="598"/>
      <c r="CJ6" s="598"/>
      <c r="CK6" s="598"/>
      <c r="CL6" s="599"/>
      <c r="CM6" s="611">
        <v>959210</v>
      </c>
      <c r="CN6" s="612"/>
      <c r="CO6" s="612"/>
      <c r="CP6" s="612"/>
      <c r="CQ6" s="612"/>
      <c r="CR6" s="612"/>
      <c r="CS6" s="612"/>
      <c r="CT6" s="613"/>
      <c r="CU6" s="614">
        <v>0.2</v>
      </c>
      <c r="CV6" s="614"/>
      <c r="CW6" s="614"/>
      <c r="CX6" s="614"/>
      <c r="CY6" s="620" t="s">
        <v>120</v>
      </c>
      <c r="CZ6" s="612"/>
      <c r="DA6" s="612"/>
      <c r="DB6" s="612"/>
      <c r="DC6" s="612"/>
      <c r="DD6" s="612"/>
      <c r="DE6" s="612"/>
      <c r="DF6" s="612"/>
      <c r="DG6" s="612"/>
      <c r="DH6" s="612"/>
      <c r="DI6" s="612"/>
      <c r="DJ6" s="612"/>
      <c r="DK6" s="613"/>
      <c r="DL6" s="620">
        <v>959065</v>
      </c>
      <c r="DM6" s="612"/>
      <c r="DN6" s="612"/>
      <c r="DO6" s="612"/>
      <c r="DP6" s="612"/>
      <c r="DQ6" s="612"/>
      <c r="DR6" s="612"/>
      <c r="DS6" s="612"/>
      <c r="DT6" s="612"/>
      <c r="DU6" s="612"/>
      <c r="DV6" s="612"/>
      <c r="DW6" s="612"/>
      <c r="DX6" s="621"/>
    </row>
    <row r="7" spans="2:138" ht="11.25" customHeight="1" x14ac:dyDescent="0.2">
      <c r="B7" s="608" t="s">
        <v>208</v>
      </c>
      <c r="C7" s="609"/>
      <c r="D7" s="609"/>
      <c r="E7" s="609"/>
      <c r="F7" s="609"/>
      <c r="G7" s="609"/>
      <c r="H7" s="609"/>
      <c r="I7" s="609"/>
      <c r="J7" s="609"/>
      <c r="K7" s="609"/>
      <c r="L7" s="609"/>
      <c r="M7" s="609"/>
      <c r="N7" s="609"/>
      <c r="O7" s="609"/>
      <c r="P7" s="609"/>
      <c r="Q7" s="610"/>
      <c r="R7" s="611">
        <v>1521354</v>
      </c>
      <c r="S7" s="612"/>
      <c r="T7" s="612"/>
      <c r="U7" s="612"/>
      <c r="V7" s="612"/>
      <c r="W7" s="612"/>
      <c r="X7" s="612"/>
      <c r="Y7" s="613"/>
      <c r="Z7" s="614">
        <v>0.3</v>
      </c>
      <c r="AA7" s="614"/>
      <c r="AB7" s="614"/>
      <c r="AC7" s="614"/>
      <c r="AD7" s="615">
        <v>1521354</v>
      </c>
      <c r="AE7" s="615"/>
      <c r="AF7" s="615"/>
      <c r="AG7" s="615"/>
      <c r="AH7" s="615"/>
      <c r="AI7" s="615"/>
      <c r="AJ7" s="615"/>
      <c r="AK7" s="615"/>
      <c r="AL7" s="616">
        <v>0.6</v>
      </c>
      <c r="AM7" s="617"/>
      <c r="AN7" s="617"/>
      <c r="AO7" s="618"/>
      <c r="AP7" s="608" t="s">
        <v>209</v>
      </c>
      <c r="AQ7" s="609"/>
      <c r="AR7" s="609"/>
      <c r="AS7" s="609"/>
      <c r="AT7" s="609"/>
      <c r="AU7" s="609"/>
      <c r="AV7" s="609"/>
      <c r="AW7" s="609"/>
      <c r="AX7" s="609"/>
      <c r="AY7" s="609"/>
      <c r="AZ7" s="609"/>
      <c r="BA7" s="609"/>
      <c r="BB7" s="609"/>
      <c r="BC7" s="610"/>
      <c r="BD7" s="611">
        <v>27475097</v>
      </c>
      <c r="BE7" s="612"/>
      <c r="BF7" s="612"/>
      <c r="BG7" s="612"/>
      <c r="BH7" s="612"/>
      <c r="BI7" s="612"/>
      <c r="BJ7" s="612"/>
      <c r="BK7" s="613"/>
      <c r="BL7" s="614">
        <v>29</v>
      </c>
      <c r="BM7" s="614"/>
      <c r="BN7" s="614"/>
      <c r="BO7" s="614"/>
      <c r="BP7" s="615">
        <v>378619</v>
      </c>
      <c r="BQ7" s="615"/>
      <c r="BR7" s="615"/>
      <c r="BS7" s="615"/>
      <c r="BT7" s="615"/>
      <c r="BU7" s="615"/>
      <c r="BV7" s="615"/>
      <c r="BW7" s="619"/>
      <c r="BY7" s="608" t="s">
        <v>210</v>
      </c>
      <c r="BZ7" s="609"/>
      <c r="CA7" s="609"/>
      <c r="CB7" s="609"/>
      <c r="CC7" s="609"/>
      <c r="CD7" s="609"/>
      <c r="CE7" s="609"/>
      <c r="CF7" s="609"/>
      <c r="CG7" s="609"/>
      <c r="CH7" s="609"/>
      <c r="CI7" s="609"/>
      <c r="CJ7" s="609"/>
      <c r="CK7" s="609"/>
      <c r="CL7" s="610"/>
      <c r="CM7" s="611">
        <v>34012898</v>
      </c>
      <c r="CN7" s="612"/>
      <c r="CO7" s="612"/>
      <c r="CP7" s="612"/>
      <c r="CQ7" s="612"/>
      <c r="CR7" s="612"/>
      <c r="CS7" s="612"/>
      <c r="CT7" s="613"/>
      <c r="CU7" s="614">
        <v>6.5</v>
      </c>
      <c r="CV7" s="614"/>
      <c r="CW7" s="614"/>
      <c r="CX7" s="614"/>
      <c r="CY7" s="620">
        <v>4076582</v>
      </c>
      <c r="CZ7" s="612"/>
      <c r="DA7" s="612"/>
      <c r="DB7" s="612"/>
      <c r="DC7" s="612"/>
      <c r="DD7" s="612"/>
      <c r="DE7" s="612"/>
      <c r="DF7" s="612"/>
      <c r="DG7" s="612"/>
      <c r="DH7" s="612"/>
      <c r="DI7" s="612"/>
      <c r="DJ7" s="612"/>
      <c r="DK7" s="613"/>
      <c r="DL7" s="620">
        <v>28051536</v>
      </c>
      <c r="DM7" s="612"/>
      <c r="DN7" s="612"/>
      <c r="DO7" s="612"/>
      <c r="DP7" s="612"/>
      <c r="DQ7" s="612"/>
      <c r="DR7" s="612"/>
      <c r="DS7" s="612"/>
      <c r="DT7" s="612"/>
      <c r="DU7" s="612"/>
      <c r="DV7" s="612"/>
      <c r="DW7" s="612"/>
      <c r="DX7" s="621"/>
    </row>
    <row r="8" spans="2:138" ht="11.25" customHeight="1" x14ac:dyDescent="0.2">
      <c r="B8" s="608" t="s">
        <v>211</v>
      </c>
      <c r="C8" s="609"/>
      <c r="D8" s="609"/>
      <c r="E8" s="609"/>
      <c r="F8" s="609"/>
      <c r="G8" s="609"/>
      <c r="H8" s="609"/>
      <c r="I8" s="609"/>
      <c r="J8" s="609"/>
      <c r="K8" s="609"/>
      <c r="L8" s="609"/>
      <c r="M8" s="609"/>
      <c r="N8" s="609"/>
      <c r="O8" s="609"/>
      <c r="P8" s="609"/>
      <c r="Q8" s="610"/>
      <c r="R8" s="611" t="s">
        <v>120</v>
      </c>
      <c r="S8" s="612"/>
      <c r="T8" s="612"/>
      <c r="U8" s="612"/>
      <c r="V8" s="612"/>
      <c r="W8" s="612"/>
      <c r="X8" s="612"/>
      <c r="Y8" s="613"/>
      <c r="Z8" s="614" t="s">
        <v>120</v>
      </c>
      <c r="AA8" s="614"/>
      <c r="AB8" s="614"/>
      <c r="AC8" s="614"/>
      <c r="AD8" s="615" t="s">
        <v>120</v>
      </c>
      <c r="AE8" s="615"/>
      <c r="AF8" s="615"/>
      <c r="AG8" s="615"/>
      <c r="AH8" s="615"/>
      <c r="AI8" s="615"/>
      <c r="AJ8" s="615"/>
      <c r="AK8" s="615"/>
      <c r="AL8" s="616" t="s">
        <v>212</v>
      </c>
      <c r="AM8" s="617"/>
      <c r="AN8" s="617"/>
      <c r="AO8" s="618"/>
      <c r="AP8" s="608" t="s">
        <v>213</v>
      </c>
      <c r="AQ8" s="609"/>
      <c r="AR8" s="609"/>
      <c r="AS8" s="609"/>
      <c r="AT8" s="609"/>
      <c r="AU8" s="609"/>
      <c r="AV8" s="609"/>
      <c r="AW8" s="609"/>
      <c r="AX8" s="609"/>
      <c r="AY8" s="609"/>
      <c r="AZ8" s="609"/>
      <c r="BA8" s="609"/>
      <c r="BB8" s="609"/>
      <c r="BC8" s="610"/>
      <c r="BD8" s="611">
        <v>529429</v>
      </c>
      <c r="BE8" s="612"/>
      <c r="BF8" s="612"/>
      <c r="BG8" s="612"/>
      <c r="BH8" s="612"/>
      <c r="BI8" s="612"/>
      <c r="BJ8" s="612"/>
      <c r="BK8" s="613"/>
      <c r="BL8" s="614">
        <v>0.6</v>
      </c>
      <c r="BM8" s="614"/>
      <c r="BN8" s="614"/>
      <c r="BO8" s="614"/>
      <c r="BP8" s="615" t="s">
        <v>212</v>
      </c>
      <c r="BQ8" s="615"/>
      <c r="BR8" s="615"/>
      <c r="BS8" s="615"/>
      <c r="BT8" s="615"/>
      <c r="BU8" s="615"/>
      <c r="BV8" s="615"/>
      <c r="BW8" s="619"/>
      <c r="BY8" s="608" t="s">
        <v>214</v>
      </c>
      <c r="BZ8" s="609"/>
      <c r="CA8" s="609"/>
      <c r="CB8" s="609"/>
      <c r="CC8" s="609"/>
      <c r="CD8" s="609"/>
      <c r="CE8" s="609"/>
      <c r="CF8" s="609"/>
      <c r="CG8" s="609"/>
      <c r="CH8" s="609"/>
      <c r="CI8" s="609"/>
      <c r="CJ8" s="609"/>
      <c r="CK8" s="609"/>
      <c r="CL8" s="610"/>
      <c r="CM8" s="611">
        <v>68835426</v>
      </c>
      <c r="CN8" s="612"/>
      <c r="CO8" s="612"/>
      <c r="CP8" s="612"/>
      <c r="CQ8" s="612"/>
      <c r="CR8" s="612"/>
      <c r="CS8" s="612"/>
      <c r="CT8" s="613"/>
      <c r="CU8" s="616">
        <v>13.1</v>
      </c>
      <c r="CV8" s="617"/>
      <c r="CW8" s="617"/>
      <c r="CX8" s="622"/>
      <c r="CY8" s="620">
        <v>526991</v>
      </c>
      <c r="CZ8" s="612"/>
      <c r="DA8" s="612"/>
      <c r="DB8" s="612"/>
      <c r="DC8" s="612"/>
      <c r="DD8" s="612"/>
      <c r="DE8" s="612"/>
      <c r="DF8" s="612"/>
      <c r="DG8" s="612"/>
      <c r="DH8" s="612"/>
      <c r="DI8" s="612"/>
      <c r="DJ8" s="612"/>
      <c r="DK8" s="613"/>
      <c r="DL8" s="620">
        <v>54181066</v>
      </c>
      <c r="DM8" s="612"/>
      <c r="DN8" s="612"/>
      <c r="DO8" s="612"/>
      <c r="DP8" s="612"/>
      <c r="DQ8" s="612"/>
      <c r="DR8" s="612"/>
      <c r="DS8" s="612"/>
      <c r="DT8" s="612"/>
      <c r="DU8" s="612"/>
      <c r="DV8" s="612"/>
      <c r="DW8" s="612"/>
      <c r="DX8" s="621"/>
    </row>
    <row r="9" spans="2:138" ht="11.25" customHeight="1" x14ac:dyDescent="0.2">
      <c r="B9" s="608" t="s">
        <v>215</v>
      </c>
      <c r="C9" s="609"/>
      <c r="D9" s="609"/>
      <c r="E9" s="609"/>
      <c r="F9" s="609"/>
      <c r="G9" s="609"/>
      <c r="H9" s="609"/>
      <c r="I9" s="609"/>
      <c r="J9" s="609"/>
      <c r="K9" s="609"/>
      <c r="L9" s="609"/>
      <c r="M9" s="609"/>
      <c r="N9" s="609"/>
      <c r="O9" s="609"/>
      <c r="P9" s="609"/>
      <c r="Q9" s="610"/>
      <c r="R9" s="611" t="s">
        <v>120</v>
      </c>
      <c r="S9" s="612"/>
      <c r="T9" s="612"/>
      <c r="U9" s="612"/>
      <c r="V9" s="612"/>
      <c r="W9" s="612"/>
      <c r="X9" s="612"/>
      <c r="Y9" s="613"/>
      <c r="Z9" s="614" t="s">
        <v>212</v>
      </c>
      <c r="AA9" s="614"/>
      <c r="AB9" s="614"/>
      <c r="AC9" s="614"/>
      <c r="AD9" s="615" t="s">
        <v>212</v>
      </c>
      <c r="AE9" s="615"/>
      <c r="AF9" s="615"/>
      <c r="AG9" s="615"/>
      <c r="AH9" s="615"/>
      <c r="AI9" s="615"/>
      <c r="AJ9" s="615"/>
      <c r="AK9" s="615"/>
      <c r="AL9" s="616" t="s">
        <v>212</v>
      </c>
      <c r="AM9" s="617"/>
      <c r="AN9" s="617"/>
      <c r="AO9" s="618"/>
      <c r="AP9" s="608" t="s">
        <v>216</v>
      </c>
      <c r="AQ9" s="609"/>
      <c r="AR9" s="609"/>
      <c r="AS9" s="609"/>
      <c r="AT9" s="609"/>
      <c r="AU9" s="609"/>
      <c r="AV9" s="609"/>
      <c r="AW9" s="609"/>
      <c r="AX9" s="609"/>
      <c r="AY9" s="609"/>
      <c r="AZ9" s="609"/>
      <c r="BA9" s="609"/>
      <c r="BB9" s="609"/>
      <c r="BC9" s="610"/>
      <c r="BD9" s="611">
        <v>22079501</v>
      </c>
      <c r="BE9" s="612"/>
      <c r="BF9" s="612"/>
      <c r="BG9" s="612"/>
      <c r="BH9" s="612"/>
      <c r="BI9" s="612"/>
      <c r="BJ9" s="612"/>
      <c r="BK9" s="613"/>
      <c r="BL9" s="614">
        <v>23.3</v>
      </c>
      <c r="BM9" s="614"/>
      <c r="BN9" s="614"/>
      <c r="BO9" s="614"/>
      <c r="BP9" s="615" t="s">
        <v>120</v>
      </c>
      <c r="BQ9" s="615"/>
      <c r="BR9" s="615"/>
      <c r="BS9" s="615"/>
      <c r="BT9" s="615"/>
      <c r="BU9" s="615"/>
      <c r="BV9" s="615"/>
      <c r="BW9" s="619"/>
      <c r="BY9" s="608" t="s">
        <v>217</v>
      </c>
      <c r="BZ9" s="609"/>
      <c r="CA9" s="609"/>
      <c r="CB9" s="609"/>
      <c r="CC9" s="609"/>
      <c r="CD9" s="609"/>
      <c r="CE9" s="609"/>
      <c r="CF9" s="609"/>
      <c r="CG9" s="609"/>
      <c r="CH9" s="609"/>
      <c r="CI9" s="609"/>
      <c r="CJ9" s="609"/>
      <c r="CK9" s="609"/>
      <c r="CL9" s="610"/>
      <c r="CM9" s="611">
        <v>42682343</v>
      </c>
      <c r="CN9" s="612"/>
      <c r="CO9" s="612"/>
      <c r="CP9" s="612"/>
      <c r="CQ9" s="612"/>
      <c r="CR9" s="612"/>
      <c r="CS9" s="612"/>
      <c r="CT9" s="613"/>
      <c r="CU9" s="616">
        <v>8.1</v>
      </c>
      <c r="CV9" s="617"/>
      <c r="CW9" s="617"/>
      <c r="CX9" s="622"/>
      <c r="CY9" s="620">
        <v>1782810</v>
      </c>
      <c r="CZ9" s="612"/>
      <c r="DA9" s="612"/>
      <c r="DB9" s="612"/>
      <c r="DC9" s="612"/>
      <c r="DD9" s="612"/>
      <c r="DE9" s="612"/>
      <c r="DF9" s="612"/>
      <c r="DG9" s="612"/>
      <c r="DH9" s="612"/>
      <c r="DI9" s="612"/>
      <c r="DJ9" s="612"/>
      <c r="DK9" s="613"/>
      <c r="DL9" s="620">
        <v>13984568</v>
      </c>
      <c r="DM9" s="612"/>
      <c r="DN9" s="612"/>
      <c r="DO9" s="612"/>
      <c r="DP9" s="612"/>
      <c r="DQ9" s="612"/>
      <c r="DR9" s="612"/>
      <c r="DS9" s="612"/>
      <c r="DT9" s="612"/>
      <c r="DU9" s="612"/>
      <c r="DV9" s="612"/>
      <c r="DW9" s="612"/>
      <c r="DX9" s="621"/>
    </row>
    <row r="10" spans="2:138" ht="11.25" customHeight="1" x14ac:dyDescent="0.2">
      <c r="B10" s="608" t="s">
        <v>218</v>
      </c>
      <c r="C10" s="609"/>
      <c r="D10" s="609"/>
      <c r="E10" s="609"/>
      <c r="F10" s="609"/>
      <c r="G10" s="609"/>
      <c r="H10" s="609"/>
      <c r="I10" s="609"/>
      <c r="J10" s="609"/>
      <c r="K10" s="609"/>
      <c r="L10" s="609"/>
      <c r="M10" s="609"/>
      <c r="N10" s="609"/>
      <c r="O10" s="609"/>
      <c r="P10" s="609"/>
      <c r="Q10" s="610"/>
      <c r="R10" s="611">
        <v>58952</v>
      </c>
      <c r="S10" s="612"/>
      <c r="T10" s="612"/>
      <c r="U10" s="612"/>
      <c r="V10" s="612"/>
      <c r="W10" s="612"/>
      <c r="X10" s="612"/>
      <c r="Y10" s="613"/>
      <c r="Z10" s="614">
        <v>0</v>
      </c>
      <c r="AA10" s="614"/>
      <c r="AB10" s="614"/>
      <c r="AC10" s="614"/>
      <c r="AD10" s="615">
        <v>58952</v>
      </c>
      <c r="AE10" s="615"/>
      <c r="AF10" s="615"/>
      <c r="AG10" s="615"/>
      <c r="AH10" s="615"/>
      <c r="AI10" s="615"/>
      <c r="AJ10" s="615"/>
      <c r="AK10" s="615"/>
      <c r="AL10" s="616">
        <v>0</v>
      </c>
      <c r="AM10" s="617"/>
      <c r="AN10" s="617"/>
      <c r="AO10" s="618"/>
      <c r="AP10" s="608" t="s">
        <v>219</v>
      </c>
      <c r="AQ10" s="609"/>
      <c r="AR10" s="609"/>
      <c r="AS10" s="609"/>
      <c r="AT10" s="609"/>
      <c r="AU10" s="609"/>
      <c r="AV10" s="609"/>
      <c r="AW10" s="609"/>
      <c r="AX10" s="609"/>
      <c r="AY10" s="609"/>
      <c r="AZ10" s="609"/>
      <c r="BA10" s="609"/>
      <c r="BB10" s="609"/>
      <c r="BC10" s="610"/>
      <c r="BD10" s="611">
        <v>910637</v>
      </c>
      <c r="BE10" s="612"/>
      <c r="BF10" s="612"/>
      <c r="BG10" s="612"/>
      <c r="BH10" s="612"/>
      <c r="BI10" s="612"/>
      <c r="BJ10" s="612"/>
      <c r="BK10" s="613"/>
      <c r="BL10" s="614">
        <v>1</v>
      </c>
      <c r="BM10" s="614"/>
      <c r="BN10" s="614"/>
      <c r="BO10" s="614"/>
      <c r="BP10" s="615" t="s">
        <v>120</v>
      </c>
      <c r="BQ10" s="615"/>
      <c r="BR10" s="615"/>
      <c r="BS10" s="615"/>
      <c r="BT10" s="615"/>
      <c r="BU10" s="615"/>
      <c r="BV10" s="615"/>
      <c r="BW10" s="619"/>
      <c r="BY10" s="608" t="s">
        <v>220</v>
      </c>
      <c r="BZ10" s="609"/>
      <c r="CA10" s="609"/>
      <c r="CB10" s="609"/>
      <c r="CC10" s="609"/>
      <c r="CD10" s="609"/>
      <c r="CE10" s="609"/>
      <c r="CF10" s="609"/>
      <c r="CG10" s="609"/>
      <c r="CH10" s="609"/>
      <c r="CI10" s="609"/>
      <c r="CJ10" s="609"/>
      <c r="CK10" s="609"/>
      <c r="CL10" s="610"/>
      <c r="CM10" s="611">
        <v>2513240</v>
      </c>
      <c r="CN10" s="612"/>
      <c r="CO10" s="612"/>
      <c r="CP10" s="612"/>
      <c r="CQ10" s="612"/>
      <c r="CR10" s="612"/>
      <c r="CS10" s="612"/>
      <c r="CT10" s="613"/>
      <c r="CU10" s="616">
        <v>0.5</v>
      </c>
      <c r="CV10" s="617"/>
      <c r="CW10" s="617"/>
      <c r="CX10" s="622"/>
      <c r="CY10" s="620">
        <v>2880</v>
      </c>
      <c r="CZ10" s="612"/>
      <c r="DA10" s="612"/>
      <c r="DB10" s="612"/>
      <c r="DC10" s="612"/>
      <c r="DD10" s="612"/>
      <c r="DE10" s="612"/>
      <c r="DF10" s="612"/>
      <c r="DG10" s="612"/>
      <c r="DH10" s="612"/>
      <c r="DI10" s="612"/>
      <c r="DJ10" s="612"/>
      <c r="DK10" s="613"/>
      <c r="DL10" s="620">
        <v>801250</v>
      </c>
      <c r="DM10" s="612"/>
      <c r="DN10" s="612"/>
      <c r="DO10" s="612"/>
      <c r="DP10" s="612"/>
      <c r="DQ10" s="612"/>
      <c r="DR10" s="612"/>
      <c r="DS10" s="612"/>
      <c r="DT10" s="612"/>
      <c r="DU10" s="612"/>
      <c r="DV10" s="612"/>
      <c r="DW10" s="612"/>
      <c r="DX10" s="621"/>
    </row>
    <row r="11" spans="2:138" ht="11.25" customHeight="1" x14ac:dyDescent="0.2">
      <c r="B11" s="608" t="s">
        <v>221</v>
      </c>
      <c r="C11" s="609"/>
      <c r="D11" s="609"/>
      <c r="E11" s="609"/>
      <c r="F11" s="609"/>
      <c r="G11" s="609"/>
      <c r="H11" s="609"/>
      <c r="I11" s="609"/>
      <c r="J11" s="609"/>
      <c r="K11" s="609"/>
      <c r="L11" s="609"/>
      <c r="M11" s="609"/>
      <c r="N11" s="609"/>
      <c r="O11" s="609"/>
      <c r="P11" s="609"/>
      <c r="Q11" s="610"/>
      <c r="R11" s="611">
        <v>68498</v>
      </c>
      <c r="S11" s="612"/>
      <c r="T11" s="612"/>
      <c r="U11" s="612"/>
      <c r="V11" s="612"/>
      <c r="W11" s="612"/>
      <c r="X11" s="612"/>
      <c r="Y11" s="613"/>
      <c r="Z11" s="614">
        <v>0</v>
      </c>
      <c r="AA11" s="614"/>
      <c r="AB11" s="614"/>
      <c r="AC11" s="614"/>
      <c r="AD11" s="615">
        <v>68498</v>
      </c>
      <c r="AE11" s="615"/>
      <c r="AF11" s="615"/>
      <c r="AG11" s="615"/>
      <c r="AH11" s="615"/>
      <c r="AI11" s="615"/>
      <c r="AJ11" s="615"/>
      <c r="AK11" s="615"/>
      <c r="AL11" s="616">
        <v>0</v>
      </c>
      <c r="AM11" s="617"/>
      <c r="AN11" s="617"/>
      <c r="AO11" s="618"/>
      <c r="AP11" s="608" t="s">
        <v>222</v>
      </c>
      <c r="AQ11" s="609"/>
      <c r="AR11" s="609"/>
      <c r="AS11" s="609"/>
      <c r="AT11" s="609"/>
      <c r="AU11" s="609"/>
      <c r="AV11" s="609"/>
      <c r="AW11" s="609"/>
      <c r="AX11" s="609"/>
      <c r="AY11" s="609"/>
      <c r="AZ11" s="609"/>
      <c r="BA11" s="609"/>
      <c r="BB11" s="609"/>
      <c r="BC11" s="610"/>
      <c r="BD11" s="611">
        <v>1450227</v>
      </c>
      <c r="BE11" s="612"/>
      <c r="BF11" s="612"/>
      <c r="BG11" s="612"/>
      <c r="BH11" s="612"/>
      <c r="BI11" s="612"/>
      <c r="BJ11" s="612"/>
      <c r="BK11" s="613"/>
      <c r="BL11" s="614">
        <v>1.5</v>
      </c>
      <c r="BM11" s="614"/>
      <c r="BN11" s="614"/>
      <c r="BO11" s="614"/>
      <c r="BP11" s="615">
        <v>378619</v>
      </c>
      <c r="BQ11" s="615"/>
      <c r="BR11" s="615"/>
      <c r="BS11" s="615"/>
      <c r="BT11" s="615"/>
      <c r="BU11" s="615"/>
      <c r="BV11" s="615"/>
      <c r="BW11" s="619"/>
      <c r="BY11" s="608" t="s">
        <v>223</v>
      </c>
      <c r="BZ11" s="609"/>
      <c r="CA11" s="609"/>
      <c r="CB11" s="609"/>
      <c r="CC11" s="609"/>
      <c r="CD11" s="609"/>
      <c r="CE11" s="609"/>
      <c r="CF11" s="609"/>
      <c r="CG11" s="609"/>
      <c r="CH11" s="609"/>
      <c r="CI11" s="609"/>
      <c r="CJ11" s="609"/>
      <c r="CK11" s="609"/>
      <c r="CL11" s="610"/>
      <c r="CM11" s="611">
        <v>33773252</v>
      </c>
      <c r="CN11" s="612"/>
      <c r="CO11" s="612"/>
      <c r="CP11" s="612"/>
      <c r="CQ11" s="612"/>
      <c r="CR11" s="612"/>
      <c r="CS11" s="612"/>
      <c r="CT11" s="613"/>
      <c r="CU11" s="616">
        <v>6.4</v>
      </c>
      <c r="CV11" s="617"/>
      <c r="CW11" s="617"/>
      <c r="CX11" s="622"/>
      <c r="CY11" s="620">
        <v>21054655</v>
      </c>
      <c r="CZ11" s="612"/>
      <c r="DA11" s="612"/>
      <c r="DB11" s="612"/>
      <c r="DC11" s="612"/>
      <c r="DD11" s="612"/>
      <c r="DE11" s="612"/>
      <c r="DF11" s="612"/>
      <c r="DG11" s="612"/>
      <c r="DH11" s="612"/>
      <c r="DI11" s="612"/>
      <c r="DJ11" s="612"/>
      <c r="DK11" s="613"/>
      <c r="DL11" s="620">
        <v>10018773</v>
      </c>
      <c r="DM11" s="612"/>
      <c r="DN11" s="612"/>
      <c r="DO11" s="612"/>
      <c r="DP11" s="612"/>
      <c r="DQ11" s="612"/>
      <c r="DR11" s="612"/>
      <c r="DS11" s="612"/>
      <c r="DT11" s="612"/>
      <c r="DU11" s="612"/>
      <c r="DV11" s="612"/>
      <c r="DW11" s="612"/>
      <c r="DX11" s="621"/>
    </row>
    <row r="12" spans="2:138" ht="11.25" customHeight="1" x14ac:dyDescent="0.2">
      <c r="B12" s="608" t="s">
        <v>224</v>
      </c>
      <c r="C12" s="609"/>
      <c r="D12" s="609"/>
      <c r="E12" s="609"/>
      <c r="F12" s="609"/>
      <c r="G12" s="609"/>
      <c r="H12" s="609"/>
      <c r="I12" s="609"/>
      <c r="J12" s="609"/>
      <c r="K12" s="609"/>
      <c r="L12" s="609"/>
      <c r="M12" s="609"/>
      <c r="N12" s="609"/>
      <c r="O12" s="609"/>
      <c r="P12" s="609"/>
      <c r="Q12" s="610"/>
      <c r="R12" s="611">
        <v>235</v>
      </c>
      <c r="S12" s="612"/>
      <c r="T12" s="612"/>
      <c r="U12" s="612"/>
      <c r="V12" s="612"/>
      <c r="W12" s="612"/>
      <c r="X12" s="612"/>
      <c r="Y12" s="613"/>
      <c r="Z12" s="614">
        <v>0</v>
      </c>
      <c r="AA12" s="614"/>
      <c r="AB12" s="614"/>
      <c r="AC12" s="614"/>
      <c r="AD12" s="615">
        <v>235</v>
      </c>
      <c r="AE12" s="615"/>
      <c r="AF12" s="615"/>
      <c r="AG12" s="615"/>
      <c r="AH12" s="615"/>
      <c r="AI12" s="615"/>
      <c r="AJ12" s="615"/>
      <c r="AK12" s="615"/>
      <c r="AL12" s="616">
        <v>0</v>
      </c>
      <c r="AM12" s="617"/>
      <c r="AN12" s="617"/>
      <c r="AO12" s="618"/>
      <c r="AP12" s="608" t="s">
        <v>225</v>
      </c>
      <c r="AQ12" s="609"/>
      <c r="AR12" s="609"/>
      <c r="AS12" s="609"/>
      <c r="AT12" s="609"/>
      <c r="AU12" s="609"/>
      <c r="AV12" s="609"/>
      <c r="AW12" s="609"/>
      <c r="AX12" s="609"/>
      <c r="AY12" s="609"/>
      <c r="AZ12" s="609"/>
      <c r="BA12" s="609"/>
      <c r="BB12" s="609"/>
      <c r="BC12" s="610"/>
      <c r="BD12" s="611">
        <v>208264</v>
      </c>
      <c r="BE12" s="612"/>
      <c r="BF12" s="612"/>
      <c r="BG12" s="612"/>
      <c r="BH12" s="612"/>
      <c r="BI12" s="612"/>
      <c r="BJ12" s="612"/>
      <c r="BK12" s="613"/>
      <c r="BL12" s="614">
        <v>0.2</v>
      </c>
      <c r="BM12" s="614"/>
      <c r="BN12" s="614"/>
      <c r="BO12" s="614"/>
      <c r="BP12" s="615" t="s">
        <v>212</v>
      </c>
      <c r="BQ12" s="615"/>
      <c r="BR12" s="615"/>
      <c r="BS12" s="615"/>
      <c r="BT12" s="615"/>
      <c r="BU12" s="615"/>
      <c r="BV12" s="615"/>
      <c r="BW12" s="619"/>
      <c r="BY12" s="608" t="s">
        <v>226</v>
      </c>
      <c r="BZ12" s="609"/>
      <c r="CA12" s="609"/>
      <c r="CB12" s="609"/>
      <c r="CC12" s="609"/>
      <c r="CD12" s="609"/>
      <c r="CE12" s="609"/>
      <c r="CF12" s="609"/>
      <c r="CG12" s="609"/>
      <c r="CH12" s="609"/>
      <c r="CI12" s="609"/>
      <c r="CJ12" s="609"/>
      <c r="CK12" s="609"/>
      <c r="CL12" s="610"/>
      <c r="CM12" s="611">
        <v>70714933</v>
      </c>
      <c r="CN12" s="612"/>
      <c r="CO12" s="612"/>
      <c r="CP12" s="612"/>
      <c r="CQ12" s="612"/>
      <c r="CR12" s="612"/>
      <c r="CS12" s="612"/>
      <c r="CT12" s="613"/>
      <c r="CU12" s="616">
        <v>13.5</v>
      </c>
      <c r="CV12" s="617"/>
      <c r="CW12" s="617"/>
      <c r="CX12" s="622"/>
      <c r="CY12" s="620">
        <v>1607637</v>
      </c>
      <c r="CZ12" s="612"/>
      <c r="DA12" s="612"/>
      <c r="DB12" s="612"/>
      <c r="DC12" s="612"/>
      <c r="DD12" s="612"/>
      <c r="DE12" s="612"/>
      <c r="DF12" s="612"/>
      <c r="DG12" s="612"/>
      <c r="DH12" s="612"/>
      <c r="DI12" s="612"/>
      <c r="DJ12" s="612"/>
      <c r="DK12" s="613"/>
      <c r="DL12" s="620">
        <v>14535360</v>
      </c>
      <c r="DM12" s="612"/>
      <c r="DN12" s="612"/>
      <c r="DO12" s="612"/>
      <c r="DP12" s="612"/>
      <c r="DQ12" s="612"/>
      <c r="DR12" s="612"/>
      <c r="DS12" s="612"/>
      <c r="DT12" s="612"/>
      <c r="DU12" s="612"/>
      <c r="DV12" s="612"/>
      <c r="DW12" s="612"/>
      <c r="DX12" s="621"/>
    </row>
    <row r="13" spans="2:138" ht="11.25" customHeight="1" x14ac:dyDescent="0.2">
      <c r="B13" s="608" t="s">
        <v>227</v>
      </c>
      <c r="C13" s="609"/>
      <c r="D13" s="609"/>
      <c r="E13" s="609"/>
      <c r="F13" s="609"/>
      <c r="G13" s="609"/>
      <c r="H13" s="609"/>
      <c r="I13" s="609"/>
      <c r="J13" s="609"/>
      <c r="K13" s="609"/>
      <c r="L13" s="609"/>
      <c r="M13" s="609"/>
      <c r="N13" s="609"/>
      <c r="O13" s="609"/>
      <c r="P13" s="609"/>
      <c r="Q13" s="610"/>
      <c r="R13" s="611">
        <v>118446</v>
      </c>
      <c r="S13" s="612"/>
      <c r="T13" s="612"/>
      <c r="U13" s="612"/>
      <c r="V13" s="612"/>
      <c r="W13" s="612"/>
      <c r="X13" s="612"/>
      <c r="Y13" s="613"/>
      <c r="Z13" s="614">
        <v>0</v>
      </c>
      <c r="AA13" s="614"/>
      <c r="AB13" s="614"/>
      <c r="AC13" s="614"/>
      <c r="AD13" s="615">
        <v>118446</v>
      </c>
      <c r="AE13" s="615"/>
      <c r="AF13" s="615"/>
      <c r="AG13" s="615"/>
      <c r="AH13" s="615"/>
      <c r="AI13" s="615"/>
      <c r="AJ13" s="615"/>
      <c r="AK13" s="615"/>
      <c r="AL13" s="616">
        <v>0</v>
      </c>
      <c r="AM13" s="617"/>
      <c r="AN13" s="617"/>
      <c r="AO13" s="618"/>
      <c r="AP13" s="608" t="s">
        <v>228</v>
      </c>
      <c r="AQ13" s="609"/>
      <c r="AR13" s="609"/>
      <c r="AS13" s="609"/>
      <c r="AT13" s="609"/>
      <c r="AU13" s="609"/>
      <c r="AV13" s="609"/>
      <c r="AW13" s="609"/>
      <c r="AX13" s="609"/>
      <c r="AY13" s="609"/>
      <c r="AZ13" s="609"/>
      <c r="BA13" s="609"/>
      <c r="BB13" s="609"/>
      <c r="BC13" s="610"/>
      <c r="BD13" s="611">
        <v>1153017</v>
      </c>
      <c r="BE13" s="612"/>
      <c r="BF13" s="612"/>
      <c r="BG13" s="612"/>
      <c r="BH13" s="612"/>
      <c r="BI13" s="612"/>
      <c r="BJ13" s="612"/>
      <c r="BK13" s="613"/>
      <c r="BL13" s="614">
        <v>1.2</v>
      </c>
      <c r="BM13" s="614"/>
      <c r="BN13" s="614"/>
      <c r="BO13" s="614"/>
      <c r="BP13" s="615" t="s">
        <v>212</v>
      </c>
      <c r="BQ13" s="615"/>
      <c r="BR13" s="615"/>
      <c r="BS13" s="615"/>
      <c r="BT13" s="615"/>
      <c r="BU13" s="615"/>
      <c r="BV13" s="615"/>
      <c r="BW13" s="619"/>
      <c r="BY13" s="608" t="s">
        <v>229</v>
      </c>
      <c r="BZ13" s="609"/>
      <c r="CA13" s="609"/>
      <c r="CB13" s="609"/>
      <c r="CC13" s="609"/>
      <c r="CD13" s="609"/>
      <c r="CE13" s="609"/>
      <c r="CF13" s="609"/>
      <c r="CG13" s="609"/>
      <c r="CH13" s="609"/>
      <c r="CI13" s="609"/>
      <c r="CJ13" s="609"/>
      <c r="CK13" s="609"/>
      <c r="CL13" s="610"/>
      <c r="CM13" s="611">
        <v>75537226</v>
      </c>
      <c r="CN13" s="612"/>
      <c r="CO13" s="612"/>
      <c r="CP13" s="612"/>
      <c r="CQ13" s="612"/>
      <c r="CR13" s="612"/>
      <c r="CS13" s="612"/>
      <c r="CT13" s="613"/>
      <c r="CU13" s="616">
        <v>14.4</v>
      </c>
      <c r="CV13" s="617"/>
      <c r="CW13" s="617"/>
      <c r="CX13" s="622"/>
      <c r="CY13" s="620">
        <v>61998570</v>
      </c>
      <c r="CZ13" s="612"/>
      <c r="DA13" s="612"/>
      <c r="DB13" s="612"/>
      <c r="DC13" s="612"/>
      <c r="DD13" s="612"/>
      <c r="DE13" s="612"/>
      <c r="DF13" s="612"/>
      <c r="DG13" s="612"/>
      <c r="DH13" s="612"/>
      <c r="DI13" s="612"/>
      <c r="DJ13" s="612"/>
      <c r="DK13" s="613"/>
      <c r="DL13" s="620">
        <v>10237664</v>
      </c>
      <c r="DM13" s="612"/>
      <c r="DN13" s="612"/>
      <c r="DO13" s="612"/>
      <c r="DP13" s="612"/>
      <c r="DQ13" s="612"/>
      <c r="DR13" s="612"/>
      <c r="DS13" s="612"/>
      <c r="DT13" s="612"/>
      <c r="DU13" s="612"/>
      <c r="DV13" s="612"/>
      <c r="DW13" s="612"/>
      <c r="DX13" s="621"/>
    </row>
    <row r="14" spans="2:138" ht="11.25" customHeight="1" x14ac:dyDescent="0.2">
      <c r="B14" s="608" t="s">
        <v>230</v>
      </c>
      <c r="C14" s="609"/>
      <c r="D14" s="609"/>
      <c r="E14" s="609"/>
      <c r="F14" s="609"/>
      <c r="G14" s="609"/>
      <c r="H14" s="609"/>
      <c r="I14" s="609"/>
      <c r="J14" s="609"/>
      <c r="K14" s="609"/>
      <c r="L14" s="609"/>
      <c r="M14" s="609"/>
      <c r="N14" s="609"/>
      <c r="O14" s="609"/>
      <c r="P14" s="609"/>
      <c r="Q14" s="610"/>
      <c r="R14" s="611">
        <v>10755428</v>
      </c>
      <c r="S14" s="612"/>
      <c r="T14" s="612"/>
      <c r="U14" s="612"/>
      <c r="V14" s="612"/>
      <c r="W14" s="612"/>
      <c r="X14" s="612"/>
      <c r="Y14" s="613"/>
      <c r="Z14" s="614">
        <v>1.9</v>
      </c>
      <c r="AA14" s="614"/>
      <c r="AB14" s="614"/>
      <c r="AC14" s="614"/>
      <c r="AD14" s="615">
        <v>10755428</v>
      </c>
      <c r="AE14" s="615"/>
      <c r="AF14" s="615"/>
      <c r="AG14" s="615"/>
      <c r="AH14" s="615"/>
      <c r="AI14" s="615"/>
      <c r="AJ14" s="615"/>
      <c r="AK14" s="615"/>
      <c r="AL14" s="616">
        <v>4.4000000000000004</v>
      </c>
      <c r="AM14" s="617"/>
      <c r="AN14" s="617"/>
      <c r="AO14" s="618"/>
      <c r="AP14" s="608" t="s">
        <v>231</v>
      </c>
      <c r="AQ14" s="609"/>
      <c r="AR14" s="609"/>
      <c r="AS14" s="609"/>
      <c r="AT14" s="609"/>
      <c r="AU14" s="609"/>
      <c r="AV14" s="609"/>
      <c r="AW14" s="609"/>
      <c r="AX14" s="609"/>
      <c r="AY14" s="609"/>
      <c r="AZ14" s="609"/>
      <c r="BA14" s="609"/>
      <c r="BB14" s="609"/>
      <c r="BC14" s="610"/>
      <c r="BD14" s="611">
        <v>1144022</v>
      </c>
      <c r="BE14" s="612"/>
      <c r="BF14" s="612"/>
      <c r="BG14" s="612"/>
      <c r="BH14" s="612"/>
      <c r="BI14" s="612"/>
      <c r="BJ14" s="612"/>
      <c r="BK14" s="613"/>
      <c r="BL14" s="614">
        <v>1.2</v>
      </c>
      <c r="BM14" s="614"/>
      <c r="BN14" s="614"/>
      <c r="BO14" s="614"/>
      <c r="BP14" s="615" t="s">
        <v>120</v>
      </c>
      <c r="BQ14" s="615"/>
      <c r="BR14" s="615"/>
      <c r="BS14" s="615"/>
      <c r="BT14" s="615"/>
      <c r="BU14" s="615"/>
      <c r="BV14" s="615"/>
      <c r="BW14" s="619"/>
      <c r="BY14" s="608" t="s">
        <v>232</v>
      </c>
      <c r="BZ14" s="609"/>
      <c r="CA14" s="609"/>
      <c r="CB14" s="609"/>
      <c r="CC14" s="609"/>
      <c r="CD14" s="609"/>
      <c r="CE14" s="609"/>
      <c r="CF14" s="609"/>
      <c r="CG14" s="609"/>
      <c r="CH14" s="609"/>
      <c r="CI14" s="609"/>
      <c r="CJ14" s="609"/>
      <c r="CK14" s="609"/>
      <c r="CL14" s="610"/>
      <c r="CM14" s="611">
        <v>24518387</v>
      </c>
      <c r="CN14" s="612"/>
      <c r="CO14" s="612"/>
      <c r="CP14" s="612"/>
      <c r="CQ14" s="612"/>
      <c r="CR14" s="612"/>
      <c r="CS14" s="612"/>
      <c r="CT14" s="613"/>
      <c r="CU14" s="616">
        <v>4.7</v>
      </c>
      <c r="CV14" s="617"/>
      <c r="CW14" s="617"/>
      <c r="CX14" s="622"/>
      <c r="CY14" s="620">
        <v>4925838</v>
      </c>
      <c r="CZ14" s="612"/>
      <c r="DA14" s="612"/>
      <c r="DB14" s="612"/>
      <c r="DC14" s="612"/>
      <c r="DD14" s="612"/>
      <c r="DE14" s="612"/>
      <c r="DF14" s="612"/>
      <c r="DG14" s="612"/>
      <c r="DH14" s="612"/>
      <c r="DI14" s="612"/>
      <c r="DJ14" s="612"/>
      <c r="DK14" s="613"/>
      <c r="DL14" s="620">
        <v>19794166</v>
      </c>
      <c r="DM14" s="612"/>
      <c r="DN14" s="612"/>
      <c r="DO14" s="612"/>
      <c r="DP14" s="612"/>
      <c r="DQ14" s="612"/>
      <c r="DR14" s="612"/>
      <c r="DS14" s="612"/>
      <c r="DT14" s="612"/>
      <c r="DU14" s="612"/>
      <c r="DV14" s="612"/>
      <c r="DW14" s="612"/>
      <c r="DX14" s="621"/>
    </row>
    <row r="15" spans="2:138" ht="11.25" customHeight="1" x14ac:dyDescent="0.2">
      <c r="B15" s="608" t="s">
        <v>233</v>
      </c>
      <c r="C15" s="609"/>
      <c r="D15" s="609"/>
      <c r="E15" s="609"/>
      <c r="F15" s="609"/>
      <c r="G15" s="609"/>
      <c r="H15" s="609"/>
      <c r="I15" s="609"/>
      <c r="J15" s="609"/>
      <c r="K15" s="609"/>
      <c r="L15" s="609"/>
      <c r="M15" s="609"/>
      <c r="N15" s="609"/>
      <c r="O15" s="609"/>
      <c r="P15" s="609"/>
      <c r="Q15" s="610"/>
      <c r="R15" s="611" t="s">
        <v>120</v>
      </c>
      <c r="S15" s="612"/>
      <c r="T15" s="612"/>
      <c r="U15" s="612"/>
      <c r="V15" s="612"/>
      <c r="W15" s="612"/>
      <c r="X15" s="612"/>
      <c r="Y15" s="613"/>
      <c r="Z15" s="614" t="s">
        <v>212</v>
      </c>
      <c r="AA15" s="614"/>
      <c r="AB15" s="614"/>
      <c r="AC15" s="614"/>
      <c r="AD15" s="615" t="s">
        <v>139</v>
      </c>
      <c r="AE15" s="615"/>
      <c r="AF15" s="615"/>
      <c r="AG15" s="615"/>
      <c r="AH15" s="615"/>
      <c r="AI15" s="615"/>
      <c r="AJ15" s="615"/>
      <c r="AK15" s="615"/>
      <c r="AL15" s="616" t="s">
        <v>120</v>
      </c>
      <c r="AM15" s="617"/>
      <c r="AN15" s="617"/>
      <c r="AO15" s="618"/>
      <c r="AP15" s="608" t="s">
        <v>234</v>
      </c>
      <c r="AQ15" s="609"/>
      <c r="AR15" s="609"/>
      <c r="AS15" s="609"/>
      <c r="AT15" s="609"/>
      <c r="AU15" s="609"/>
      <c r="AV15" s="609"/>
      <c r="AW15" s="609"/>
      <c r="AX15" s="609"/>
      <c r="AY15" s="609"/>
      <c r="AZ15" s="609"/>
      <c r="BA15" s="609"/>
      <c r="BB15" s="609"/>
      <c r="BC15" s="610"/>
      <c r="BD15" s="611">
        <v>18542630</v>
      </c>
      <c r="BE15" s="612"/>
      <c r="BF15" s="612"/>
      <c r="BG15" s="612"/>
      <c r="BH15" s="612"/>
      <c r="BI15" s="612"/>
      <c r="BJ15" s="612"/>
      <c r="BK15" s="613"/>
      <c r="BL15" s="614">
        <v>19.5</v>
      </c>
      <c r="BM15" s="614"/>
      <c r="BN15" s="614"/>
      <c r="BO15" s="614"/>
      <c r="BP15" s="615" t="s">
        <v>120</v>
      </c>
      <c r="BQ15" s="615"/>
      <c r="BR15" s="615"/>
      <c r="BS15" s="615"/>
      <c r="BT15" s="615"/>
      <c r="BU15" s="615"/>
      <c r="BV15" s="615"/>
      <c r="BW15" s="619"/>
      <c r="BY15" s="608" t="s">
        <v>235</v>
      </c>
      <c r="BZ15" s="609"/>
      <c r="CA15" s="609"/>
      <c r="CB15" s="609"/>
      <c r="CC15" s="609"/>
      <c r="CD15" s="609"/>
      <c r="CE15" s="609"/>
      <c r="CF15" s="609"/>
      <c r="CG15" s="609"/>
      <c r="CH15" s="609"/>
      <c r="CI15" s="609"/>
      <c r="CJ15" s="609"/>
      <c r="CK15" s="609"/>
      <c r="CL15" s="610"/>
      <c r="CM15" s="611" t="s">
        <v>120</v>
      </c>
      <c r="CN15" s="612"/>
      <c r="CO15" s="612"/>
      <c r="CP15" s="612"/>
      <c r="CQ15" s="612"/>
      <c r="CR15" s="612"/>
      <c r="CS15" s="612"/>
      <c r="CT15" s="613"/>
      <c r="CU15" s="616" t="s">
        <v>120</v>
      </c>
      <c r="CV15" s="617"/>
      <c r="CW15" s="617"/>
      <c r="CX15" s="622"/>
      <c r="CY15" s="620" t="s">
        <v>120</v>
      </c>
      <c r="CZ15" s="612"/>
      <c r="DA15" s="612"/>
      <c r="DB15" s="612"/>
      <c r="DC15" s="612"/>
      <c r="DD15" s="612"/>
      <c r="DE15" s="612"/>
      <c r="DF15" s="612"/>
      <c r="DG15" s="612"/>
      <c r="DH15" s="612"/>
      <c r="DI15" s="612"/>
      <c r="DJ15" s="612"/>
      <c r="DK15" s="613"/>
      <c r="DL15" s="620" t="s">
        <v>120</v>
      </c>
      <c r="DM15" s="612"/>
      <c r="DN15" s="612"/>
      <c r="DO15" s="612"/>
      <c r="DP15" s="612"/>
      <c r="DQ15" s="612"/>
      <c r="DR15" s="612"/>
      <c r="DS15" s="612"/>
      <c r="DT15" s="612"/>
      <c r="DU15" s="612"/>
      <c r="DV15" s="612"/>
      <c r="DW15" s="612"/>
      <c r="DX15" s="621"/>
    </row>
    <row r="16" spans="2:138" ht="11.25" customHeight="1" x14ac:dyDescent="0.2">
      <c r="B16" s="608" t="s">
        <v>236</v>
      </c>
      <c r="C16" s="609"/>
      <c r="D16" s="609"/>
      <c r="E16" s="609"/>
      <c r="F16" s="609"/>
      <c r="G16" s="609"/>
      <c r="H16" s="609"/>
      <c r="I16" s="609"/>
      <c r="J16" s="609"/>
      <c r="K16" s="609"/>
      <c r="L16" s="609"/>
      <c r="M16" s="609"/>
      <c r="N16" s="609"/>
      <c r="O16" s="609"/>
      <c r="P16" s="609"/>
      <c r="Q16" s="610"/>
      <c r="R16" s="611">
        <v>421393</v>
      </c>
      <c r="S16" s="612"/>
      <c r="T16" s="612"/>
      <c r="U16" s="612"/>
      <c r="V16" s="612"/>
      <c r="W16" s="612"/>
      <c r="X16" s="612"/>
      <c r="Y16" s="613"/>
      <c r="Z16" s="614">
        <v>0.1</v>
      </c>
      <c r="AA16" s="614"/>
      <c r="AB16" s="614"/>
      <c r="AC16" s="614"/>
      <c r="AD16" s="615">
        <v>421393</v>
      </c>
      <c r="AE16" s="615"/>
      <c r="AF16" s="615"/>
      <c r="AG16" s="615"/>
      <c r="AH16" s="615"/>
      <c r="AI16" s="615"/>
      <c r="AJ16" s="615"/>
      <c r="AK16" s="615"/>
      <c r="AL16" s="616">
        <v>0.2</v>
      </c>
      <c r="AM16" s="617"/>
      <c r="AN16" s="617"/>
      <c r="AO16" s="618"/>
      <c r="AP16" s="608" t="s">
        <v>237</v>
      </c>
      <c r="AQ16" s="609"/>
      <c r="AR16" s="609"/>
      <c r="AS16" s="609"/>
      <c r="AT16" s="609"/>
      <c r="AU16" s="609"/>
      <c r="AV16" s="609"/>
      <c r="AW16" s="609"/>
      <c r="AX16" s="609"/>
      <c r="AY16" s="609"/>
      <c r="AZ16" s="609"/>
      <c r="BA16" s="609"/>
      <c r="BB16" s="609"/>
      <c r="BC16" s="610"/>
      <c r="BD16" s="611">
        <v>559221</v>
      </c>
      <c r="BE16" s="612"/>
      <c r="BF16" s="612"/>
      <c r="BG16" s="612"/>
      <c r="BH16" s="612"/>
      <c r="BI16" s="612"/>
      <c r="BJ16" s="612"/>
      <c r="BK16" s="613"/>
      <c r="BL16" s="614">
        <v>0.6</v>
      </c>
      <c r="BM16" s="614"/>
      <c r="BN16" s="614"/>
      <c r="BO16" s="614"/>
      <c r="BP16" s="615" t="s">
        <v>212</v>
      </c>
      <c r="BQ16" s="615"/>
      <c r="BR16" s="615"/>
      <c r="BS16" s="615"/>
      <c r="BT16" s="615"/>
      <c r="BU16" s="615"/>
      <c r="BV16" s="615"/>
      <c r="BW16" s="619"/>
      <c r="BY16" s="608" t="s">
        <v>238</v>
      </c>
      <c r="BZ16" s="609"/>
      <c r="CA16" s="609"/>
      <c r="CB16" s="609"/>
      <c r="CC16" s="609"/>
      <c r="CD16" s="609"/>
      <c r="CE16" s="609"/>
      <c r="CF16" s="609"/>
      <c r="CG16" s="609"/>
      <c r="CH16" s="609"/>
      <c r="CI16" s="609"/>
      <c r="CJ16" s="609"/>
      <c r="CK16" s="609"/>
      <c r="CL16" s="610"/>
      <c r="CM16" s="611">
        <v>81725431</v>
      </c>
      <c r="CN16" s="612"/>
      <c r="CO16" s="612"/>
      <c r="CP16" s="612"/>
      <c r="CQ16" s="612"/>
      <c r="CR16" s="612"/>
      <c r="CS16" s="612"/>
      <c r="CT16" s="613"/>
      <c r="CU16" s="616">
        <v>15.6</v>
      </c>
      <c r="CV16" s="617"/>
      <c r="CW16" s="617"/>
      <c r="CX16" s="622"/>
      <c r="CY16" s="620">
        <v>4238629</v>
      </c>
      <c r="CZ16" s="612"/>
      <c r="DA16" s="612"/>
      <c r="DB16" s="612"/>
      <c r="DC16" s="612"/>
      <c r="DD16" s="612"/>
      <c r="DE16" s="612"/>
      <c r="DF16" s="612"/>
      <c r="DG16" s="612"/>
      <c r="DH16" s="612"/>
      <c r="DI16" s="612"/>
      <c r="DJ16" s="612"/>
      <c r="DK16" s="613"/>
      <c r="DL16" s="620">
        <v>61068164</v>
      </c>
      <c r="DM16" s="612"/>
      <c r="DN16" s="612"/>
      <c r="DO16" s="612"/>
      <c r="DP16" s="612"/>
      <c r="DQ16" s="612"/>
      <c r="DR16" s="612"/>
      <c r="DS16" s="612"/>
      <c r="DT16" s="612"/>
      <c r="DU16" s="612"/>
      <c r="DV16" s="612"/>
      <c r="DW16" s="612"/>
      <c r="DX16" s="621"/>
    </row>
    <row r="17" spans="2:128" ht="11.25" customHeight="1" x14ac:dyDescent="0.2">
      <c r="B17" s="608" t="s">
        <v>239</v>
      </c>
      <c r="C17" s="609"/>
      <c r="D17" s="609"/>
      <c r="E17" s="609"/>
      <c r="F17" s="609"/>
      <c r="G17" s="609"/>
      <c r="H17" s="609"/>
      <c r="I17" s="609"/>
      <c r="J17" s="609"/>
      <c r="K17" s="609"/>
      <c r="L17" s="609"/>
      <c r="M17" s="609"/>
      <c r="N17" s="609"/>
      <c r="O17" s="609"/>
      <c r="P17" s="609"/>
      <c r="Q17" s="610"/>
      <c r="R17" s="611">
        <v>295993</v>
      </c>
      <c r="S17" s="612"/>
      <c r="T17" s="612"/>
      <c r="U17" s="612"/>
      <c r="V17" s="612"/>
      <c r="W17" s="612"/>
      <c r="X17" s="612"/>
      <c r="Y17" s="613"/>
      <c r="Z17" s="614">
        <v>0.1</v>
      </c>
      <c r="AA17" s="614"/>
      <c r="AB17" s="614"/>
      <c r="AC17" s="614"/>
      <c r="AD17" s="615">
        <v>295993</v>
      </c>
      <c r="AE17" s="615"/>
      <c r="AF17" s="615"/>
      <c r="AG17" s="615"/>
      <c r="AH17" s="615"/>
      <c r="AI17" s="615"/>
      <c r="AJ17" s="615"/>
      <c r="AK17" s="615"/>
      <c r="AL17" s="616">
        <v>0.1</v>
      </c>
      <c r="AM17" s="617"/>
      <c r="AN17" s="617"/>
      <c r="AO17" s="618"/>
      <c r="AP17" s="608" t="s">
        <v>240</v>
      </c>
      <c r="AQ17" s="609"/>
      <c r="AR17" s="609"/>
      <c r="AS17" s="609"/>
      <c r="AT17" s="609"/>
      <c r="AU17" s="609"/>
      <c r="AV17" s="609"/>
      <c r="AW17" s="609"/>
      <c r="AX17" s="609"/>
      <c r="AY17" s="609"/>
      <c r="AZ17" s="609"/>
      <c r="BA17" s="609"/>
      <c r="BB17" s="609"/>
      <c r="BC17" s="610"/>
      <c r="BD17" s="611">
        <v>17983409</v>
      </c>
      <c r="BE17" s="612"/>
      <c r="BF17" s="612"/>
      <c r="BG17" s="612"/>
      <c r="BH17" s="612"/>
      <c r="BI17" s="612"/>
      <c r="BJ17" s="612"/>
      <c r="BK17" s="613"/>
      <c r="BL17" s="614">
        <v>19</v>
      </c>
      <c r="BM17" s="614"/>
      <c r="BN17" s="614"/>
      <c r="BO17" s="614"/>
      <c r="BP17" s="615" t="s">
        <v>120</v>
      </c>
      <c r="BQ17" s="615"/>
      <c r="BR17" s="615"/>
      <c r="BS17" s="615"/>
      <c r="BT17" s="615"/>
      <c r="BU17" s="615"/>
      <c r="BV17" s="615"/>
      <c r="BW17" s="619"/>
      <c r="BY17" s="608" t="s">
        <v>241</v>
      </c>
      <c r="BZ17" s="609"/>
      <c r="CA17" s="609"/>
      <c r="CB17" s="609"/>
      <c r="CC17" s="609"/>
      <c r="CD17" s="609"/>
      <c r="CE17" s="609"/>
      <c r="CF17" s="609"/>
      <c r="CG17" s="609"/>
      <c r="CH17" s="609"/>
      <c r="CI17" s="609"/>
      <c r="CJ17" s="609"/>
      <c r="CK17" s="609"/>
      <c r="CL17" s="610"/>
      <c r="CM17" s="611">
        <v>2341335</v>
      </c>
      <c r="CN17" s="612"/>
      <c r="CO17" s="612"/>
      <c r="CP17" s="612"/>
      <c r="CQ17" s="612"/>
      <c r="CR17" s="612"/>
      <c r="CS17" s="612"/>
      <c r="CT17" s="613"/>
      <c r="CU17" s="616">
        <v>0.4</v>
      </c>
      <c r="CV17" s="617"/>
      <c r="CW17" s="617"/>
      <c r="CX17" s="622"/>
      <c r="CY17" s="620" t="s">
        <v>212</v>
      </c>
      <c r="CZ17" s="612"/>
      <c r="DA17" s="612"/>
      <c r="DB17" s="612"/>
      <c r="DC17" s="612"/>
      <c r="DD17" s="612"/>
      <c r="DE17" s="612"/>
      <c r="DF17" s="612"/>
      <c r="DG17" s="612"/>
      <c r="DH17" s="612"/>
      <c r="DI17" s="612"/>
      <c r="DJ17" s="612"/>
      <c r="DK17" s="613"/>
      <c r="DL17" s="620">
        <v>54035</v>
      </c>
      <c r="DM17" s="612"/>
      <c r="DN17" s="612"/>
      <c r="DO17" s="612"/>
      <c r="DP17" s="612"/>
      <c r="DQ17" s="612"/>
      <c r="DR17" s="612"/>
      <c r="DS17" s="612"/>
      <c r="DT17" s="612"/>
      <c r="DU17" s="612"/>
      <c r="DV17" s="612"/>
      <c r="DW17" s="612"/>
      <c r="DX17" s="621"/>
    </row>
    <row r="18" spans="2:128" ht="11.25" customHeight="1" x14ac:dyDescent="0.2">
      <c r="B18" s="608" t="s">
        <v>242</v>
      </c>
      <c r="C18" s="609"/>
      <c r="D18" s="609"/>
      <c r="E18" s="609"/>
      <c r="F18" s="609"/>
      <c r="G18" s="609"/>
      <c r="H18" s="609"/>
      <c r="I18" s="609"/>
      <c r="J18" s="609"/>
      <c r="K18" s="609"/>
      <c r="L18" s="609"/>
      <c r="M18" s="609"/>
      <c r="N18" s="609"/>
      <c r="O18" s="609"/>
      <c r="P18" s="609"/>
      <c r="Q18" s="610"/>
      <c r="R18" s="611">
        <v>125400</v>
      </c>
      <c r="S18" s="612"/>
      <c r="T18" s="612"/>
      <c r="U18" s="612"/>
      <c r="V18" s="612"/>
      <c r="W18" s="612"/>
      <c r="X18" s="612"/>
      <c r="Y18" s="613"/>
      <c r="Z18" s="614">
        <v>0</v>
      </c>
      <c r="AA18" s="614"/>
      <c r="AB18" s="614"/>
      <c r="AC18" s="614"/>
      <c r="AD18" s="615">
        <v>125400</v>
      </c>
      <c r="AE18" s="615"/>
      <c r="AF18" s="615"/>
      <c r="AG18" s="615"/>
      <c r="AH18" s="615"/>
      <c r="AI18" s="615"/>
      <c r="AJ18" s="615"/>
      <c r="AK18" s="615"/>
      <c r="AL18" s="616">
        <v>0.1</v>
      </c>
      <c r="AM18" s="617"/>
      <c r="AN18" s="617"/>
      <c r="AO18" s="618"/>
      <c r="AP18" s="608" t="s">
        <v>243</v>
      </c>
      <c r="AQ18" s="609"/>
      <c r="AR18" s="609"/>
      <c r="AS18" s="609"/>
      <c r="AT18" s="609"/>
      <c r="AU18" s="609"/>
      <c r="AV18" s="609"/>
      <c r="AW18" s="609"/>
      <c r="AX18" s="609"/>
      <c r="AY18" s="609"/>
      <c r="AZ18" s="609"/>
      <c r="BA18" s="609"/>
      <c r="BB18" s="609"/>
      <c r="BC18" s="610"/>
      <c r="BD18" s="611">
        <v>30155360</v>
      </c>
      <c r="BE18" s="612"/>
      <c r="BF18" s="612"/>
      <c r="BG18" s="612"/>
      <c r="BH18" s="612"/>
      <c r="BI18" s="612"/>
      <c r="BJ18" s="612"/>
      <c r="BK18" s="613"/>
      <c r="BL18" s="614">
        <v>31.8</v>
      </c>
      <c r="BM18" s="614"/>
      <c r="BN18" s="614"/>
      <c r="BO18" s="614"/>
      <c r="BP18" s="615" t="s">
        <v>120</v>
      </c>
      <c r="BQ18" s="615"/>
      <c r="BR18" s="615"/>
      <c r="BS18" s="615"/>
      <c r="BT18" s="615"/>
      <c r="BU18" s="615"/>
      <c r="BV18" s="615"/>
      <c r="BW18" s="619"/>
      <c r="BY18" s="608" t="s">
        <v>244</v>
      </c>
      <c r="BZ18" s="609"/>
      <c r="CA18" s="609"/>
      <c r="CB18" s="609"/>
      <c r="CC18" s="609"/>
      <c r="CD18" s="609"/>
      <c r="CE18" s="609"/>
      <c r="CF18" s="609"/>
      <c r="CG18" s="609"/>
      <c r="CH18" s="609"/>
      <c r="CI18" s="609"/>
      <c r="CJ18" s="609"/>
      <c r="CK18" s="609"/>
      <c r="CL18" s="610"/>
      <c r="CM18" s="611">
        <v>69918361</v>
      </c>
      <c r="CN18" s="612"/>
      <c r="CO18" s="612"/>
      <c r="CP18" s="612"/>
      <c r="CQ18" s="612"/>
      <c r="CR18" s="612"/>
      <c r="CS18" s="612"/>
      <c r="CT18" s="613"/>
      <c r="CU18" s="616">
        <v>13.3</v>
      </c>
      <c r="CV18" s="617"/>
      <c r="CW18" s="617"/>
      <c r="CX18" s="622"/>
      <c r="CY18" s="620" t="s">
        <v>120</v>
      </c>
      <c r="CZ18" s="612"/>
      <c r="DA18" s="612"/>
      <c r="DB18" s="612"/>
      <c r="DC18" s="612"/>
      <c r="DD18" s="612"/>
      <c r="DE18" s="612"/>
      <c r="DF18" s="612"/>
      <c r="DG18" s="612"/>
      <c r="DH18" s="612"/>
      <c r="DI18" s="612"/>
      <c r="DJ18" s="612"/>
      <c r="DK18" s="613"/>
      <c r="DL18" s="620">
        <v>67044223</v>
      </c>
      <c r="DM18" s="612"/>
      <c r="DN18" s="612"/>
      <c r="DO18" s="612"/>
      <c r="DP18" s="612"/>
      <c r="DQ18" s="612"/>
      <c r="DR18" s="612"/>
      <c r="DS18" s="612"/>
      <c r="DT18" s="612"/>
      <c r="DU18" s="612"/>
      <c r="DV18" s="612"/>
      <c r="DW18" s="612"/>
      <c r="DX18" s="621"/>
    </row>
    <row r="19" spans="2:128" ht="11.25" customHeight="1" x14ac:dyDescent="0.2">
      <c r="B19" s="608" t="s">
        <v>245</v>
      </c>
      <c r="C19" s="609"/>
      <c r="D19" s="609"/>
      <c r="E19" s="609"/>
      <c r="F19" s="609"/>
      <c r="G19" s="609"/>
      <c r="H19" s="609"/>
      <c r="I19" s="609"/>
      <c r="J19" s="609"/>
      <c r="K19" s="609"/>
      <c r="L19" s="609"/>
      <c r="M19" s="609"/>
      <c r="N19" s="609"/>
      <c r="O19" s="609"/>
      <c r="P19" s="609"/>
      <c r="Q19" s="610"/>
      <c r="R19" s="611">
        <v>153839299</v>
      </c>
      <c r="S19" s="612"/>
      <c r="T19" s="612"/>
      <c r="U19" s="612"/>
      <c r="V19" s="612"/>
      <c r="W19" s="612"/>
      <c r="X19" s="612"/>
      <c r="Y19" s="613"/>
      <c r="Z19" s="614">
        <v>27.7</v>
      </c>
      <c r="AA19" s="614"/>
      <c r="AB19" s="614"/>
      <c r="AC19" s="614"/>
      <c r="AD19" s="615">
        <v>151287047</v>
      </c>
      <c r="AE19" s="615"/>
      <c r="AF19" s="615"/>
      <c r="AG19" s="615"/>
      <c r="AH19" s="615"/>
      <c r="AI19" s="615"/>
      <c r="AJ19" s="615"/>
      <c r="AK19" s="615"/>
      <c r="AL19" s="616">
        <v>62.4</v>
      </c>
      <c r="AM19" s="617"/>
      <c r="AN19" s="617"/>
      <c r="AO19" s="618"/>
      <c r="AP19" s="608" t="s">
        <v>246</v>
      </c>
      <c r="AQ19" s="609"/>
      <c r="AR19" s="609"/>
      <c r="AS19" s="609"/>
      <c r="AT19" s="609"/>
      <c r="AU19" s="609"/>
      <c r="AV19" s="609"/>
      <c r="AW19" s="609"/>
      <c r="AX19" s="609"/>
      <c r="AY19" s="609"/>
      <c r="AZ19" s="609"/>
      <c r="BA19" s="609"/>
      <c r="BB19" s="609"/>
      <c r="BC19" s="610"/>
      <c r="BD19" s="611">
        <v>1666230</v>
      </c>
      <c r="BE19" s="612"/>
      <c r="BF19" s="612"/>
      <c r="BG19" s="612"/>
      <c r="BH19" s="612"/>
      <c r="BI19" s="612"/>
      <c r="BJ19" s="612"/>
      <c r="BK19" s="613"/>
      <c r="BL19" s="614">
        <v>1.8</v>
      </c>
      <c r="BM19" s="614"/>
      <c r="BN19" s="614"/>
      <c r="BO19" s="614"/>
      <c r="BP19" s="615" t="s">
        <v>120</v>
      </c>
      <c r="BQ19" s="615"/>
      <c r="BR19" s="615"/>
      <c r="BS19" s="615"/>
      <c r="BT19" s="615"/>
      <c r="BU19" s="615"/>
      <c r="BV19" s="615"/>
      <c r="BW19" s="619"/>
      <c r="BY19" s="608" t="s">
        <v>247</v>
      </c>
      <c r="BZ19" s="609"/>
      <c r="CA19" s="609"/>
      <c r="CB19" s="609"/>
      <c r="CC19" s="609"/>
      <c r="CD19" s="609"/>
      <c r="CE19" s="609"/>
      <c r="CF19" s="609"/>
      <c r="CG19" s="609"/>
      <c r="CH19" s="609"/>
      <c r="CI19" s="609"/>
      <c r="CJ19" s="609"/>
      <c r="CK19" s="609"/>
      <c r="CL19" s="610"/>
      <c r="CM19" s="611">
        <v>5747</v>
      </c>
      <c r="CN19" s="612"/>
      <c r="CO19" s="612"/>
      <c r="CP19" s="612"/>
      <c r="CQ19" s="612"/>
      <c r="CR19" s="612"/>
      <c r="CS19" s="612"/>
      <c r="CT19" s="613"/>
      <c r="CU19" s="616">
        <v>0</v>
      </c>
      <c r="CV19" s="617"/>
      <c r="CW19" s="617"/>
      <c r="CX19" s="622"/>
      <c r="CY19" s="620" t="s">
        <v>212</v>
      </c>
      <c r="CZ19" s="612"/>
      <c r="DA19" s="612"/>
      <c r="DB19" s="612"/>
      <c r="DC19" s="612"/>
      <c r="DD19" s="612"/>
      <c r="DE19" s="612"/>
      <c r="DF19" s="612"/>
      <c r="DG19" s="612"/>
      <c r="DH19" s="612"/>
      <c r="DI19" s="612"/>
      <c r="DJ19" s="612"/>
      <c r="DK19" s="613"/>
      <c r="DL19" s="620">
        <v>5747</v>
      </c>
      <c r="DM19" s="612"/>
      <c r="DN19" s="612"/>
      <c r="DO19" s="612"/>
      <c r="DP19" s="612"/>
      <c r="DQ19" s="612"/>
      <c r="DR19" s="612"/>
      <c r="DS19" s="612"/>
      <c r="DT19" s="612"/>
      <c r="DU19" s="612"/>
      <c r="DV19" s="612"/>
      <c r="DW19" s="612"/>
      <c r="DX19" s="621"/>
    </row>
    <row r="20" spans="2:128" ht="11.25" customHeight="1" x14ac:dyDescent="0.2">
      <c r="B20" s="608" t="s">
        <v>248</v>
      </c>
      <c r="C20" s="609"/>
      <c r="D20" s="609"/>
      <c r="E20" s="609"/>
      <c r="F20" s="609"/>
      <c r="G20" s="609"/>
      <c r="H20" s="609"/>
      <c r="I20" s="609"/>
      <c r="J20" s="609"/>
      <c r="K20" s="609"/>
      <c r="L20" s="609"/>
      <c r="M20" s="609"/>
      <c r="N20" s="609"/>
      <c r="O20" s="609"/>
      <c r="P20" s="609"/>
      <c r="Q20" s="610"/>
      <c r="R20" s="611">
        <v>151287047</v>
      </c>
      <c r="S20" s="612"/>
      <c r="T20" s="612"/>
      <c r="U20" s="612"/>
      <c r="V20" s="612"/>
      <c r="W20" s="612"/>
      <c r="X20" s="612"/>
      <c r="Y20" s="613"/>
      <c r="Z20" s="614">
        <v>27.2</v>
      </c>
      <c r="AA20" s="614"/>
      <c r="AB20" s="614"/>
      <c r="AC20" s="614"/>
      <c r="AD20" s="615">
        <v>151287047</v>
      </c>
      <c r="AE20" s="615"/>
      <c r="AF20" s="615"/>
      <c r="AG20" s="615"/>
      <c r="AH20" s="615"/>
      <c r="AI20" s="615"/>
      <c r="AJ20" s="615"/>
      <c r="AK20" s="615"/>
      <c r="AL20" s="616">
        <v>62.4</v>
      </c>
      <c r="AM20" s="617"/>
      <c r="AN20" s="617"/>
      <c r="AO20" s="618"/>
      <c r="AP20" s="623" t="s">
        <v>249</v>
      </c>
      <c r="AQ20" s="624"/>
      <c r="AR20" s="624"/>
      <c r="AS20" s="624"/>
      <c r="AT20" s="624"/>
      <c r="AU20" s="624"/>
      <c r="AV20" s="624"/>
      <c r="AW20" s="624"/>
      <c r="AX20" s="624"/>
      <c r="AY20" s="624"/>
      <c r="AZ20" s="624"/>
      <c r="BA20" s="624"/>
      <c r="BB20" s="624"/>
      <c r="BC20" s="625"/>
      <c r="BD20" s="611">
        <v>760100</v>
      </c>
      <c r="BE20" s="612"/>
      <c r="BF20" s="612"/>
      <c r="BG20" s="612"/>
      <c r="BH20" s="612"/>
      <c r="BI20" s="612"/>
      <c r="BJ20" s="612"/>
      <c r="BK20" s="613"/>
      <c r="BL20" s="614">
        <v>0.8</v>
      </c>
      <c r="BM20" s="614"/>
      <c r="BN20" s="614"/>
      <c r="BO20" s="614"/>
      <c r="BP20" s="615" t="s">
        <v>120</v>
      </c>
      <c r="BQ20" s="615"/>
      <c r="BR20" s="615"/>
      <c r="BS20" s="615"/>
      <c r="BT20" s="615"/>
      <c r="BU20" s="615"/>
      <c r="BV20" s="615"/>
      <c r="BW20" s="619"/>
      <c r="BY20" s="623" t="s">
        <v>250</v>
      </c>
      <c r="BZ20" s="624"/>
      <c r="CA20" s="624"/>
      <c r="CB20" s="624"/>
      <c r="CC20" s="624"/>
      <c r="CD20" s="624"/>
      <c r="CE20" s="624"/>
      <c r="CF20" s="624"/>
      <c r="CG20" s="624"/>
      <c r="CH20" s="624"/>
      <c r="CI20" s="624"/>
      <c r="CJ20" s="624"/>
      <c r="CK20" s="624"/>
      <c r="CL20" s="625"/>
      <c r="CM20" s="611" t="s">
        <v>120</v>
      </c>
      <c r="CN20" s="612"/>
      <c r="CO20" s="612"/>
      <c r="CP20" s="612"/>
      <c r="CQ20" s="612"/>
      <c r="CR20" s="612"/>
      <c r="CS20" s="612"/>
      <c r="CT20" s="613"/>
      <c r="CU20" s="616" t="s">
        <v>212</v>
      </c>
      <c r="CV20" s="617"/>
      <c r="CW20" s="617"/>
      <c r="CX20" s="622"/>
      <c r="CY20" s="620" t="s">
        <v>120</v>
      </c>
      <c r="CZ20" s="612"/>
      <c r="DA20" s="612"/>
      <c r="DB20" s="612"/>
      <c r="DC20" s="612"/>
      <c r="DD20" s="612"/>
      <c r="DE20" s="612"/>
      <c r="DF20" s="612"/>
      <c r="DG20" s="612"/>
      <c r="DH20" s="612"/>
      <c r="DI20" s="612"/>
      <c r="DJ20" s="612"/>
      <c r="DK20" s="613"/>
      <c r="DL20" s="620" t="s">
        <v>120</v>
      </c>
      <c r="DM20" s="612"/>
      <c r="DN20" s="612"/>
      <c r="DO20" s="612"/>
      <c r="DP20" s="612"/>
      <c r="DQ20" s="612"/>
      <c r="DR20" s="612"/>
      <c r="DS20" s="612"/>
      <c r="DT20" s="612"/>
      <c r="DU20" s="612"/>
      <c r="DV20" s="612"/>
      <c r="DW20" s="612"/>
      <c r="DX20" s="621"/>
    </row>
    <row r="21" spans="2:128" ht="11.25" customHeight="1" x14ac:dyDescent="0.2">
      <c r="B21" s="608" t="s">
        <v>251</v>
      </c>
      <c r="C21" s="609"/>
      <c r="D21" s="609"/>
      <c r="E21" s="609"/>
      <c r="F21" s="609"/>
      <c r="G21" s="609"/>
      <c r="H21" s="609"/>
      <c r="I21" s="609"/>
      <c r="J21" s="609"/>
      <c r="K21" s="609"/>
      <c r="L21" s="609"/>
      <c r="M21" s="609"/>
      <c r="N21" s="609"/>
      <c r="O21" s="609"/>
      <c r="P21" s="609"/>
      <c r="Q21" s="610"/>
      <c r="R21" s="611">
        <v>2544968</v>
      </c>
      <c r="S21" s="612"/>
      <c r="T21" s="612"/>
      <c r="U21" s="612"/>
      <c r="V21" s="612"/>
      <c r="W21" s="612"/>
      <c r="X21" s="612"/>
      <c r="Y21" s="613"/>
      <c r="Z21" s="616">
        <v>0.5</v>
      </c>
      <c r="AA21" s="617"/>
      <c r="AB21" s="617"/>
      <c r="AC21" s="622"/>
      <c r="AD21" s="620" t="s">
        <v>212</v>
      </c>
      <c r="AE21" s="612"/>
      <c r="AF21" s="612"/>
      <c r="AG21" s="612"/>
      <c r="AH21" s="612"/>
      <c r="AI21" s="612"/>
      <c r="AJ21" s="612"/>
      <c r="AK21" s="613"/>
      <c r="AL21" s="616" t="s">
        <v>120</v>
      </c>
      <c r="AM21" s="617"/>
      <c r="AN21" s="617"/>
      <c r="AO21" s="618"/>
      <c r="AP21" s="623" t="s">
        <v>252</v>
      </c>
      <c r="AQ21" s="624"/>
      <c r="AR21" s="624"/>
      <c r="AS21" s="624"/>
      <c r="AT21" s="624"/>
      <c r="AU21" s="624"/>
      <c r="AV21" s="624"/>
      <c r="AW21" s="624"/>
      <c r="AX21" s="624"/>
      <c r="AY21" s="624"/>
      <c r="AZ21" s="624"/>
      <c r="BA21" s="624"/>
      <c r="BB21" s="624"/>
      <c r="BC21" s="625"/>
      <c r="BD21" s="611">
        <v>233880</v>
      </c>
      <c r="BE21" s="612"/>
      <c r="BF21" s="612"/>
      <c r="BG21" s="612"/>
      <c r="BH21" s="612"/>
      <c r="BI21" s="612"/>
      <c r="BJ21" s="612"/>
      <c r="BK21" s="613"/>
      <c r="BL21" s="614">
        <v>0.2</v>
      </c>
      <c r="BM21" s="614"/>
      <c r="BN21" s="614"/>
      <c r="BO21" s="614"/>
      <c r="BP21" s="615" t="s">
        <v>120</v>
      </c>
      <c r="BQ21" s="615"/>
      <c r="BR21" s="615"/>
      <c r="BS21" s="615"/>
      <c r="BT21" s="615"/>
      <c r="BU21" s="615"/>
      <c r="BV21" s="615"/>
      <c r="BW21" s="619"/>
      <c r="BY21" s="623" t="s">
        <v>253</v>
      </c>
      <c r="BZ21" s="624"/>
      <c r="CA21" s="624"/>
      <c r="CB21" s="624"/>
      <c r="CC21" s="624"/>
      <c r="CD21" s="624"/>
      <c r="CE21" s="624"/>
      <c r="CF21" s="624"/>
      <c r="CG21" s="624"/>
      <c r="CH21" s="624"/>
      <c r="CI21" s="624"/>
      <c r="CJ21" s="624"/>
      <c r="CK21" s="624"/>
      <c r="CL21" s="625"/>
      <c r="CM21" s="611">
        <v>118458</v>
      </c>
      <c r="CN21" s="612"/>
      <c r="CO21" s="612"/>
      <c r="CP21" s="612"/>
      <c r="CQ21" s="612"/>
      <c r="CR21" s="612"/>
      <c r="CS21" s="612"/>
      <c r="CT21" s="613"/>
      <c r="CU21" s="616">
        <v>0</v>
      </c>
      <c r="CV21" s="617"/>
      <c r="CW21" s="617"/>
      <c r="CX21" s="622"/>
      <c r="CY21" s="620" t="s">
        <v>212</v>
      </c>
      <c r="CZ21" s="612"/>
      <c r="DA21" s="612"/>
      <c r="DB21" s="612"/>
      <c r="DC21" s="612"/>
      <c r="DD21" s="612"/>
      <c r="DE21" s="612"/>
      <c r="DF21" s="612"/>
      <c r="DG21" s="612"/>
      <c r="DH21" s="612"/>
      <c r="DI21" s="612"/>
      <c r="DJ21" s="612"/>
      <c r="DK21" s="613"/>
      <c r="DL21" s="620">
        <v>118458</v>
      </c>
      <c r="DM21" s="612"/>
      <c r="DN21" s="612"/>
      <c r="DO21" s="612"/>
      <c r="DP21" s="612"/>
      <c r="DQ21" s="612"/>
      <c r="DR21" s="612"/>
      <c r="DS21" s="612"/>
      <c r="DT21" s="612"/>
      <c r="DU21" s="612"/>
      <c r="DV21" s="612"/>
      <c r="DW21" s="612"/>
      <c r="DX21" s="621"/>
    </row>
    <row r="22" spans="2:128" ht="11.25" customHeight="1" x14ac:dyDescent="0.2">
      <c r="B22" s="608" t="s">
        <v>254</v>
      </c>
      <c r="C22" s="609"/>
      <c r="D22" s="609"/>
      <c r="E22" s="609"/>
      <c r="F22" s="609"/>
      <c r="G22" s="609"/>
      <c r="H22" s="609"/>
      <c r="I22" s="609"/>
      <c r="J22" s="609"/>
      <c r="K22" s="609"/>
      <c r="L22" s="609"/>
      <c r="M22" s="609"/>
      <c r="N22" s="609"/>
      <c r="O22" s="609"/>
      <c r="P22" s="609"/>
      <c r="Q22" s="610"/>
      <c r="R22" s="611">
        <v>7284</v>
      </c>
      <c r="S22" s="612"/>
      <c r="T22" s="612"/>
      <c r="U22" s="612"/>
      <c r="V22" s="612"/>
      <c r="W22" s="612"/>
      <c r="X22" s="612"/>
      <c r="Y22" s="613"/>
      <c r="Z22" s="616">
        <v>0</v>
      </c>
      <c r="AA22" s="617"/>
      <c r="AB22" s="617"/>
      <c r="AC22" s="622"/>
      <c r="AD22" s="620" t="s">
        <v>120</v>
      </c>
      <c r="AE22" s="612"/>
      <c r="AF22" s="612"/>
      <c r="AG22" s="612"/>
      <c r="AH22" s="612"/>
      <c r="AI22" s="612"/>
      <c r="AJ22" s="612"/>
      <c r="AK22" s="613"/>
      <c r="AL22" s="616" t="s">
        <v>212</v>
      </c>
      <c r="AM22" s="617"/>
      <c r="AN22" s="617"/>
      <c r="AO22" s="618"/>
      <c r="AP22" s="623" t="s">
        <v>255</v>
      </c>
      <c r="AQ22" s="626"/>
      <c r="AR22" s="626"/>
      <c r="AS22" s="626"/>
      <c r="AT22" s="626"/>
      <c r="AU22" s="626"/>
      <c r="AV22" s="626"/>
      <c r="AW22" s="626"/>
      <c r="AX22" s="626"/>
      <c r="AY22" s="626"/>
      <c r="AZ22" s="626"/>
      <c r="BA22" s="626"/>
      <c r="BB22" s="626"/>
      <c r="BC22" s="627"/>
      <c r="BD22" s="611">
        <v>5509068</v>
      </c>
      <c r="BE22" s="612"/>
      <c r="BF22" s="612"/>
      <c r="BG22" s="612"/>
      <c r="BH22" s="612"/>
      <c r="BI22" s="612"/>
      <c r="BJ22" s="612"/>
      <c r="BK22" s="613"/>
      <c r="BL22" s="614">
        <v>5.8</v>
      </c>
      <c r="BM22" s="614"/>
      <c r="BN22" s="614"/>
      <c r="BO22" s="614"/>
      <c r="BP22" s="615" t="s">
        <v>139</v>
      </c>
      <c r="BQ22" s="615"/>
      <c r="BR22" s="615"/>
      <c r="BS22" s="615"/>
      <c r="BT22" s="615"/>
      <c r="BU22" s="615"/>
      <c r="BV22" s="615"/>
      <c r="BW22" s="619"/>
      <c r="BY22" s="623" t="s">
        <v>256</v>
      </c>
      <c r="BZ22" s="624"/>
      <c r="CA22" s="624"/>
      <c r="CB22" s="624"/>
      <c r="CC22" s="624"/>
      <c r="CD22" s="624"/>
      <c r="CE22" s="624"/>
      <c r="CF22" s="624"/>
      <c r="CG22" s="624"/>
      <c r="CH22" s="624"/>
      <c r="CI22" s="624"/>
      <c r="CJ22" s="624"/>
      <c r="CK22" s="624"/>
      <c r="CL22" s="625"/>
      <c r="CM22" s="611">
        <v>685325</v>
      </c>
      <c r="CN22" s="612"/>
      <c r="CO22" s="612"/>
      <c r="CP22" s="612"/>
      <c r="CQ22" s="612"/>
      <c r="CR22" s="612"/>
      <c r="CS22" s="612"/>
      <c r="CT22" s="613"/>
      <c r="CU22" s="616">
        <v>0.1</v>
      </c>
      <c r="CV22" s="617"/>
      <c r="CW22" s="617"/>
      <c r="CX22" s="622"/>
      <c r="CY22" s="620" t="s">
        <v>212</v>
      </c>
      <c r="CZ22" s="612"/>
      <c r="DA22" s="612"/>
      <c r="DB22" s="612"/>
      <c r="DC22" s="612"/>
      <c r="DD22" s="612"/>
      <c r="DE22" s="612"/>
      <c r="DF22" s="612"/>
      <c r="DG22" s="612"/>
      <c r="DH22" s="612"/>
      <c r="DI22" s="612"/>
      <c r="DJ22" s="612"/>
      <c r="DK22" s="613"/>
      <c r="DL22" s="620">
        <v>685325</v>
      </c>
      <c r="DM22" s="612"/>
      <c r="DN22" s="612"/>
      <c r="DO22" s="612"/>
      <c r="DP22" s="612"/>
      <c r="DQ22" s="612"/>
      <c r="DR22" s="612"/>
      <c r="DS22" s="612"/>
      <c r="DT22" s="612"/>
      <c r="DU22" s="612"/>
      <c r="DV22" s="612"/>
      <c r="DW22" s="612"/>
      <c r="DX22" s="621"/>
    </row>
    <row r="23" spans="2:128" ht="11.25" customHeight="1" x14ac:dyDescent="0.2">
      <c r="B23" s="608" t="s">
        <v>257</v>
      </c>
      <c r="C23" s="609"/>
      <c r="D23" s="609"/>
      <c r="E23" s="609"/>
      <c r="F23" s="609"/>
      <c r="G23" s="609"/>
      <c r="H23" s="609"/>
      <c r="I23" s="609"/>
      <c r="J23" s="609"/>
      <c r="K23" s="609"/>
      <c r="L23" s="609"/>
      <c r="M23" s="609"/>
      <c r="N23" s="609"/>
      <c r="O23" s="609"/>
      <c r="P23" s="609"/>
      <c r="Q23" s="610"/>
      <c r="R23" s="611">
        <v>261650231</v>
      </c>
      <c r="S23" s="612"/>
      <c r="T23" s="612"/>
      <c r="U23" s="612"/>
      <c r="V23" s="612"/>
      <c r="W23" s="612"/>
      <c r="X23" s="612"/>
      <c r="Y23" s="613"/>
      <c r="Z23" s="616">
        <v>47</v>
      </c>
      <c r="AA23" s="617"/>
      <c r="AB23" s="617"/>
      <c r="AC23" s="622"/>
      <c r="AD23" s="620">
        <v>240810511</v>
      </c>
      <c r="AE23" s="612"/>
      <c r="AF23" s="612"/>
      <c r="AG23" s="612"/>
      <c r="AH23" s="612"/>
      <c r="AI23" s="612"/>
      <c r="AJ23" s="612"/>
      <c r="AK23" s="613"/>
      <c r="AL23" s="616">
        <v>99.4</v>
      </c>
      <c r="AM23" s="617"/>
      <c r="AN23" s="617"/>
      <c r="AO23" s="618"/>
      <c r="AP23" s="623" t="s">
        <v>258</v>
      </c>
      <c r="AQ23" s="626"/>
      <c r="AR23" s="626"/>
      <c r="AS23" s="626"/>
      <c r="AT23" s="626"/>
      <c r="AU23" s="626"/>
      <c r="AV23" s="626"/>
      <c r="AW23" s="626"/>
      <c r="AX23" s="626"/>
      <c r="AY23" s="626"/>
      <c r="AZ23" s="626"/>
      <c r="BA23" s="626"/>
      <c r="BB23" s="626"/>
      <c r="BC23" s="627"/>
      <c r="BD23" s="611">
        <v>10509602</v>
      </c>
      <c r="BE23" s="612"/>
      <c r="BF23" s="612"/>
      <c r="BG23" s="612"/>
      <c r="BH23" s="612"/>
      <c r="BI23" s="612"/>
      <c r="BJ23" s="612"/>
      <c r="BK23" s="613"/>
      <c r="BL23" s="614">
        <v>11.1</v>
      </c>
      <c r="BM23" s="614"/>
      <c r="BN23" s="614"/>
      <c r="BO23" s="614"/>
      <c r="BP23" s="615" t="s">
        <v>120</v>
      </c>
      <c r="BQ23" s="615"/>
      <c r="BR23" s="615"/>
      <c r="BS23" s="615"/>
      <c r="BT23" s="615"/>
      <c r="BU23" s="615"/>
      <c r="BV23" s="615"/>
      <c r="BW23" s="619"/>
      <c r="BY23" s="623" t="s">
        <v>259</v>
      </c>
      <c r="BZ23" s="624"/>
      <c r="CA23" s="624"/>
      <c r="CB23" s="624"/>
      <c r="CC23" s="624"/>
      <c r="CD23" s="624"/>
      <c r="CE23" s="624"/>
      <c r="CF23" s="624"/>
      <c r="CG23" s="624"/>
      <c r="CH23" s="624"/>
      <c r="CI23" s="624"/>
      <c r="CJ23" s="624"/>
      <c r="CK23" s="624"/>
      <c r="CL23" s="625"/>
      <c r="CM23" s="611">
        <v>678488</v>
      </c>
      <c r="CN23" s="612"/>
      <c r="CO23" s="612"/>
      <c r="CP23" s="612"/>
      <c r="CQ23" s="612"/>
      <c r="CR23" s="612"/>
      <c r="CS23" s="612"/>
      <c r="CT23" s="613"/>
      <c r="CU23" s="616">
        <v>0.1</v>
      </c>
      <c r="CV23" s="617"/>
      <c r="CW23" s="617"/>
      <c r="CX23" s="622"/>
      <c r="CY23" s="620" t="s">
        <v>120</v>
      </c>
      <c r="CZ23" s="612"/>
      <c r="DA23" s="612"/>
      <c r="DB23" s="612"/>
      <c r="DC23" s="612"/>
      <c r="DD23" s="612"/>
      <c r="DE23" s="612"/>
      <c r="DF23" s="612"/>
      <c r="DG23" s="612"/>
      <c r="DH23" s="612"/>
      <c r="DI23" s="612"/>
      <c r="DJ23" s="612"/>
      <c r="DK23" s="613"/>
      <c r="DL23" s="620">
        <v>678488</v>
      </c>
      <c r="DM23" s="612"/>
      <c r="DN23" s="612"/>
      <c r="DO23" s="612"/>
      <c r="DP23" s="612"/>
      <c r="DQ23" s="612"/>
      <c r="DR23" s="612"/>
      <c r="DS23" s="612"/>
      <c r="DT23" s="612"/>
      <c r="DU23" s="612"/>
      <c r="DV23" s="612"/>
      <c r="DW23" s="612"/>
      <c r="DX23" s="621"/>
    </row>
    <row r="24" spans="2:128" ht="11.25" customHeight="1" x14ac:dyDescent="0.2">
      <c r="B24" s="608" t="s">
        <v>260</v>
      </c>
      <c r="C24" s="609"/>
      <c r="D24" s="609"/>
      <c r="E24" s="609"/>
      <c r="F24" s="609"/>
      <c r="G24" s="609"/>
      <c r="H24" s="609"/>
      <c r="I24" s="609"/>
      <c r="J24" s="609"/>
      <c r="K24" s="609"/>
      <c r="L24" s="609"/>
      <c r="M24" s="609"/>
      <c r="N24" s="609"/>
      <c r="O24" s="609"/>
      <c r="P24" s="609"/>
      <c r="Q24" s="610"/>
      <c r="R24" s="611">
        <v>229533</v>
      </c>
      <c r="S24" s="612"/>
      <c r="T24" s="612"/>
      <c r="U24" s="612"/>
      <c r="V24" s="612"/>
      <c r="W24" s="612"/>
      <c r="X24" s="612"/>
      <c r="Y24" s="613"/>
      <c r="Z24" s="616">
        <v>0</v>
      </c>
      <c r="AA24" s="617"/>
      <c r="AB24" s="617"/>
      <c r="AC24" s="622"/>
      <c r="AD24" s="620">
        <v>229533</v>
      </c>
      <c r="AE24" s="612"/>
      <c r="AF24" s="612"/>
      <c r="AG24" s="612"/>
      <c r="AH24" s="612"/>
      <c r="AI24" s="612"/>
      <c r="AJ24" s="612"/>
      <c r="AK24" s="613"/>
      <c r="AL24" s="616">
        <v>0.1</v>
      </c>
      <c r="AM24" s="617"/>
      <c r="AN24" s="617"/>
      <c r="AO24" s="618"/>
      <c r="AP24" s="623" t="s">
        <v>261</v>
      </c>
      <c r="AQ24" s="626"/>
      <c r="AR24" s="626"/>
      <c r="AS24" s="626"/>
      <c r="AT24" s="626"/>
      <c r="AU24" s="626"/>
      <c r="AV24" s="626"/>
      <c r="AW24" s="626"/>
      <c r="AX24" s="626"/>
      <c r="AY24" s="626"/>
      <c r="AZ24" s="626"/>
      <c r="BA24" s="626"/>
      <c r="BB24" s="626"/>
      <c r="BC24" s="627"/>
      <c r="BD24" s="611">
        <v>1304</v>
      </c>
      <c r="BE24" s="612"/>
      <c r="BF24" s="612"/>
      <c r="BG24" s="612"/>
      <c r="BH24" s="612"/>
      <c r="BI24" s="612"/>
      <c r="BJ24" s="612"/>
      <c r="BK24" s="613"/>
      <c r="BL24" s="614">
        <v>0</v>
      </c>
      <c r="BM24" s="614"/>
      <c r="BN24" s="614"/>
      <c r="BO24" s="614"/>
      <c r="BP24" s="615" t="s">
        <v>120</v>
      </c>
      <c r="BQ24" s="615"/>
      <c r="BR24" s="615"/>
      <c r="BS24" s="615"/>
      <c r="BT24" s="615"/>
      <c r="BU24" s="615"/>
      <c r="BV24" s="615"/>
      <c r="BW24" s="619"/>
      <c r="BY24" s="623" t="s">
        <v>262</v>
      </c>
      <c r="BZ24" s="624"/>
      <c r="CA24" s="624"/>
      <c r="CB24" s="624"/>
      <c r="CC24" s="624"/>
      <c r="CD24" s="624"/>
      <c r="CE24" s="624"/>
      <c r="CF24" s="624"/>
      <c r="CG24" s="624"/>
      <c r="CH24" s="624"/>
      <c r="CI24" s="624"/>
      <c r="CJ24" s="624"/>
      <c r="CK24" s="624"/>
      <c r="CL24" s="625"/>
      <c r="CM24" s="611" t="s">
        <v>120</v>
      </c>
      <c r="CN24" s="612"/>
      <c r="CO24" s="612"/>
      <c r="CP24" s="612"/>
      <c r="CQ24" s="612"/>
      <c r="CR24" s="612"/>
      <c r="CS24" s="612"/>
      <c r="CT24" s="613"/>
      <c r="CU24" s="616" t="s">
        <v>120</v>
      </c>
      <c r="CV24" s="617"/>
      <c r="CW24" s="617"/>
      <c r="CX24" s="622"/>
      <c r="CY24" s="620" t="s">
        <v>212</v>
      </c>
      <c r="CZ24" s="612"/>
      <c r="DA24" s="612"/>
      <c r="DB24" s="612"/>
      <c r="DC24" s="612"/>
      <c r="DD24" s="612"/>
      <c r="DE24" s="612"/>
      <c r="DF24" s="612"/>
      <c r="DG24" s="612"/>
      <c r="DH24" s="612"/>
      <c r="DI24" s="612"/>
      <c r="DJ24" s="612"/>
      <c r="DK24" s="613"/>
      <c r="DL24" s="620" t="s">
        <v>120</v>
      </c>
      <c r="DM24" s="612"/>
      <c r="DN24" s="612"/>
      <c r="DO24" s="612"/>
      <c r="DP24" s="612"/>
      <c r="DQ24" s="612"/>
      <c r="DR24" s="612"/>
      <c r="DS24" s="612"/>
      <c r="DT24" s="612"/>
      <c r="DU24" s="612"/>
      <c r="DV24" s="612"/>
      <c r="DW24" s="612"/>
      <c r="DX24" s="621"/>
    </row>
    <row r="25" spans="2:128" ht="11.25" customHeight="1" x14ac:dyDescent="0.2">
      <c r="B25" s="608" t="s">
        <v>263</v>
      </c>
      <c r="C25" s="609"/>
      <c r="D25" s="609"/>
      <c r="E25" s="609"/>
      <c r="F25" s="609"/>
      <c r="G25" s="609"/>
      <c r="H25" s="609"/>
      <c r="I25" s="609"/>
      <c r="J25" s="609"/>
      <c r="K25" s="609"/>
      <c r="L25" s="609"/>
      <c r="M25" s="609"/>
      <c r="N25" s="609"/>
      <c r="O25" s="609"/>
      <c r="P25" s="609"/>
      <c r="Q25" s="610"/>
      <c r="R25" s="611">
        <v>1235819</v>
      </c>
      <c r="S25" s="612"/>
      <c r="T25" s="612"/>
      <c r="U25" s="612"/>
      <c r="V25" s="612"/>
      <c r="W25" s="612"/>
      <c r="X25" s="612"/>
      <c r="Y25" s="613"/>
      <c r="Z25" s="616">
        <v>0.2</v>
      </c>
      <c r="AA25" s="617"/>
      <c r="AB25" s="617"/>
      <c r="AC25" s="622"/>
      <c r="AD25" s="620" t="s">
        <v>120</v>
      </c>
      <c r="AE25" s="612"/>
      <c r="AF25" s="612"/>
      <c r="AG25" s="612"/>
      <c r="AH25" s="612"/>
      <c r="AI25" s="612"/>
      <c r="AJ25" s="612"/>
      <c r="AK25" s="613"/>
      <c r="AL25" s="616" t="s">
        <v>120</v>
      </c>
      <c r="AM25" s="617"/>
      <c r="AN25" s="617"/>
      <c r="AO25" s="618"/>
      <c r="AP25" s="623" t="s">
        <v>264</v>
      </c>
      <c r="AQ25" s="626"/>
      <c r="AR25" s="626"/>
      <c r="AS25" s="626"/>
      <c r="AT25" s="626"/>
      <c r="AU25" s="626"/>
      <c r="AV25" s="626"/>
      <c r="AW25" s="626"/>
      <c r="AX25" s="626"/>
      <c r="AY25" s="626"/>
      <c r="AZ25" s="626"/>
      <c r="BA25" s="626"/>
      <c r="BB25" s="626"/>
      <c r="BC25" s="627"/>
      <c r="BD25" s="611" t="s">
        <v>120</v>
      </c>
      <c r="BE25" s="612"/>
      <c r="BF25" s="612"/>
      <c r="BG25" s="612"/>
      <c r="BH25" s="612"/>
      <c r="BI25" s="612"/>
      <c r="BJ25" s="612"/>
      <c r="BK25" s="613"/>
      <c r="BL25" s="614" t="s">
        <v>212</v>
      </c>
      <c r="BM25" s="614"/>
      <c r="BN25" s="614"/>
      <c r="BO25" s="614"/>
      <c r="BP25" s="615" t="s">
        <v>120</v>
      </c>
      <c r="BQ25" s="615"/>
      <c r="BR25" s="615"/>
      <c r="BS25" s="615"/>
      <c r="BT25" s="615"/>
      <c r="BU25" s="615"/>
      <c r="BV25" s="615"/>
      <c r="BW25" s="619"/>
      <c r="BY25" s="623" t="s">
        <v>265</v>
      </c>
      <c r="BZ25" s="624"/>
      <c r="CA25" s="624"/>
      <c r="CB25" s="624"/>
      <c r="CC25" s="624"/>
      <c r="CD25" s="624"/>
      <c r="CE25" s="624"/>
      <c r="CF25" s="624"/>
      <c r="CG25" s="624"/>
      <c r="CH25" s="624"/>
      <c r="CI25" s="624"/>
      <c r="CJ25" s="624"/>
      <c r="CK25" s="624"/>
      <c r="CL25" s="625"/>
      <c r="CM25" s="611">
        <v>15252542</v>
      </c>
      <c r="CN25" s="612"/>
      <c r="CO25" s="612"/>
      <c r="CP25" s="612"/>
      <c r="CQ25" s="612"/>
      <c r="CR25" s="612"/>
      <c r="CS25" s="612"/>
      <c r="CT25" s="613"/>
      <c r="CU25" s="616">
        <v>2.9</v>
      </c>
      <c r="CV25" s="617"/>
      <c r="CW25" s="617"/>
      <c r="CX25" s="622"/>
      <c r="CY25" s="620" t="s">
        <v>212</v>
      </c>
      <c r="CZ25" s="612"/>
      <c r="DA25" s="612"/>
      <c r="DB25" s="612"/>
      <c r="DC25" s="612"/>
      <c r="DD25" s="612"/>
      <c r="DE25" s="612"/>
      <c r="DF25" s="612"/>
      <c r="DG25" s="612"/>
      <c r="DH25" s="612"/>
      <c r="DI25" s="612"/>
      <c r="DJ25" s="612"/>
      <c r="DK25" s="613"/>
      <c r="DL25" s="620">
        <v>15252542</v>
      </c>
      <c r="DM25" s="612"/>
      <c r="DN25" s="612"/>
      <c r="DO25" s="612"/>
      <c r="DP25" s="612"/>
      <c r="DQ25" s="612"/>
      <c r="DR25" s="612"/>
      <c r="DS25" s="612"/>
      <c r="DT25" s="612"/>
      <c r="DU25" s="612"/>
      <c r="DV25" s="612"/>
      <c r="DW25" s="612"/>
      <c r="DX25" s="621"/>
    </row>
    <row r="26" spans="2:128" ht="11.25" customHeight="1" x14ac:dyDescent="0.2">
      <c r="B26" s="608" t="s">
        <v>266</v>
      </c>
      <c r="C26" s="609"/>
      <c r="D26" s="609"/>
      <c r="E26" s="609"/>
      <c r="F26" s="609"/>
      <c r="G26" s="609"/>
      <c r="H26" s="609"/>
      <c r="I26" s="609"/>
      <c r="J26" s="609"/>
      <c r="K26" s="609"/>
      <c r="L26" s="609"/>
      <c r="M26" s="609"/>
      <c r="N26" s="609"/>
      <c r="O26" s="609"/>
      <c r="P26" s="609"/>
      <c r="Q26" s="610"/>
      <c r="R26" s="611">
        <v>4160587</v>
      </c>
      <c r="S26" s="612"/>
      <c r="T26" s="612"/>
      <c r="U26" s="612"/>
      <c r="V26" s="612"/>
      <c r="W26" s="612"/>
      <c r="X26" s="612"/>
      <c r="Y26" s="613"/>
      <c r="Z26" s="616">
        <v>0.7</v>
      </c>
      <c r="AA26" s="617"/>
      <c r="AB26" s="617"/>
      <c r="AC26" s="622"/>
      <c r="AD26" s="620">
        <v>812143</v>
      </c>
      <c r="AE26" s="612"/>
      <c r="AF26" s="612"/>
      <c r="AG26" s="612"/>
      <c r="AH26" s="612"/>
      <c r="AI26" s="612"/>
      <c r="AJ26" s="612"/>
      <c r="AK26" s="613"/>
      <c r="AL26" s="616">
        <v>0.3</v>
      </c>
      <c r="AM26" s="617"/>
      <c r="AN26" s="617"/>
      <c r="AO26" s="618"/>
      <c r="AP26" s="623" t="s">
        <v>267</v>
      </c>
      <c r="AQ26" s="626"/>
      <c r="AR26" s="626"/>
      <c r="AS26" s="626"/>
      <c r="AT26" s="626"/>
      <c r="AU26" s="626"/>
      <c r="AV26" s="626"/>
      <c r="AW26" s="626"/>
      <c r="AX26" s="626"/>
      <c r="AY26" s="626"/>
      <c r="AZ26" s="626"/>
      <c r="BA26" s="626"/>
      <c r="BB26" s="626"/>
      <c r="BC26" s="627"/>
      <c r="BD26" s="611" t="s">
        <v>120</v>
      </c>
      <c r="BE26" s="612"/>
      <c r="BF26" s="612"/>
      <c r="BG26" s="612"/>
      <c r="BH26" s="612"/>
      <c r="BI26" s="612"/>
      <c r="BJ26" s="612"/>
      <c r="BK26" s="613"/>
      <c r="BL26" s="614" t="s">
        <v>212</v>
      </c>
      <c r="BM26" s="614"/>
      <c r="BN26" s="614"/>
      <c r="BO26" s="614"/>
      <c r="BP26" s="615" t="s">
        <v>120</v>
      </c>
      <c r="BQ26" s="615"/>
      <c r="BR26" s="615"/>
      <c r="BS26" s="615"/>
      <c r="BT26" s="615"/>
      <c r="BU26" s="615"/>
      <c r="BV26" s="615"/>
      <c r="BW26" s="619"/>
      <c r="BY26" s="623" t="s">
        <v>268</v>
      </c>
      <c r="BZ26" s="624"/>
      <c r="CA26" s="624"/>
      <c r="CB26" s="624"/>
      <c r="CC26" s="624"/>
      <c r="CD26" s="624"/>
      <c r="CE26" s="624"/>
      <c r="CF26" s="624"/>
      <c r="CG26" s="624"/>
      <c r="CH26" s="624"/>
      <c r="CI26" s="624"/>
      <c r="CJ26" s="624"/>
      <c r="CK26" s="624"/>
      <c r="CL26" s="625"/>
      <c r="CM26" s="611">
        <v>162342</v>
      </c>
      <c r="CN26" s="612"/>
      <c r="CO26" s="612"/>
      <c r="CP26" s="612"/>
      <c r="CQ26" s="612"/>
      <c r="CR26" s="612"/>
      <c r="CS26" s="612"/>
      <c r="CT26" s="613"/>
      <c r="CU26" s="616">
        <v>0</v>
      </c>
      <c r="CV26" s="617"/>
      <c r="CW26" s="617"/>
      <c r="CX26" s="622"/>
      <c r="CY26" s="620" t="s">
        <v>120</v>
      </c>
      <c r="CZ26" s="612"/>
      <c r="DA26" s="612"/>
      <c r="DB26" s="612"/>
      <c r="DC26" s="612"/>
      <c r="DD26" s="612"/>
      <c r="DE26" s="612"/>
      <c r="DF26" s="612"/>
      <c r="DG26" s="612"/>
      <c r="DH26" s="612"/>
      <c r="DI26" s="612"/>
      <c r="DJ26" s="612"/>
      <c r="DK26" s="613"/>
      <c r="DL26" s="620">
        <v>162342</v>
      </c>
      <c r="DM26" s="612"/>
      <c r="DN26" s="612"/>
      <c r="DO26" s="612"/>
      <c r="DP26" s="612"/>
      <c r="DQ26" s="612"/>
      <c r="DR26" s="612"/>
      <c r="DS26" s="612"/>
      <c r="DT26" s="612"/>
      <c r="DU26" s="612"/>
      <c r="DV26" s="612"/>
      <c r="DW26" s="612"/>
      <c r="DX26" s="621"/>
    </row>
    <row r="27" spans="2:128" ht="11.25" customHeight="1" x14ac:dyDescent="0.2">
      <c r="B27" s="608" t="s">
        <v>269</v>
      </c>
      <c r="C27" s="609"/>
      <c r="D27" s="609"/>
      <c r="E27" s="609"/>
      <c r="F27" s="609"/>
      <c r="G27" s="609"/>
      <c r="H27" s="609"/>
      <c r="I27" s="609"/>
      <c r="J27" s="609"/>
      <c r="K27" s="609"/>
      <c r="L27" s="609"/>
      <c r="M27" s="609"/>
      <c r="N27" s="609"/>
      <c r="O27" s="609"/>
      <c r="P27" s="609"/>
      <c r="Q27" s="610"/>
      <c r="R27" s="611">
        <v>1104780</v>
      </c>
      <c r="S27" s="612"/>
      <c r="T27" s="612"/>
      <c r="U27" s="612"/>
      <c r="V27" s="612"/>
      <c r="W27" s="612"/>
      <c r="X27" s="612"/>
      <c r="Y27" s="613"/>
      <c r="Z27" s="616">
        <v>0.2</v>
      </c>
      <c r="AA27" s="617"/>
      <c r="AB27" s="617"/>
      <c r="AC27" s="622"/>
      <c r="AD27" s="620" t="s">
        <v>212</v>
      </c>
      <c r="AE27" s="612"/>
      <c r="AF27" s="612"/>
      <c r="AG27" s="612"/>
      <c r="AH27" s="612"/>
      <c r="AI27" s="612"/>
      <c r="AJ27" s="612"/>
      <c r="AK27" s="613"/>
      <c r="AL27" s="616" t="s">
        <v>120</v>
      </c>
      <c r="AM27" s="617"/>
      <c r="AN27" s="617"/>
      <c r="AO27" s="618"/>
      <c r="AP27" s="623" t="s">
        <v>270</v>
      </c>
      <c r="AQ27" s="626"/>
      <c r="AR27" s="626"/>
      <c r="AS27" s="626"/>
      <c r="AT27" s="626"/>
      <c r="AU27" s="626"/>
      <c r="AV27" s="626"/>
      <c r="AW27" s="626"/>
      <c r="AX27" s="626"/>
      <c r="AY27" s="626"/>
      <c r="AZ27" s="626"/>
      <c r="BA27" s="626"/>
      <c r="BB27" s="626"/>
      <c r="BC27" s="627"/>
      <c r="BD27" s="611">
        <v>13267</v>
      </c>
      <c r="BE27" s="612"/>
      <c r="BF27" s="612"/>
      <c r="BG27" s="612"/>
      <c r="BH27" s="612"/>
      <c r="BI27" s="612"/>
      <c r="BJ27" s="612"/>
      <c r="BK27" s="613"/>
      <c r="BL27" s="614">
        <v>0</v>
      </c>
      <c r="BM27" s="614"/>
      <c r="BN27" s="614"/>
      <c r="BO27" s="614"/>
      <c r="BP27" s="615" t="s">
        <v>120</v>
      </c>
      <c r="BQ27" s="615"/>
      <c r="BR27" s="615"/>
      <c r="BS27" s="615"/>
      <c r="BT27" s="615"/>
      <c r="BU27" s="615"/>
      <c r="BV27" s="615"/>
      <c r="BW27" s="619"/>
      <c r="BY27" s="623" t="s">
        <v>271</v>
      </c>
      <c r="BZ27" s="624"/>
      <c r="CA27" s="624"/>
      <c r="CB27" s="624"/>
      <c r="CC27" s="624"/>
      <c r="CD27" s="624"/>
      <c r="CE27" s="624"/>
      <c r="CF27" s="624"/>
      <c r="CG27" s="624"/>
      <c r="CH27" s="624"/>
      <c r="CI27" s="624"/>
      <c r="CJ27" s="624"/>
      <c r="CK27" s="624"/>
      <c r="CL27" s="625"/>
      <c r="CM27" s="611" t="s">
        <v>139</v>
      </c>
      <c r="CN27" s="612"/>
      <c r="CO27" s="612"/>
      <c r="CP27" s="612"/>
      <c r="CQ27" s="612"/>
      <c r="CR27" s="612"/>
      <c r="CS27" s="612"/>
      <c r="CT27" s="613"/>
      <c r="CU27" s="616" t="s">
        <v>120</v>
      </c>
      <c r="CV27" s="617"/>
      <c r="CW27" s="617"/>
      <c r="CX27" s="622"/>
      <c r="CY27" s="620" t="s">
        <v>120</v>
      </c>
      <c r="CZ27" s="612"/>
      <c r="DA27" s="612"/>
      <c r="DB27" s="612"/>
      <c r="DC27" s="612"/>
      <c r="DD27" s="612"/>
      <c r="DE27" s="612"/>
      <c r="DF27" s="612"/>
      <c r="DG27" s="612"/>
      <c r="DH27" s="612"/>
      <c r="DI27" s="612"/>
      <c r="DJ27" s="612"/>
      <c r="DK27" s="613"/>
      <c r="DL27" s="620" t="s">
        <v>120</v>
      </c>
      <c r="DM27" s="612"/>
      <c r="DN27" s="612"/>
      <c r="DO27" s="612"/>
      <c r="DP27" s="612"/>
      <c r="DQ27" s="612"/>
      <c r="DR27" s="612"/>
      <c r="DS27" s="612"/>
      <c r="DT27" s="612"/>
      <c r="DU27" s="612"/>
      <c r="DV27" s="612"/>
      <c r="DW27" s="612"/>
      <c r="DX27" s="621"/>
    </row>
    <row r="28" spans="2:128" ht="11.25" customHeight="1" x14ac:dyDescent="0.2">
      <c r="B28" s="608" t="s">
        <v>272</v>
      </c>
      <c r="C28" s="609"/>
      <c r="D28" s="609"/>
      <c r="E28" s="609"/>
      <c r="F28" s="609"/>
      <c r="G28" s="609"/>
      <c r="H28" s="609"/>
      <c r="I28" s="609"/>
      <c r="J28" s="609"/>
      <c r="K28" s="609"/>
      <c r="L28" s="609"/>
      <c r="M28" s="609"/>
      <c r="N28" s="609"/>
      <c r="O28" s="609"/>
      <c r="P28" s="609"/>
      <c r="Q28" s="610"/>
      <c r="R28" s="611">
        <v>110566668</v>
      </c>
      <c r="S28" s="612"/>
      <c r="T28" s="612"/>
      <c r="U28" s="612"/>
      <c r="V28" s="612"/>
      <c r="W28" s="612"/>
      <c r="X28" s="612"/>
      <c r="Y28" s="613"/>
      <c r="Z28" s="616">
        <v>19.899999999999999</v>
      </c>
      <c r="AA28" s="617"/>
      <c r="AB28" s="617"/>
      <c r="AC28" s="622"/>
      <c r="AD28" s="620" t="s">
        <v>212</v>
      </c>
      <c r="AE28" s="612"/>
      <c r="AF28" s="612"/>
      <c r="AG28" s="612"/>
      <c r="AH28" s="612"/>
      <c r="AI28" s="612"/>
      <c r="AJ28" s="612"/>
      <c r="AK28" s="613"/>
      <c r="AL28" s="616" t="s">
        <v>120</v>
      </c>
      <c r="AM28" s="617"/>
      <c r="AN28" s="617"/>
      <c r="AO28" s="618"/>
      <c r="AP28" s="623" t="s">
        <v>273</v>
      </c>
      <c r="AQ28" s="626"/>
      <c r="AR28" s="626"/>
      <c r="AS28" s="626"/>
      <c r="AT28" s="626"/>
      <c r="AU28" s="626"/>
      <c r="AV28" s="626"/>
      <c r="AW28" s="626"/>
      <c r="AX28" s="626"/>
      <c r="AY28" s="626"/>
      <c r="AZ28" s="626"/>
      <c r="BA28" s="626"/>
      <c r="BB28" s="626"/>
      <c r="BC28" s="627"/>
      <c r="BD28" s="611">
        <v>13267</v>
      </c>
      <c r="BE28" s="612"/>
      <c r="BF28" s="612"/>
      <c r="BG28" s="612"/>
      <c r="BH28" s="612"/>
      <c r="BI28" s="612"/>
      <c r="BJ28" s="612"/>
      <c r="BK28" s="613"/>
      <c r="BL28" s="614">
        <v>0</v>
      </c>
      <c r="BM28" s="614"/>
      <c r="BN28" s="614"/>
      <c r="BO28" s="614"/>
      <c r="BP28" s="615" t="s">
        <v>120</v>
      </c>
      <c r="BQ28" s="615"/>
      <c r="BR28" s="615"/>
      <c r="BS28" s="615"/>
      <c r="BT28" s="615"/>
      <c r="BU28" s="615"/>
      <c r="BV28" s="615"/>
      <c r="BW28" s="619"/>
      <c r="BY28" s="623" t="s">
        <v>274</v>
      </c>
      <c r="BZ28" s="624"/>
      <c r="CA28" s="624"/>
      <c r="CB28" s="624"/>
      <c r="CC28" s="624"/>
      <c r="CD28" s="624"/>
      <c r="CE28" s="624"/>
      <c r="CF28" s="624"/>
      <c r="CG28" s="624"/>
      <c r="CH28" s="624"/>
      <c r="CI28" s="624"/>
      <c r="CJ28" s="624"/>
      <c r="CK28" s="624"/>
      <c r="CL28" s="625"/>
      <c r="CM28" s="611" t="s">
        <v>120</v>
      </c>
      <c r="CN28" s="612"/>
      <c r="CO28" s="612"/>
      <c r="CP28" s="612"/>
      <c r="CQ28" s="612"/>
      <c r="CR28" s="612"/>
      <c r="CS28" s="612"/>
      <c r="CT28" s="613"/>
      <c r="CU28" s="616" t="s">
        <v>120</v>
      </c>
      <c r="CV28" s="617"/>
      <c r="CW28" s="617"/>
      <c r="CX28" s="622"/>
      <c r="CY28" s="620" t="s">
        <v>120</v>
      </c>
      <c r="CZ28" s="612"/>
      <c r="DA28" s="612"/>
      <c r="DB28" s="612"/>
      <c r="DC28" s="612"/>
      <c r="DD28" s="612"/>
      <c r="DE28" s="612"/>
      <c r="DF28" s="612"/>
      <c r="DG28" s="612"/>
      <c r="DH28" s="612"/>
      <c r="DI28" s="612"/>
      <c r="DJ28" s="612"/>
      <c r="DK28" s="613"/>
      <c r="DL28" s="620" t="s">
        <v>120</v>
      </c>
      <c r="DM28" s="612"/>
      <c r="DN28" s="612"/>
      <c r="DO28" s="612"/>
      <c r="DP28" s="612"/>
      <c r="DQ28" s="612"/>
      <c r="DR28" s="612"/>
      <c r="DS28" s="612"/>
      <c r="DT28" s="612"/>
      <c r="DU28" s="612"/>
      <c r="DV28" s="612"/>
      <c r="DW28" s="612"/>
      <c r="DX28" s="621"/>
    </row>
    <row r="29" spans="2:128" ht="11.25" customHeight="1" x14ac:dyDescent="0.2">
      <c r="B29" s="608" t="s">
        <v>275</v>
      </c>
      <c r="C29" s="609"/>
      <c r="D29" s="609"/>
      <c r="E29" s="609"/>
      <c r="F29" s="609"/>
      <c r="G29" s="609"/>
      <c r="H29" s="609"/>
      <c r="I29" s="609"/>
      <c r="J29" s="609"/>
      <c r="K29" s="609"/>
      <c r="L29" s="609"/>
      <c r="M29" s="609"/>
      <c r="N29" s="609"/>
      <c r="O29" s="609"/>
      <c r="P29" s="609"/>
      <c r="Q29" s="610"/>
      <c r="R29" s="611" t="s">
        <v>120</v>
      </c>
      <c r="S29" s="612"/>
      <c r="T29" s="612"/>
      <c r="U29" s="612"/>
      <c r="V29" s="612"/>
      <c r="W29" s="612"/>
      <c r="X29" s="612"/>
      <c r="Y29" s="613"/>
      <c r="Z29" s="616" t="s">
        <v>120</v>
      </c>
      <c r="AA29" s="617"/>
      <c r="AB29" s="617"/>
      <c r="AC29" s="622"/>
      <c r="AD29" s="620" t="s">
        <v>212</v>
      </c>
      <c r="AE29" s="612"/>
      <c r="AF29" s="612"/>
      <c r="AG29" s="612"/>
      <c r="AH29" s="612"/>
      <c r="AI29" s="612"/>
      <c r="AJ29" s="612"/>
      <c r="AK29" s="613"/>
      <c r="AL29" s="616" t="s">
        <v>139</v>
      </c>
      <c r="AM29" s="617"/>
      <c r="AN29" s="617"/>
      <c r="AO29" s="618"/>
      <c r="AP29" s="623" t="s">
        <v>276</v>
      </c>
      <c r="AQ29" s="626"/>
      <c r="AR29" s="626"/>
      <c r="AS29" s="626"/>
      <c r="AT29" s="626"/>
      <c r="AU29" s="626"/>
      <c r="AV29" s="626"/>
      <c r="AW29" s="626"/>
      <c r="AX29" s="626"/>
      <c r="AY29" s="626"/>
      <c r="AZ29" s="626"/>
      <c r="BA29" s="626"/>
      <c r="BB29" s="626"/>
      <c r="BC29" s="627"/>
      <c r="BD29" s="611">
        <v>13267</v>
      </c>
      <c r="BE29" s="612"/>
      <c r="BF29" s="612"/>
      <c r="BG29" s="612"/>
      <c r="BH29" s="612"/>
      <c r="BI29" s="612"/>
      <c r="BJ29" s="612"/>
      <c r="BK29" s="613"/>
      <c r="BL29" s="614">
        <v>0</v>
      </c>
      <c r="BM29" s="614"/>
      <c r="BN29" s="614"/>
      <c r="BO29" s="614"/>
      <c r="BP29" s="615" t="s">
        <v>120</v>
      </c>
      <c r="BQ29" s="615"/>
      <c r="BR29" s="615"/>
      <c r="BS29" s="615"/>
      <c r="BT29" s="615"/>
      <c r="BU29" s="615"/>
      <c r="BV29" s="615"/>
      <c r="BW29" s="619"/>
      <c r="BY29" s="623" t="s">
        <v>277</v>
      </c>
      <c r="BZ29" s="628"/>
      <c r="CA29" s="628"/>
      <c r="CB29" s="628"/>
      <c r="CC29" s="628"/>
      <c r="CD29" s="628"/>
      <c r="CE29" s="628"/>
      <c r="CF29" s="628"/>
      <c r="CG29" s="628"/>
      <c r="CH29" s="628"/>
      <c r="CI29" s="628"/>
      <c r="CJ29" s="628"/>
      <c r="CK29" s="628"/>
      <c r="CL29" s="625"/>
      <c r="CM29" s="611" t="s">
        <v>120</v>
      </c>
      <c r="CN29" s="612"/>
      <c r="CO29" s="612"/>
      <c r="CP29" s="612"/>
      <c r="CQ29" s="612"/>
      <c r="CR29" s="612"/>
      <c r="CS29" s="612"/>
      <c r="CT29" s="613"/>
      <c r="CU29" s="616" t="s">
        <v>120</v>
      </c>
      <c r="CV29" s="617"/>
      <c r="CW29" s="617"/>
      <c r="CX29" s="622"/>
      <c r="CY29" s="620" t="s">
        <v>120</v>
      </c>
      <c r="CZ29" s="612"/>
      <c r="DA29" s="612"/>
      <c r="DB29" s="612"/>
      <c r="DC29" s="612"/>
      <c r="DD29" s="612"/>
      <c r="DE29" s="612"/>
      <c r="DF29" s="612"/>
      <c r="DG29" s="612"/>
      <c r="DH29" s="612"/>
      <c r="DI29" s="612"/>
      <c r="DJ29" s="612"/>
      <c r="DK29" s="613"/>
      <c r="DL29" s="620" t="s">
        <v>120</v>
      </c>
      <c r="DM29" s="612"/>
      <c r="DN29" s="612"/>
      <c r="DO29" s="612"/>
      <c r="DP29" s="612"/>
      <c r="DQ29" s="612"/>
      <c r="DR29" s="612"/>
      <c r="DS29" s="612"/>
      <c r="DT29" s="612"/>
      <c r="DU29" s="612"/>
      <c r="DV29" s="612"/>
      <c r="DW29" s="612"/>
      <c r="DX29" s="621"/>
    </row>
    <row r="30" spans="2:128" ht="11.25" customHeight="1" x14ac:dyDescent="0.2">
      <c r="B30" s="608" t="s">
        <v>278</v>
      </c>
      <c r="C30" s="609"/>
      <c r="D30" s="609"/>
      <c r="E30" s="609"/>
      <c r="F30" s="609"/>
      <c r="G30" s="609"/>
      <c r="H30" s="609"/>
      <c r="I30" s="609"/>
      <c r="J30" s="609"/>
      <c r="K30" s="609"/>
      <c r="L30" s="609"/>
      <c r="M30" s="609"/>
      <c r="N30" s="609"/>
      <c r="O30" s="609"/>
      <c r="P30" s="609"/>
      <c r="Q30" s="610"/>
      <c r="R30" s="611">
        <v>2433398</v>
      </c>
      <c r="S30" s="612"/>
      <c r="T30" s="612"/>
      <c r="U30" s="612"/>
      <c r="V30" s="612"/>
      <c r="W30" s="612"/>
      <c r="X30" s="612"/>
      <c r="Y30" s="613"/>
      <c r="Z30" s="616">
        <v>0.4</v>
      </c>
      <c r="AA30" s="617"/>
      <c r="AB30" s="617"/>
      <c r="AC30" s="622"/>
      <c r="AD30" s="620" t="s">
        <v>120</v>
      </c>
      <c r="AE30" s="612"/>
      <c r="AF30" s="612"/>
      <c r="AG30" s="612"/>
      <c r="AH30" s="612"/>
      <c r="AI30" s="612"/>
      <c r="AJ30" s="612"/>
      <c r="AK30" s="613"/>
      <c r="AL30" s="616" t="s">
        <v>212</v>
      </c>
      <c r="AM30" s="617"/>
      <c r="AN30" s="617"/>
      <c r="AO30" s="618"/>
      <c r="AP30" s="623" t="s">
        <v>279</v>
      </c>
      <c r="AQ30" s="626"/>
      <c r="AR30" s="626"/>
      <c r="AS30" s="626"/>
      <c r="AT30" s="626"/>
      <c r="AU30" s="626"/>
      <c r="AV30" s="626"/>
      <c r="AW30" s="626"/>
      <c r="AX30" s="626"/>
      <c r="AY30" s="626"/>
      <c r="AZ30" s="626"/>
      <c r="BA30" s="626"/>
      <c r="BB30" s="626"/>
      <c r="BC30" s="627"/>
      <c r="BD30" s="611" t="s">
        <v>120</v>
      </c>
      <c r="BE30" s="612"/>
      <c r="BF30" s="612"/>
      <c r="BG30" s="612"/>
      <c r="BH30" s="612"/>
      <c r="BI30" s="612"/>
      <c r="BJ30" s="612"/>
      <c r="BK30" s="613"/>
      <c r="BL30" s="614" t="s">
        <v>139</v>
      </c>
      <c r="BM30" s="614"/>
      <c r="BN30" s="614"/>
      <c r="BO30" s="614"/>
      <c r="BP30" s="615" t="s">
        <v>120</v>
      </c>
      <c r="BQ30" s="615"/>
      <c r="BR30" s="615"/>
      <c r="BS30" s="615"/>
      <c r="BT30" s="615"/>
      <c r="BU30" s="615"/>
      <c r="BV30" s="615"/>
      <c r="BW30" s="619"/>
      <c r="BY30" s="623" t="s">
        <v>280</v>
      </c>
      <c r="BZ30" s="628"/>
      <c r="CA30" s="628"/>
      <c r="CB30" s="628"/>
      <c r="CC30" s="628"/>
      <c r="CD30" s="628"/>
      <c r="CE30" s="628"/>
      <c r="CF30" s="628"/>
      <c r="CG30" s="628"/>
      <c r="CH30" s="628"/>
      <c r="CI30" s="628"/>
      <c r="CJ30" s="628"/>
      <c r="CK30" s="628"/>
      <c r="CL30" s="625"/>
      <c r="CM30" s="611">
        <v>221607</v>
      </c>
      <c r="CN30" s="612"/>
      <c r="CO30" s="612"/>
      <c r="CP30" s="612"/>
      <c r="CQ30" s="612"/>
      <c r="CR30" s="612"/>
      <c r="CS30" s="612"/>
      <c r="CT30" s="613"/>
      <c r="CU30" s="616">
        <v>0</v>
      </c>
      <c r="CV30" s="617"/>
      <c r="CW30" s="617"/>
      <c r="CX30" s="622"/>
      <c r="CY30" s="620" t="s">
        <v>120</v>
      </c>
      <c r="CZ30" s="612"/>
      <c r="DA30" s="612"/>
      <c r="DB30" s="612"/>
      <c r="DC30" s="612"/>
      <c r="DD30" s="612"/>
      <c r="DE30" s="612"/>
      <c r="DF30" s="612"/>
      <c r="DG30" s="612"/>
      <c r="DH30" s="612"/>
      <c r="DI30" s="612"/>
      <c r="DJ30" s="612"/>
      <c r="DK30" s="613"/>
      <c r="DL30" s="620">
        <v>221607</v>
      </c>
      <c r="DM30" s="612"/>
      <c r="DN30" s="612"/>
      <c r="DO30" s="612"/>
      <c r="DP30" s="612"/>
      <c r="DQ30" s="612"/>
      <c r="DR30" s="612"/>
      <c r="DS30" s="612"/>
      <c r="DT30" s="612"/>
      <c r="DU30" s="612"/>
      <c r="DV30" s="612"/>
      <c r="DW30" s="612"/>
      <c r="DX30" s="621"/>
    </row>
    <row r="31" spans="2:128" ht="11.25" customHeight="1" x14ac:dyDescent="0.2">
      <c r="B31" s="608" t="s">
        <v>281</v>
      </c>
      <c r="C31" s="609"/>
      <c r="D31" s="609"/>
      <c r="E31" s="609"/>
      <c r="F31" s="609"/>
      <c r="G31" s="609"/>
      <c r="H31" s="609"/>
      <c r="I31" s="609"/>
      <c r="J31" s="609"/>
      <c r="K31" s="609"/>
      <c r="L31" s="609"/>
      <c r="M31" s="609"/>
      <c r="N31" s="609"/>
      <c r="O31" s="609"/>
      <c r="P31" s="609"/>
      <c r="Q31" s="610"/>
      <c r="R31" s="611">
        <v>895157</v>
      </c>
      <c r="S31" s="612"/>
      <c r="T31" s="612"/>
      <c r="U31" s="612"/>
      <c r="V31" s="612"/>
      <c r="W31" s="612"/>
      <c r="X31" s="612"/>
      <c r="Y31" s="613"/>
      <c r="Z31" s="616">
        <v>0.2</v>
      </c>
      <c r="AA31" s="617"/>
      <c r="AB31" s="617"/>
      <c r="AC31" s="622"/>
      <c r="AD31" s="620" t="s">
        <v>212</v>
      </c>
      <c r="AE31" s="612"/>
      <c r="AF31" s="612"/>
      <c r="AG31" s="612"/>
      <c r="AH31" s="612"/>
      <c r="AI31" s="612"/>
      <c r="AJ31" s="612"/>
      <c r="AK31" s="613"/>
      <c r="AL31" s="616" t="s">
        <v>139</v>
      </c>
      <c r="AM31" s="617"/>
      <c r="AN31" s="617"/>
      <c r="AO31" s="618"/>
      <c r="AP31" s="623" t="s">
        <v>282</v>
      </c>
      <c r="AQ31" s="626"/>
      <c r="AR31" s="626"/>
      <c r="AS31" s="626"/>
      <c r="AT31" s="626"/>
      <c r="AU31" s="626"/>
      <c r="AV31" s="626"/>
      <c r="AW31" s="626"/>
      <c r="AX31" s="626"/>
      <c r="AY31" s="626"/>
      <c r="AZ31" s="626"/>
      <c r="BA31" s="626"/>
      <c r="BB31" s="626"/>
      <c r="BC31" s="627"/>
      <c r="BD31" s="611">
        <v>88</v>
      </c>
      <c r="BE31" s="612"/>
      <c r="BF31" s="612"/>
      <c r="BG31" s="612"/>
      <c r="BH31" s="612"/>
      <c r="BI31" s="612"/>
      <c r="BJ31" s="612"/>
      <c r="BK31" s="613"/>
      <c r="BL31" s="614">
        <v>0</v>
      </c>
      <c r="BM31" s="614"/>
      <c r="BN31" s="614"/>
      <c r="BO31" s="614"/>
      <c r="BP31" s="615" t="s">
        <v>120</v>
      </c>
      <c r="BQ31" s="615"/>
      <c r="BR31" s="615"/>
      <c r="BS31" s="615"/>
      <c r="BT31" s="615"/>
      <c r="BU31" s="615"/>
      <c r="BV31" s="615"/>
      <c r="BW31" s="619"/>
      <c r="BY31" s="623" t="s">
        <v>283</v>
      </c>
      <c r="BZ31" s="628"/>
      <c r="CA31" s="628"/>
      <c r="CB31" s="628"/>
      <c r="CC31" s="628"/>
      <c r="CD31" s="628"/>
      <c r="CE31" s="628"/>
      <c r="CF31" s="628"/>
      <c r="CG31" s="628"/>
      <c r="CH31" s="628"/>
      <c r="CI31" s="628"/>
      <c r="CJ31" s="628"/>
      <c r="CK31" s="628"/>
      <c r="CL31" s="625"/>
      <c r="CM31" s="611">
        <v>790087</v>
      </c>
      <c r="CN31" s="612"/>
      <c r="CO31" s="612"/>
      <c r="CP31" s="612"/>
      <c r="CQ31" s="612"/>
      <c r="CR31" s="612"/>
      <c r="CS31" s="612"/>
      <c r="CT31" s="613"/>
      <c r="CU31" s="616">
        <v>0.2</v>
      </c>
      <c r="CV31" s="617"/>
      <c r="CW31" s="617"/>
      <c r="CX31" s="622"/>
      <c r="CY31" s="620" t="s">
        <v>120</v>
      </c>
      <c r="CZ31" s="612"/>
      <c r="DA31" s="612"/>
      <c r="DB31" s="612"/>
      <c r="DC31" s="612"/>
      <c r="DD31" s="612"/>
      <c r="DE31" s="612"/>
      <c r="DF31" s="612"/>
      <c r="DG31" s="612"/>
      <c r="DH31" s="612"/>
      <c r="DI31" s="612"/>
      <c r="DJ31" s="612"/>
      <c r="DK31" s="613"/>
      <c r="DL31" s="620">
        <v>790087</v>
      </c>
      <c r="DM31" s="612"/>
      <c r="DN31" s="612"/>
      <c r="DO31" s="612"/>
      <c r="DP31" s="612"/>
      <c r="DQ31" s="612"/>
      <c r="DR31" s="612"/>
      <c r="DS31" s="612"/>
      <c r="DT31" s="612"/>
      <c r="DU31" s="612"/>
      <c r="DV31" s="612"/>
      <c r="DW31" s="612"/>
      <c r="DX31" s="621"/>
    </row>
    <row r="32" spans="2:128" ht="11.25" customHeight="1" x14ac:dyDescent="0.2">
      <c r="B32" s="608" t="s">
        <v>284</v>
      </c>
      <c r="C32" s="609"/>
      <c r="D32" s="609"/>
      <c r="E32" s="609"/>
      <c r="F32" s="609"/>
      <c r="G32" s="609"/>
      <c r="H32" s="609"/>
      <c r="I32" s="609"/>
      <c r="J32" s="609"/>
      <c r="K32" s="609"/>
      <c r="L32" s="609"/>
      <c r="M32" s="609"/>
      <c r="N32" s="609"/>
      <c r="O32" s="609"/>
      <c r="P32" s="609"/>
      <c r="Q32" s="610"/>
      <c r="R32" s="611">
        <v>15438671</v>
      </c>
      <c r="S32" s="612"/>
      <c r="T32" s="612"/>
      <c r="U32" s="612"/>
      <c r="V32" s="612"/>
      <c r="W32" s="612"/>
      <c r="X32" s="612"/>
      <c r="Y32" s="613"/>
      <c r="Z32" s="616">
        <v>2.8</v>
      </c>
      <c r="AA32" s="617"/>
      <c r="AB32" s="617"/>
      <c r="AC32" s="622"/>
      <c r="AD32" s="620" t="s">
        <v>120</v>
      </c>
      <c r="AE32" s="612"/>
      <c r="AF32" s="612"/>
      <c r="AG32" s="612"/>
      <c r="AH32" s="612"/>
      <c r="AI32" s="612"/>
      <c r="AJ32" s="612"/>
      <c r="AK32" s="613"/>
      <c r="AL32" s="616" t="s">
        <v>212</v>
      </c>
      <c r="AM32" s="617"/>
      <c r="AN32" s="617"/>
      <c r="AO32" s="618"/>
      <c r="AP32" s="608" t="s">
        <v>157</v>
      </c>
      <c r="AQ32" s="609"/>
      <c r="AR32" s="609"/>
      <c r="AS32" s="609"/>
      <c r="AT32" s="609"/>
      <c r="AU32" s="609"/>
      <c r="AV32" s="609"/>
      <c r="AW32" s="609"/>
      <c r="AX32" s="609"/>
      <c r="AY32" s="609"/>
      <c r="AZ32" s="609"/>
      <c r="BA32" s="609"/>
      <c r="BB32" s="609"/>
      <c r="BC32" s="610"/>
      <c r="BD32" s="611">
        <v>94866626</v>
      </c>
      <c r="BE32" s="612"/>
      <c r="BF32" s="612"/>
      <c r="BG32" s="612"/>
      <c r="BH32" s="612"/>
      <c r="BI32" s="612"/>
      <c r="BJ32" s="612"/>
      <c r="BK32" s="613"/>
      <c r="BL32" s="614">
        <v>100</v>
      </c>
      <c r="BM32" s="614"/>
      <c r="BN32" s="614"/>
      <c r="BO32" s="614"/>
      <c r="BP32" s="615">
        <v>378619</v>
      </c>
      <c r="BQ32" s="615"/>
      <c r="BR32" s="615"/>
      <c r="BS32" s="615"/>
      <c r="BT32" s="615"/>
      <c r="BU32" s="615"/>
      <c r="BV32" s="615"/>
      <c r="BW32" s="619"/>
      <c r="BY32" s="608" t="s">
        <v>285</v>
      </c>
      <c r="BZ32" s="609"/>
      <c r="CA32" s="609"/>
      <c r="CB32" s="609"/>
      <c r="CC32" s="609"/>
      <c r="CD32" s="609"/>
      <c r="CE32" s="609"/>
      <c r="CF32" s="609"/>
      <c r="CG32" s="609"/>
      <c r="CH32" s="609"/>
      <c r="CI32" s="609"/>
      <c r="CJ32" s="609"/>
      <c r="CK32" s="609"/>
      <c r="CL32" s="610"/>
      <c r="CM32" s="611" t="s">
        <v>120</v>
      </c>
      <c r="CN32" s="612"/>
      <c r="CO32" s="612"/>
      <c r="CP32" s="612"/>
      <c r="CQ32" s="612"/>
      <c r="CR32" s="612"/>
      <c r="CS32" s="612"/>
      <c r="CT32" s="613"/>
      <c r="CU32" s="616" t="s">
        <v>120</v>
      </c>
      <c r="CV32" s="617"/>
      <c r="CW32" s="617"/>
      <c r="CX32" s="622"/>
      <c r="CY32" s="620" t="s">
        <v>120</v>
      </c>
      <c r="CZ32" s="612"/>
      <c r="DA32" s="612"/>
      <c r="DB32" s="612"/>
      <c r="DC32" s="612"/>
      <c r="DD32" s="612"/>
      <c r="DE32" s="612"/>
      <c r="DF32" s="612"/>
      <c r="DG32" s="612"/>
      <c r="DH32" s="612"/>
      <c r="DI32" s="612"/>
      <c r="DJ32" s="612"/>
      <c r="DK32" s="613"/>
      <c r="DL32" s="620" t="s">
        <v>120</v>
      </c>
      <c r="DM32" s="612"/>
      <c r="DN32" s="612"/>
      <c r="DO32" s="612"/>
      <c r="DP32" s="612"/>
      <c r="DQ32" s="612"/>
      <c r="DR32" s="612"/>
      <c r="DS32" s="612"/>
      <c r="DT32" s="612"/>
      <c r="DU32" s="612"/>
      <c r="DV32" s="612"/>
      <c r="DW32" s="612"/>
      <c r="DX32" s="621"/>
    </row>
    <row r="33" spans="2:128" ht="11.25" customHeight="1" x14ac:dyDescent="0.2">
      <c r="B33" s="608" t="s">
        <v>286</v>
      </c>
      <c r="C33" s="609"/>
      <c r="D33" s="609"/>
      <c r="E33" s="609"/>
      <c r="F33" s="609"/>
      <c r="G33" s="609"/>
      <c r="H33" s="609"/>
      <c r="I33" s="609"/>
      <c r="J33" s="609"/>
      <c r="K33" s="609"/>
      <c r="L33" s="609"/>
      <c r="M33" s="609"/>
      <c r="N33" s="609"/>
      <c r="O33" s="609"/>
      <c r="P33" s="609"/>
      <c r="Q33" s="610"/>
      <c r="R33" s="611">
        <v>23285522</v>
      </c>
      <c r="S33" s="612"/>
      <c r="T33" s="612"/>
      <c r="U33" s="612"/>
      <c r="V33" s="612"/>
      <c r="W33" s="612"/>
      <c r="X33" s="612"/>
      <c r="Y33" s="613"/>
      <c r="Z33" s="616">
        <v>4.2</v>
      </c>
      <c r="AA33" s="617"/>
      <c r="AB33" s="617"/>
      <c r="AC33" s="622"/>
      <c r="AD33" s="620" t="s">
        <v>120</v>
      </c>
      <c r="AE33" s="612"/>
      <c r="AF33" s="612"/>
      <c r="AG33" s="612"/>
      <c r="AH33" s="612"/>
      <c r="AI33" s="612"/>
      <c r="AJ33" s="612"/>
      <c r="AK33" s="613"/>
      <c r="AL33" s="616" t="s">
        <v>212</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287</v>
      </c>
      <c r="BZ33" s="630"/>
      <c r="CA33" s="630"/>
      <c r="CB33" s="630"/>
      <c r="CC33" s="630"/>
      <c r="CD33" s="630"/>
      <c r="CE33" s="630"/>
      <c r="CF33" s="630"/>
      <c r="CG33" s="630"/>
      <c r="CH33" s="630"/>
      <c r="CI33" s="630"/>
      <c r="CJ33" s="630"/>
      <c r="CK33" s="630"/>
      <c r="CL33" s="631"/>
      <c r="CM33" s="611">
        <v>525446638</v>
      </c>
      <c r="CN33" s="612"/>
      <c r="CO33" s="612"/>
      <c r="CP33" s="612"/>
      <c r="CQ33" s="612"/>
      <c r="CR33" s="612"/>
      <c r="CS33" s="612"/>
      <c r="CT33" s="613"/>
      <c r="CU33" s="632">
        <v>100</v>
      </c>
      <c r="CV33" s="633"/>
      <c r="CW33" s="633"/>
      <c r="CX33" s="634"/>
      <c r="CY33" s="620">
        <v>100214592</v>
      </c>
      <c r="CZ33" s="612"/>
      <c r="DA33" s="612"/>
      <c r="DB33" s="612"/>
      <c r="DC33" s="612"/>
      <c r="DD33" s="612"/>
      <c r="DE33" s="612"/>
      <c r="DF33" s="612"/>
      <c r="DG33" s="612"/>
      <c r="DH33" s="612"/>
      <c r="DI33" s="612"/>
      <c r="DJ33" s="612"/>
      <c r="DK33" s="613"/>
      <c r="DL33" s="620">
        <v>298644466</v>
      </c>
      <c r="DM33" s="612"/>
      <c r="DN33" s="612"/>
      <c r="DO33" s="612"/>
      <c r="DP33" s="612"/>
      <c r="DQ33" s="612"/>
      <c r="DR33" s="612"/>
      <c r="DS33" s="612"/>
      <c r="DT33" s="612"/>
      <c r="DU33" s="612"/>
      <c r="DV33" s="612"/>
      <c r="DW33" s="612"/>
      <c r="DX33" s="621"/>
    </row>
    <row r="34" spans="2:128" ht="11.25" customHeight="1" x14ac:dyDescent="0.2">
      <c r="B34" s="608" t="s">
        <v>288</v>
      </c>
      <c r="C34" s="609"/>
      <c r="D34" s="609"/>
      <c r="E34" s="609"/>
      <c r="F34" s="609"/>
      <c r="G34" s="609"/>
      <c r="H34" s="609"/>
      <c r="I34" s="609"/>
      <c r="J34" s="609"/>
      <c r="K34" s="609"/>
      <c r="L34" s="609"/>
      <c r="M34" s="609"/>
      <c r="N34" s="609"/>
      <c r="O34" s="609"/>
      <c r="P34" s="609"/>
      <c r="Q34" s="610"/>
      <c r="R34" s="611">
        <v>71309058</v>
      </c>
      <c r="S34" s="612"/>
      <c r="T34" s="612"/>
      <c r="U34" s="612"/>
      <c r="V34" s="612"/>
      <c r="W34" s="612"/>
      <c r="X34" s="612"/>
      <c r="Y34" s="613"/>
      <c r="Z34" s="616">
        <v>12.8</v>
      </c>
      <c r="AA34" s="617"/>
      <c r="AB34" s="617"/>
      <c r="AC34" s="622"/>
      <c r="AD34" s="620">
        <v>427453</v>
      </c>
      <c r="AE34" s="612"/>
      <c r="AF34" s="612"/>
      <c r="AG34" s="612"/>
      <c r="AH34" s="612"/>
      <c r="AI34" s="612"/>
      <c r="AJ34" s="612"/>
      <c r="AK34" s="613"/>
      <c r="AL34" s="616">
        <v>0.2</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289</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290</v>
      </c>
      <c r="C35" s="609"/>
      <c r="D35" s="609"/>
      <c r="E35" s="609"/>
      <c r="F35" s="609"/>
      <c r="G35" s="609"/>
      <c r="H35" s="609"/>
      <c r="I35" s="609"/>
      <c r="J35" s="609"/>
      <c r="K35" s="609"/>
      <c r="L35" s="609"/>
      <c r="M35" s="609"/>
      <c r="N35" s="609"/>
      <c r="O35" s="609"/>
      <c r="P35" s="609"/>
      <c r="Q35" s="610"/>
      <c r="R35" s="611">
        <v>63904000</v>
      </c>
      <c r="S35" s="612"/>
      <c r="T35" s="612"/>
      <c r="U35" s="612"/>
      <c r="V35" s="612"/>
      <c r="W35" s="612"/>
      <c r="X35" s="612"/>
      <c r="Y35" s="613"/>
      <c r="Z35" s="616">
        <v>11.5</v>
      </c>
      <c r="AA35" s="617"/>
      <c r="AB35" s="617"/>
      <c r="AC35" s="622"/>
      <c r="AD35" s="620" t="s">
        <v>120</v>
      </c>
      <c r="AE35" s="612"/>
      <c r="AF35" s="612"/>
      <c r="AG35" s="612"/>
      <c r="AH35" s="612"/>
      <c r="AI35" s="612"/>
      <c r="AJ35" s="612"/>
      <c r="AK35" s="613"/>
      <c r="AL35" s="616" t="s">
        <v>212</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196</v>
      </c>
      <c r="BZ35" s="594"/>
      <c r="CA35" s="594"/>
      <c r="CB35" s="594"/>
      <c r="CC35" s="594"/>
      <c r="CD35" s="594"/>
      <c r="CE35" s="594"/>
      <c r="CF35" s="594"/>
      <c r="CG35" s="594"/>
      <c r="CH35" s="594"/>
      <c r="CI35" s="594"/>
      <c r="CJ35" s="594"/>
      <c r="CK35" s="594"/>
      <c r="CL35" s="595"/>
      <c r="CM35" s="593" t="s">
        <v>291</v>
      </c>
      <c r="CN35" s="594"/>
      <c r="CO35" s="594"/>
      <c r="CP35" s="594"/>
      <c r="CQ35" s="594"/>
      <c r="CR35" s="594"/>
      <c r="CS35" s="594"/>
      <c r="CT35" s="595"/>
      <c r="CU35" s="593" t="s">
        <v>292</v>
      </c>
      <c r="CV35" s="594"/>
      <c r="CW35" s="594"/>
      <c r="CX35" s="595"/>
      <c r="CY35" s="593" t="s">
        <v>293</v>
      </c>
      <c r="CZ35" s="594"/>
      <c r="DA35" s="594"/>
      <c r="DB35" s="594"/>
      <c r="DC35" s="594"/>
      <c r="DD35" s="594"/>
      <c r="DE35" s="594"/>
      <c r="DF35" s="595"/>
      <c r="DG35" s="635" t="s">
        <v>294</v>
      </c>
      <c r="DH35" s="636"/>
      <c r="DI35" s="636"/>
      <c r="DJ35" s="636"/>
      <c r="DK35" s="636"/>
      <c r="DL35" s="636"/>
      <c r="DM35" s="636"/>
      <c r="DN35" s="636"/>
      <c r="DO35" s="636"/>
      <c r="DP35" s="636"/>
      <c r="DQ35" s="637"/>
      <c r="DR35" s="593" t="s">
        <v>295</v>
      </c>
      <c r="DS35" s="594"/>
      <c r="DT35" s="594"/>
      <c r="DU35" s="594"/>
      <c r="DV35" s="594"/>
      <c r="DW35" s="594"/>
      <c r="DX35" s="595"/>
    </row>
    <row r="36" spans="2:128" ht="11.25" customHeight="1" x14ac:dyDescent="0.2">
      <c r="B36" s="608" t="s">
        <v>296</v>
      </c>
      <c r="C36" s="609"/>
      <c r="D36" s="609"/>
      <c r="E36" s="609"/>
      <c r="F36" s="609"/>
      <c r="G36" s="609"/>
      <c r="H36" s="609"/>
      <c r="I36" s="609"/>
      <c r="J36" s="609"/>
      <c r="K36" s="609"/>
      <c r="L36" s="609"/>
      <c r="M36" s="609"/>
      <c r="N36" s="609"/>
      <c r="O36" s="609"/>
      <c r="P36" s="609"/>
      <c r="Q36" s="610"/>
      <c r="R36" s="611" t="s">
        <v>120</v>
      </c>
      <c r="S36" s="612"/>
      <c r="T36" s="612"/>
      <c r="U36" s="612"/>
      <c r="V36" s="612"/>
      <c r="W36" s="612"/>
      <c r="X36" s="612"/>
      <c r="Y36" s="613"/>
      <c r="Z36" s="616" t="s">
        <v>212</v>
      </c>
      <c r="AA36" s="617"/>
      <c r="AB36" s="617"/>
      <c r="AC36" s="622"/>
      <c r="AD36" s="620" t="s">
        <v>120</v>
      </c>
      <c r="AE36" s="612"/>
      <c r="AF36" s="612"/>
      <c r="AG36" s="612"/>
      <c r="AH36" s="612"/>
      <c r="AI36" s="612"/>
      <c r="AJ36" s="612"/>
      <c r="AK36" s="613"/>
      <c r="AL36" s="616" t="s">
        <v>120</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297</v>
      </c>
      <c r="BZ36" s="598"/>
      <c r="CA36" s="598"/>
      <c r="CB36" s="598"/>
      <c r="CC36" s="598"/>
      <c r="CD36" s="598"/>
      <c r="CE36" s="598"/>
      <c r="CF36" s="598"/>
      <c r="CG36" s="598"/>
      <c r="CH36" s="598"/>
      <c r="CI36" s="598"/>
      <c r="CJ36" s="598"/>
      <c r="CK36" s="598"/>
      <c r="CL36" s="599"/>
      <c r="CM36" s="600">
        <v>195320748</v>
      </c>
      <c r="CN36" s="601"/>
      <c r="CO36" s="601"/>
      <c r="CP36" s="601"/>
      <c r="CQ36" s="601"/>
      <c r="CR36" s="601"/>
      <c r="CS36" s="601"/>
      <c r="CT36" s="602"/>
      <c r="CU36" s="605">
        <v>37.200000000000003</v>
      </c>
      <c r="CV36" s="606"/>
      <c r="CW36" s="606"/>
      <c r="CX36" s="639"/>
      <c r="CY36" s="638">
        <v>170521168</v>
      </c>
      <c r="CZ36" s="601"/>
      <c r="DA36" s="601"/>
      <c r="DB36" s="601"/>
      <c r="DC36" s="601"/>
      <c r="DD36" s="601"/>
      <c r="DE36" s="601"/>
      <c r="DF36" s="602"/>
      <c r="DG36" s="638">
        <v>168207290</v>
      </c>
      <c r="DH36" s="601"/>
      <c r="DI36" s="601"/>
      <c r="DJ36" s="601"/>
      <c r="DK36" s="601"/>
      <c r="DL36" s="601"/>
      <c r="DM36" s="601"/>
      <c r="DN36" s="601"/>
      <c r="DO36" s="601"/>
      <c r="DP36" s="601"/>
      <c r="DQ36" s="602"/>
      <c r="DR36" s="605">
        <v>65.8</v>
      </c>
      <c r="DS36" s="606"/>
      <c r="DT36" s="606"/>
      <c r="DU36" s="606"/>
      <c r="DV36" s="606"/>
      <c r="DW36" s="606"/>
      <c r="DX36" s="607"/>
    </row>
    <row r="37" spans="2:128" ht="11.25" customHeight="1" x14ac:dyDescent="0.2">
      <c r="B37" s="608" t="s">
        <v>298</v>
      </c>
      <c r="C37" s="609"/>
      <c r="D37" s="609"/>
      <c r="E37" s="609"/>
      <c r="F37" s="609"/>
      <c r="G37" s="609"/>
      <c r="H37" s="609"/>
      <c r="I37" s="609"/>
      <c r="J37" s="609"/>
      <c r="K37" s="609"/>
      <c r="L37" s="609"/>
      <c r="M37" s="609"/>
      <c r="N37" s="609"/>
      <c r="O37" s="609"/>
      <c r="P37" s="609"/>
      <c r="Q37" s="610"/>
      <c r="R37" s="611" t="s">
        <v>120</v>
      </c>
      <c r="S37" s="612"/>
      <c r="T37" s="612"/>
      <c r="U37" s="612"/>
      <c r="V37" s="612"/>
      <c r="W37" s="612"/>
      <c r="X37" s="612"/>
      <c r="Y37" s="613"/>
      <c r="Z37" s="616" t="s">
        <v>120</v>
      </c>
      <c r="AA37" s="617"/>
      <c r="AB37" s="617"/>
      <c r="AC37" s="622"/>
      <c r="AD37" s="620" t="s">
        <v>120</v>
      </c>
      <c r="AE37" s="612"/>
      <c r="AF37" s="612"/>
      <c r="AG37" s="612"/>
      <c r="AH37" s="612"/>
      <c r="AI37" s="612"/>
      <c r="AJ37" s="612"/>
      <c r="AK37" s="613"/>
      <c r="AL37" s="616" t="s">
        <v>120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299</v>
      </c>
      <c r="BZ37" s="609"/>
      <c r="CA37" s="609"/>
      <c r="CB37" s="609"/>
      <c r="CC37" s="609"/>
      <c r="CD37" s="609"/>
      <c r="CE37" s="609"/>
      <c r="CF37" s="609"/>
      <c r="CG37" s="609"/>
      <c r="CH37" s="609"/>
      <c r="CI37" s="609"/>
      <c r="CJ37" s="609"/>
      <c r="CK37" s="609"/>
      <c r="CL37" s="610"/>
      <c r="CM37" s="611">
        <v>113775132</v>
      </c>
      <c r="CN37" s="640"/>
      <c r="CO37" s="640"/>
      <c r="CP37" s="640"/>
      <c r="CQ37" s="640"/>
      <c r="CR37" s="640"/>
      <c r="CS37" s="640"/>
      <c r="CT37" s="641"/>
      <c r="CU37" s="616">
        <v>21.7</v>
      </c>
      <c r="CV37" s="642"/>
      <c r="CW37" s="642"/>
      <c r="CX37" s="644"/>
      <c r="CY37" s="620">
        <v>98410534</v>
      </c>
      <c r="CZ37" s="640"/>
      <c r="DA37" s="640"/>
      <c r="DB37" s="640"/>
      <c r="DC37" s="640"/>
      <c r="DD37" s="640"/>
      <c r="DE37" s="640"/>
      <c r="DF37" s="641"/>
      <c r="DG37" s="620">
        <v>96135916</v>
      </c>
      <c r="DH37" s="640"/>
      <c r="DI37" s="640"/>
      <c r="DJ37" s="640"/>
      <c r="DK37" s="640"/>
      <c r="DL37" s="640"/>
      <c r="DM37" s="640"/>
      <c r="DN37" s="640"/>
      <c r="DO37" s="640"/>
      <c r="DP37" s="640"/>
      <c r="DQ37" s="641"/>
      <c r="DR37" s="616">
        <v>37.6</v>
      </c>
      <c r="DS37" s="642"/>
      <c r="DT37" s="642"/>
      <c r="DU37" s="642"/>
      <c r="DV37" s="642"/>
      <c r="DW37" s="642"/>
      <c r="DX37" s="643"/>
    </row>
    <row r="38" spans="2:128" ht="11.25" customHeight="1" x14ac:dyDescent="0.2">
      <c r="B38" s="608" t="s">
        <v>300</v>
      </c>
      <c r="C38" s="609"/>
      <c r="D38" s="609"/>
      <c r="E38" s="609"/>
      <c r="F38" s="609"/>
      <c r="G38" s="609"/>
      <c r="H38" s="609"/>
      <c r="I38" s="609"/>
      <c r="J38" s="609"/>
      <c r="K38" s="609"/>
      <c r="L38" s="609"/>
      <c r="M38" s="609"/>
      <c r="N38" s="609"/>
      <c r="O38" s="609"/>
      <c r="P38" s="609"/>
      <c r="Q38" s="610"/>
      <c r="R38" s="611">
        <v>13378000</v>
      </c>
      <c r="S38" s="612"/>
      <c r="T38" s="612"/>
      <c r="U38" s="612"/>
      <c r="V38" s="612"/>
      <c r="W38" s="612"/>
      <c r="X38" s="612"/>
      <c r="Y38" s="613"/>
      <c r="Z38" s="616">
        <v>2.4</v>
      </c>
      <c r="AA38" s="617"/>
      <c r="AB38" s="617"/>
      <c r="AC38" s="622"/>
      <c r="AD38" s="620" t="s">
        <v>120</v>
      </c>
      <c r="AE38" s="612"/>
      <c r="AF38" s="612"/>
      <c r="AG38" s="612"/>
      <c r="AH38" s="612"/>
      <c r="AI38" s="612"/>
      <c r="AJ38" s="612"/>
      <c r="AK38" s="613"/>
      <c r="AL38" s="616" t="s">
        <v>120</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301</v>
      </c>
      <c r="BZ38" s="609"/>
      <c r="CA38" s="609"/>
      <c r="CB38" s="609"/>
      <c r="CC38" s="609"/>
      <c r="CD38" s="609"/>
      <c r="CE38" s="609"/>
      <c r="CF38" s="609"/>
      <c r="CG38" s="609"/>
      <c r="CH38" s="609"/>
      <c r="CI38" s="609"/>
      <c r="CJ38" s="609"/>
      <c r="CK38" s="609"/>
      <c r="CL38" s="610"/>
      <c r="CM38" s="611">
        <v>81440441</v>
      </c>
      <c r="CN38" s="612"/>
      <c r="CO38" s="612"/>
      <c r="CP38" s="612"/>
      <c r="CQ38" s="612"/>
      <c r="CR38" s="612"/>
      <c r="CS38" s="612"/>
      <c r="CT38" s="613"/>
      <c r="CU38" s="616">
        <v>15.5</v>
      </c>
      <c r="CV38" s="642"/>
      <c r="CW38" s="642"/>
      <c r="CX38" s="644"/>
      <c r="CY38" s="620">
        <v>68056088</v>
      </c>
      <c r="CZ38" s="640"/>
      <c r="DA38" s="640"/>
      <c r="DB38" s="640"/>
      <c r="DC38" s="640"/>
      <c r="DD38" s="640"/>
      <c r="DE38" s="640"/>
      <c r="DF38" s="641"/>
      <c r="DG38" s="620">
        <v>68046065</v>
      </c>
      <c r="DH38" s="640"/>
      <c r="DI38" s="640"/>
      <c r="DJ38" s="640"/>
      <c r="DK38" s="640"/>
      <c r="DL38" s="640"/>
      <c r="DM38" s="640"/>
      <c r="DN38" s="640"/>
      <c r="DO38" s="640"/>
      <c r="DP38" s="640"/>
      <c r="DQ38" s="641"/>
      <c r="DR38" s="616">
        <v>26.6</v>
      </c>
      <c r="DS38" s="642"/>
      <c r="DT38" s="642"/>
      <c r="DU38" s="642"/>
      <c r="DV38" s="642"/>
      <c r="DW38" s="642"/>
      <c r="DX38" s="643"/>
    </row>
    <row r="39" spans="2:128" ht="11.25" customHeight="1" x14ac:dyDescent="0.2">
      <c r="B39" s="629" t="s">
        <v>302</v>
      </c>
      <c r="C39" s="630"/>
      <c r="D39" s="630"/>
      <c r="E39" s="630"/>
      <c r="F39" s="630"/>
      <c r="G39" s="630"/>
      <c r="H39" s="630"/>
      <c r="I39" s="630"/>
      <c r="J39" s="630"/>
      <c r="K39" s="630"/>
      <c r="L39" s="630"/>
      <c r="M39" s="630"/>
      <c r="N39" s="630"/>
      <c r="O39" s="630"/>
      <c r="P39" s="630"/>
      <c r="Q39" s="631"/>
      <c r="R39" s="611">
        <v>556213424</v>
      </c>
      <c r="S39" s="612"/>
      <c r="T39" s="612"/>
      <c r="U39" s="612"/>
      <c r="V39" s="612"/>
      <c r="W39" s="612"/>
      <c r="X39" s="612"/>
      <c r="Y39" s="613"/>
      <c r="Z39" s="614">
        <v>100</v>
      </c>
      <c r="AA39" s="614"/>
      <c r="AB39" s="614"/>
      <c r="AC39" s="614"/>
      <c r="AD39" s="615">
        <v>242279640</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303</v>
      </c>
      <c r="BZ39" s="609"/>
      <c r="CA39" s="609"/>
      <c r="CB39" s="609"/>
      <c r="CC39" s="609"/>
      <c r="CD39" s="609"/>
      <c r="CE39" s="609"/>
      <c r="CF39" s="609"/>
      <c r="CG39" s="609"/>
      <c r="CH39" s="609"/>
      <c r="CI39" s="609"/>
      <c r="CJ39" s="609"/>
      <c r="CK39" s="609"/>
      <c r="CL39" s="610"/>
      <c r="CM39" s="611">
        <v>11807659</v>
      </c>
      <c r="CN39" s="640"/>
      <c r="CO39" s="640"/>
      <c r="CP39" s="640"/>
      <c r="CQ39" s="640"/>
      <c r="CR39" s="640"/>
      <c r="CS39" s="640"/>
      <c r="CT39" s="641"/>
      <c r="CU39" s="616">
        <v>2.2000000000000002</v>
      </c>
      <c r="CV39" s="642"/>
      <c r="CW39" s="642"/>
      <c r="CX39" s="644"/>
      <c r="CY39" s="620">
        <v>5246815</v>
      </c>
      <c r="CZ39" s="640"/>
      <c r="DA39" s="640"/>
      <c r="DB39" s="640"/>
      <c r="DC39" s="640"/>
      <c r="DD39" s="640"/>
      <c r="DE39" s="640"/>
      <c r="DF39" s="641"/>
      <c r="DG39" s="620">
        <v>5207555</v>
      </c>
      <c r="DH39" s="640"/>
      <c r="DI39" s="640"/>
      <c r="DJ39" s="640"/>
      <c r="DK39" s="640"/>
      <c r="DL39" s="640"/>
      <c r="DM39" s="640"/>
      <c r="DN39" s="640"/>
      <c r="DO39" s="640"/>
      <c r="DP39" s="640"/>
      <c r="DQ39" s="641"/>
      <c r="DR39" s="616">
        <v>2</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304</v>
      </c>
      <c r="BZ40" s="609"/>
      <c r="CA40" s="609"/>
      <c r="CB40" s="609"/>
      <c r="CC40" s="609"/>
      <c r="CD40" s="609"/>
      <c r="CE40" s="609"/>
      <c r="CF40" s="609"/>
      <c r="CG40" s="609"/>
      <c r="CH40" s="609"/>
      <c r="CI40" s="609"/>
      <c r="CJ40" s="609"/>
      <c r="CK40" s="609"/>
      <c r="CL40" s="610"/>
      <c r="CM40" s="611">
        <v>69737957</v>
      </c>
      <c r="CN40" s="612"/>
      <c r="CO40" s="612"/>
      <c r="CP40" s="612"/>
      <c r="CQ40" s="612"/>
      <c r="CR40" s="612"/>
      <c r="CS40" s="612"/>
      <c r="CT40" s="613"/>
      <c r="CU40" s="616">
        <v>13.3</v>
      </c>
      <c r="CV40" s="642"/>
      <c r="CW40" s="642"/>
      <c r="CX40" s="644"/>
      <c r="CY40" s="620">
        <v>66863819</v>
      </c>
      <c r="CZ40" s="640"/>
      <c r="DA40" s="640"/>
      <c r="DB40" s="640"/>
      <c r="DC40" s="640"/>
      <c r="DD40" s="640"/>
      <c r="DE40" s="640"/>
      <c r="DF40" s="641"/>
      <c r="DG40" s="620">
        <v>66863819</v>
      </c>
      <c r="DH40" s="640"/>
      <c r="DI40" s="640"/>
      <c r="DJ40" s="640"/>
      <c r="DK40" s="640"/>
      <c r="DL40" s="640"/>
      <c r="DM40" s="640"/>
      <c r="DN40" s="640"/>
      <c r="DO40" s="640"/>
      <c r="DP40" s="640"/>
      <c r="DQ40" s="641"/>
      <c r="DR40" s="616">
        <v>26.2</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305</v>
      </c>
      <c r="BZ41" s="646"/>
      <c r="CA41" s="608" t="s">
        <v>69</v>
      </c>
      <c r="CB41" s="609"/>
      <c r="CC41" s="609"/>
      <c r="CD41" s="609"/>
      <c r="CE41" s="609"/>
      <c r="CF41" s="609"/>
      <c r="CG41" s="609"/>
      <c r="CH41" s="609"/>
      <c r="CI41" s="609"/>
      <c r="CJ41" s="609"/>
      <c r="CK41" s="609"/>
      <c r="CL41" s="610"/>
      <c r="CM41" s="611">
        <v>69737741</v>
      </c>
      <c r="CN41" s="640"/>
      <c r="CO41" s="640"/>
      <c r="CP41" s="640"/>
      <c r="CQ41" s="640"/>
      <c r="CR41" s="640"/>
      <c r="CS41" s="640"/>
      <c r="CT41" s="641"/>
      <c r="CU41" s="616">
        <v>13.3</v>
      </c>
      <c r="CV41" s="642"/>
      <c r="CW41" s="642"/>
      <c r="CX41" s="644"/>
      <c r="CY41" s="620">
        <v>66863603</v>
      </c>
      <c r="CZ41" s="640"/>
      <c r="DA41" s="640"/>
      <c r="DB41" s="640"/>
      <c r="DC41" s="640"/>
      <c r="DD41" s="640"/>
      <c r="DE41" s="640"/>
      <c r="DF41" s="641"/>
      <c r="DG41" s="620">
        <v>66863603</v>
      </c>
      <c r="DH41" s="640"/>
      <c r="DI41" s="640"/>
      <c r="DJ41" s="640"/>
      <c r="DK41" s="640"/>
      <c r="DL41" s="640"/>
      <c r="DM41" s="640"/>
      <c r="DN41" s="640"/>
      <c r="DO41" s="640"/>
      <c r="DP41" s="640"/>
      <c r="DQ41" s="641"/>
      <c r="DR41" s="616">
        <v>26.2</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306</v>
      </c>
      <c r="AQ42" s="594"/>
      <c r="AR42" s="594"/>
      <c r="AS42" s="594"/>
      <c r="AT42" s="594"/>
      <c r="AU42" s="594"/>
      <c r="AV42" s="594"/>
      <c r="AW42" s="594"/>
      <c r="AX42" s="594"/>
      <c r="AY42" s="594"/>
      <c r="AZ42" s="594"/>
      <c r="BA42" s="594"/>
      <c r="BB42" s="594"/>
      <c r="BC42" s="595"/>
      <c r="BD42" s="593" t="s">
        <v>307</v>
      </c>
      <c r="BE42" s="594"/>
      <c r="BF42" s="594"/>
      <c r="BG42" s="594"/>
      <c r="BH42" s="594"/>
      <c r="BI42" s="594"/>
      <c r="BJ42" s="594"/>
      <c r="BK42" s="594"/>
      <c r="BL42" s="594"/>
      <c r="BM42" s="595"/>
      <c r="BN42" s="593" t="s">
        <v>308</v>
      </c>
      <c r="BO42" s="594"/>
      <c r="BP42" s="594"/>
      <c r="BQ42" s="594"/>
      <c r="BR42" s="594"/>
      <c r="BS42" s="594"/>
      <c r="BT42" s="594"/>
      <c r="BU42" s="594"/>
      <c r="BV42" s="594"/>
      <c r="BW42" s="595"/>
      <c r="BY42" s="647"/>
      <c r="BZ42" s="648"/>
      <c r="CA42" s="608" t="s">
        <v>309</v>
      </c>
      <c r="CB42" s="609"/>
      <c r="CC42" s="609"/>
      <c r="CD42" s="609"/>
      <c r="CE42" s="609"/>
      <c r="CF42" s="609"/>
      <c r="CG42" s="609"/>
      <c r="CH42" s="609"/>
      <c r="CI42" s="609"/>
      <c r="CJ42" s="609"/>
      <c r="CK42" s="609"/>
      <c r="CL42" s="610"/>
      <c r="CM42" s="611">
        <v>65584505</v>
      </c>
      <c r="CN42" s="612"/>
      <c r="CO42" s="612"/>
      <c r="CP42" s="612"/>
      <c r="CQ42" s="612"/>
      <c r="CR42" s="612"/>
      <c r="CS42" s="612"/>
      <c r="CT42" s="613"/>
      <c r="CU42" s="616">
        <v>12.5</v>
      </c>
      <c r="CV42" s="642"/>
      <c r="CW42" s="642"/>
      <c r="CX42" s="644"/>
      <c r="CY42" s="620">
        <v>62787817</v>
      </c>
      <c r="CZ42" s="640"/>
      <c r="DA42" s="640"/>
      <c r="DB42" s="640"/>
      <c r="DC42" s="640"/>
      <c r="DD42" s="640"/>
      <c r="DE42" s="640"/>
      <c r="DF42" s="641"/>
      <c r="DG42" s="620">
        <v>62787817</v>
      </c>
      <c r="DH42" s="640"/>
      <c r="DI42" s="640"/>
      <c r="DJ42" s="640"/>
      <c r="DK42" s="640"/>
      <c r="DL42" s="640"/>
      <c r="DM42" s="640"/>
      <c r="DN42" s="640"/>
      <c r="DO42" s="640"/>
      <c r="DP42" s="640"/>
      <c r="DQ42" s="641"/>
      <c r="DR42" s="616">
        <v>24.6</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310</v>
      </c>
      <c r="AQ43" s="655"/>
      <c r="AR43" s="655"/>
      <c r="AS43" s="655"/>
      <c r="AT43" s="660" t="s">
        <v>311</v>
      </c>
      <c r="AU43" s="224"/>
      <c r="AV43" s="224"/>
      <c r="AW43" s="224"/>
      <c r="AX43" s="597" t="s">
        <v>157</v>
      </c>
      <c r="AY43" s="598"/>
      <c r="AZ43" s="598"/>
      <c r="BA43" s="598"/>
      <c r="BB43" s="598"/>
      <c r="BC43" s="599"/>
      <c r="BD43" s="663">
        <v>99.5</v>
      </c>
      <c r="BE43" s="664"/>
      <c r="BF43" s="664"/>
      <c r="BG43" s="664"/>
      <c r="BH43" s="664"/>
      <c r="BI43" s="664">
        <v>98.9</v>
      </c>
      <c r="BJ43" s="664"/>
      <c r="BK43" s="664"/>
      <c r="BL43" s="664"/>
      <c r="BM43" s="665"/>
      <c r="BN43" s="663">
        <v>99.8</v>
      </c>
      <c r="BO43" s="664"/>
      <c r="BP43" s="664"/>
      <c r="BQ43" s="664"/>
      <c r="BR43" s="664"/>
      <c r="BS43" s="664">
        <v>99.1</v>
      </c>
      <c r="BT43" s="664"/>
      <c r="BU43" s="664"/>
      <c r="BV43" s="664"/>
      <c r="BW43" s="665"/>
      <c r="BY43" s="647"/>
      <c r="BZ43" s="648"/>
      <c r="CA43" s="608" t="s">
        <v>312</v>
      </c>
      <c r="CB43" s="609"/>
      <c r="CC43" s="609"/>
      <c r="CD43" s="609"/>
      <c r="CE43" s="609"/>
      <c r="CF43" s="609"/>
      <c r="CG43" s="609"/>
      <c r="CH43" s="609"/>
      <c r="CI43" s="609"/>
      <c r="CJ43" s="609"/>
      <c r="CK43" s="609"/>
      <c r="CL43" s="610"/>
      <c r="CM43" s="611">
        <v>4153236</v>
      </c>
      <c r="CN43" s="640"/>
      <c r="CO43" s="640"/>
      <c r="CP43" s="640"/>
      <c r="CQ43" s="640"/>
      <c r="CR43" s="640"/>
      <c r="CS43" s="640"/>
      <c r="CT43" s="641"/>
      <c r="CU43" s="616">
        <v>0.8</v>
      </c>
      <c r="CV43" s="642"/>
      <c r="CW43" s="642"/>
      <c r="CX43" s="644"/>
      <c r="CY43" s="620">
        <v>4075786</v>
      </c>
      <c r="CZ43" s="640"/>
      <c r="DA43" s="640"/>
      <c r="DB43" s="640"/>
      <c r="DC43" s="640"/>
      <c r="DD43" s="640"/>
      <c r="DE43" s="640"/>
      <c r="DF43" s="641"/>
      <c r="DG43" s="620">
        <v>4075786</v>
      </c>
      <c r="DH43" s="640"/>
      <c r="DI43" s="640"/>
      <c r="DJ43" s="640"/>
      <c r="DK43" s="640"/>
      <c r="DL43" s="640"/>
      <c r="DM43" s="640"/>
      <c r="DN43" s="640"/>
      <c r="DO43" s="640"/>
      <c r="DP43" s="640"/>
      <c r="DQ43" s="641"/>
      <c r="DR43" s="616">
        <v>1.6</v>
      </c>
      <c r="DS43" s="642"/>
      <c r="DT43" s="642"/>
      <c r="DU43" s="642"/>
      <c r="DV43" s="642"/>
      <c r="DW43" s="642"/>
      <c r="DX43" s="643"/>
    </row>
    <row r="44" spans="2:128" ht="11.25" customHeight="1" x14ac:dyDescent="0.2">
      <c r="AP44" s="656"/>
      <c r="AQ44" s="657"/>
      <c r="AR44" s="657"/>
      <c r="AS44" s="657"/>
      <c r="AT44" s="661"/>
      <c r="AU44" s="213" t="s">
        <v>313</v>
      </c>
      <c r="AV44" s="213"/>
      <c r="AW44" s="213"/>
      <c r="AX44" s="608" t="s">
        <v>314</v>
      </c>
      <c r="AY44" s="609"/>
      <c r="AZ44" s="609"/>
      <c r="BA44" s="609"/>
      <c r="BB44" s="609"/>
      <c r="BC44" s="610"/>
      <c r="BD44" s="651">
        <v>99.5</v>
      </c>
      <c r="BE44" s="652"/>
      <c r="BF44" s="652"/>
      <c r="BG44" s="652"/>
      <c r="BH44" s="652"/>
      <c r="BI44" s="652">
        <v>97.8</v>
      </c>
      <c r="BJ44" s="652"/>
      <c r="BK44" s="652"/>
      <c r="BL44" s="652"/>
      <c r="BM44" s="653"/>
      <c r="BN44" s="651">
        <v>99.6</v>
      </c>
      <c r="BO44" s="652"/>
      <c r="BP44" s="652"/>
      <c r="BQ44" s="652"/>
      <c r="BR44" s="652"/>
      <c r="BS44" s="652">
        <v>98.2</v>
      </c>
      <c r="BT44" s="652"/>
      <c r="BU44" s="652"/>
      <c r="BV44" s="652"/>
      <c r="BW44" s="653"/>
      <c r="BY44" s="649"/>
      <c r="BZ44" s="650"/>
      <c r="CA44" s="608" t="s">
        <v>315</v>
      </c>
      <c r="CB44" s="609"/>
      <c r="CC44" s="609"/>
      <c r="CD44" s="609"/>
      <c r="CE44" s="609"/>
      <c r="CF44" s="609"/>
      <c r="CG44" s="609"/>
      <c r="CH44" s="609"/>
      <c r="CI44" s="609"/>
      <c r="CJ44" s="609"/>
      <c r="CK44" s="609"/>
      <c r="CL44" s="610"/>
      <c r="CM44" s="611">
        <v>216</v>
      </c>
      <c r="CN44" s="612"/>
      <c r="CO44" s="612"/>
      <c r="CP44" s="612"/>
      <c r="CQ44" s="612"/>
      <c r="CR44" s="612"/>
      <c r="CS44" s="612"/>
      <c r="CT44" s="613"/>
      <c r="CU44" s="616">
        <v>0</v>
      </c>
      <c r="CV44" s="642"/>
      <c r="CW44" s="642"/>
      <c r="CX44" s="644"/>
      <c r="CY44" s="620">
        <v>216</v>
      </c>
      <c r="CZ44" s="640"/>
      <c r="DA44" s="640"/>
      <c r="DB44" s="640"/>
      <c r="DC44" s="640"/>
      <c r="DD44" s="640"/>
      <c r="DE44" s="640"/>
      <c r="DF44" s="641"/>
      <c r="DG44" s="620">
        <v>216</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316</v>
      </c>
      <c r="AY45" s="630"/>
      <c r="AZ45" s="630"/>
      <c r="BA45" s="630"/>
      <c r="BB45" s="630"/>
      <c r="BC45" s="631"/>
      <c r="BD45" s="666">
        <v>99.4</v>
      </c>
      <c r="BE45" s="667"/>
      <c r="BF45" s="667"/>
      <c r="BG45" s="667"/>
      <c r="BH45" s="667"/>
      <c r="BI45" s="667">
        <v>99.1</v>
      </c>
      <c r="BJ45" s="667"/>
      <c r="BK45" s="667"/>
      <c r="BL45" s="667"/>
      <c r="BM45" s="668"/>
      <c r="BN45" s="666">
        <v>99.9</v>
      </c>
      <c r="BO45" s="667"/>
      <c r="BP45" s="667"/>
      <c r="BQ45" s="667"/>
      <c r="BR45" s="667"/>
      <c r="BS45" s="667">
        <v>99.4</v>
      </c>
      <c r="BT45" s="667"/>
      <c r="BU45" s="667"/>
      <c r="BV45" s="667"/>
      <c r="BW45" s="668"/>
      <c r="BY45" s="608" t="s">
        <v>317</v>
      </c>
      <c r="BZ45" s="609"/>
      <c r="CA45" s="609"/>
      <c r="CB45" s="609"/>
      <c r="CC45" s="609"/>
      <c r="CD45" s="609"/>
      <c r="CE45" s="609"/>
      <c r="CF45" s="609"/>
      <c r="CG45" s="609"/>
      <c r="CH45" s="609"/>
      <c r="CI45" s="609"/>
      <c r="CJ45" s="609"/>
      <c r="CK45" s="609"/>
      <c r="CL45" s="610"/>
      <c r="CM45" s="611">
        <v>227569963</v>
      </c>
      <c r="CN45" s="640"/>
      <c r="CO45" s="640"/>
      <c r="CP45" s="640"/>
      <c r="CQ45" s="640"/>
      <c r="CR45" s="640"/>
      <c r="CS45" s="640"/>
      <c r="CT45" s="641"/>
      <c r="CU45" s="616">
        <v>43.3</v>
      </c>
      <c r="CV45" s="642"/>
      <c r="CW45" s="642"/>
      <c r="CX45" s="644"/>
      <c r="CY45" s="620">
        <v>118257714</v>
      </c>
      <c r="CZ45" s="640"/>
      <c r="DA45" s="640"/>
      <c r="DB45" s="640"/>
      <c r="DC45" s="640"/>
      <c r="DD45" s="640"/>
      <c r="DE45" s="640"/>
      <c r="DF45" s="641"/>
      <c r="DG45" s="620">
        <v>69756564</v>
      </c>
      <c r="DH45" s="640"/>
      <c r="DI45" s="640"/>
      <c r="DJ45" s="640"/>
      <c r="DK45" s="640"/>
      <c r="DL45" s="640"/>
      <c r="DM45" s="640"/>
      <c r="DN45" s="640"/>
      <c r="DO45" s="640"/>
      <c r="DP45" s="640"/>
      <c r="DQ45" s="641"/>
      <c r="DR45" s="616">
        <v>27.3</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318</v>
      </c>
      <c r="AQ46" s="677"/>
      <c r="AR46" s="677"/>
      <c r="AS46" s="677"/>
      <c r="AT46" s="677"/>
      <c r="AU46" s="677"/>
      <c r="AV46" s="677"/>
      <c r="AW46" s="678"/>
      <c r="AX46" s="679" t="s">
        <v>319</v>
      </c>
      <c r="AY46" s="679"/>
      <c r="AZ46" s="679"/>
      <c r="BA46" s="679"/>
      <c r="BB46" s="679"/>
      <c r="BC46" s="679"/>
      <c r="BD46" s="680">
        <v>3144713</v>
      </c>
      <c r="BE46" s="681"/>
      <c r="BF46" s="681"/>
      <c r="BG46" s="681"/>
      <c r="BH46" s="681"/>
      <c r="BI46" s="681"/>
      <c r="BJ46" s="681"/>
      <c r="BK46" s="681"/>
      <c r="BL46" s="681"/>
      <c r="BM46" s="682"/>
      <c r="BN46" s="680">
        <v>914675</v>
      </c>
      <c r="BO46" s="681"/>
      <c r="BP46" s="681"/>
      <c r="BQ46" s="681"/>
      <c r="BR46" s="681"/>
      <c r="BS46" s="681"/>
      <c r="BT46" s="681"/>
      <c r="BU46" s="681"/>
      <c r="BV46" s="681"/>
      <c r="BW46" s="682"/>
      <c r="BY46" s="608" t="s">
        <v>320</v>
      </c>
      <c r="BZ46" s="609"/>
      <c r="CA46" s="609"/>
      <c r="CB46" s="609"/>
      <c r="CC46" s="609"/>
      <c r="CD46" s="609"/>
      <c r="CE46" s="609"/>
      <c r="CF46" s="609"/>
      <c r="CG46" s="609"/>
      <c r="CH46" s="609"/>
      <c r="CI46" s="609"/>
      <c r="CJ46" s="609"/>
      <c r="CK46" s="609"/>
      <c r="CL46" s="610"/>
      <c r="CM46" s="611">
        <v>22282848</v>
      </c>
      <c r="CN46" s="612"/>
      <c r="CO46" s="612"/>
      <c r="CP46" s="612"/>
      <c r="CQ46" s="612"/>
      <c r="CR46" s="612"/>
      <c r="CS46" s="612"/>
      <c r="CT46" s="613"/>
      <c r="CU46" s="616">
        <v>4.2</v>
      </c>
      <c r="CV46" s="642"/>
      <c r="CW46" s="642"/>
      <c r="CX46" s="644"/>
      <c r="CY46" s="620">
        <v>14504470</v>
      </c>
      <c r="CZ46" s="640"/>
      <c r="DA46" s="640"/>
      <c r="DB46" s="640"/>
      <c r="DC46" s="640"/>
      <c r="DD46" s="640"/>
      <c r="DE46" s="640"/>
      <c r="DF46" s="641"/>
      <c r="DG46" s="620">
        <v>9445767</v>
      </c>
      <c r="DH46" s="640"/>
      <c r="DI46" s="640"/>
      <c r="DJ46" s="640"/>
      <c r="DK46" s="640"/>
      <c r="DL46" s="640"/>
      <c r="DM46" s="640"/>
      <c r="DN46" s="640"/>
      <c r="DO46" s="640"/>
      <c r="DP46" s="640"/>
      <c r="DQ46" s="641"/>
      <c r="DR46" s="616">
        <v>3.7</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321</v>
      </c>
      <c r="AQ47" s="670"/>
      <c r="AR47" s="670"/>
      <c r="AS47" s="670"/>
      <c r="AT47" s="670"/>
      <c r="AU47" s="670"/>
      <c r="AV47" s="670"/>
      <c r="AW47" s="671"/>
      <c r="AX47" s="672" t="s">
        <v>322</v>
      </c>
      <c r="AY47" s="672"/>
      <c r="AZ47" s="672"/>
      <c r="BA47" s="672"/>
      <c r="BB47" s="672"/>
      <c r="BC47" s="672"/>
      <c r="BD47" s="673">
        <v>3144713</v>
      </c>
      <c r="BE47" s="674"/>
      <c r="BF47" s="674"/>
      <c r="BG47" s="674"/>
      <c r="BH47" s="674"/>
      <c r="BI47" s="674"/>
      <c r="BJ47" s="674"/>
      <c r="BK47" s="674"/>
      <c r="BL47" s="674"/>
      <c r="BM47" s="675"/>
      <c r="BN47" s="673">
        <v>914675</v>
      </c>
      <c r="BO47" s="674"/>
      <c r="BP47" s="674"/>
      <c r="BQ47" s="674"/>
      <c r="BR47" s="674"/>
      <c r="BS47" s="674"/>
      <c r="BT47" s="674"/>
      <c r="BU47" s="674"/>
      <c r="BV47" s="674"/>
      <c r="BW47" s="675"/>
      <c r="BY47" s="608" t="s">
        <v>323</v>
      </c>
      <c r="BZ47" s="609"/>
      <c r="CA47" s="609"/>
      <c r="CB47" s="609"/>
      <c r="CC47" s="609"/>
      <c r="CD47" s="609"/>
      <c r="CE47" s="609"/>
      <c r="CF47" s="609"/>
      <c r="CG47" s="609"/>
      <c r="CH47" s="609"/>
      <c r="CI47" s="609"/>
      <c r="CJ47" s="609"/>
      <c r="CK47" s="609"/>
      <c r="CL47" s="610"/>
      <c r="CM47" s="611">
        <v>7472876</v>
      </c>
      <c r="CN47" s="640"/>
      <c r="CO47" s="640"/>
      <c r="CP47" s="640"/>
      <c r="CQ47" s="640"/>
      <c r="CR47" s="640"/>
      <c r="CS47" s="640"/>
      <c r="CT47" s="641"/>
      <c r="CU47" s="616">
        <v>1.4</v>
      </c>
      <c r="CV47" s="642"/>
      <c r="CW47" s="642"/>
      <c r="CX47" s="644"/>
      <c r="CY47" s="620">
        <v>3779228</v>
      </c>
      <c r="CZ47" s="640"/>
      <c r="DA47" s="640"/>
      <c r="DB47" s="640"/>
      <c r="DC47" s="640"/>
      <c r="DD47" s="640"/>
      <c r="DE47" s="640"/>
      <c r="DF47" s="641"/>
      <c r="DG47" s="620">
        <v>3774228</v>
      </c>
      <c r="DH47" s="640"/>
      <c r="DI47" s="640"/>
      <c r="DJ47" s="640"/>
      <c r="DK47" s="640"/>
      <c r="DL47" s="640"/>
      <c r="DM47" s="640"/>
      <c r="DN47" s="640"/>
      <c r="DO47" s="640"/>
      <c r="DP47" s="640"/>
      <c r="DQ47" s="641"/>
      <c r="DR47" s="616">
        <v>1.5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324</v>
      </c>
      <c r="BZ48" s="609"/>
      <c r="CA48" s="609"/>
      <c r="CB48" s="609"/>
      <c r="CC48" s="609"/>
      <c r="CD48" s="609"/>
      <c r="CE48" s="609"/>
      <c r="CF48" s="609"/>
      <c r="CG48" s="609"/>
      <c r="CH48" s="609"/>
      <c r="CI48" s="609"/>
      <c r="CJ48" s="609"/>
      <c r="CK48" s="609"/>
      <c r="CL48" s="610"/>
      <c r="CM48" s="611">
        <v>112804317</v>
      </c>
      <c r="CN48" s="612"/>
      <c r="CO48" s="612"/>
      <c r="CP48" s="612"/>
      <c r="CQ48" s="612"/>
      <c r="CR48" s="612"/>
      <c r="CS48" s="612"/>
      <c r="CT48" s="613"/>
      <c r="CU48" s="616">
        <v>21.5</v>
      </c>
      <c r="CV48" s="642"/>
      <c r="CW48" s="642"/>
      <c r="CX48" s="644"/>
      <c r="CY48" s="620">
        <v>82219803</v>
      </c>
      <c r="CZ48" s="640"/>
      <c r="DA48" s="640"/>
      <c r="DB48" s="640"/>
      <c r="DC48" s="640"/>
      <c r="DD48" s="640"/>
      <c r="DE48" s="640"/>
      <c r="DF48" s="641"/>
      <c r="DG48" s="620">
        <v>51943257</v>
      </c>
      <c r="DH48" s="640"/>
      <c r="DI48" s="640"/>
      <c r="DJ48" s="640"/>
      <c r="DK48" s="640"/>
      <c r="DL48" s="640"/>
      <c r="DM48" s="640"/>
      <c r="DN48" s="640"/>
      <c r="DO48" s="640"/>
      <c r="DP48" s="640"/>
      <c r="DQ48" s="641"/>
      <c r="DR48" s="616">
        <v>20.3</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325</v>
      </c>
      <c r="BZ49" s="609"/>
      <c r="CA49" s="609"/>
      <c r="CB49" s="609"/>
      <c r="CC49" s="609"/>
      <c r="CD49" s="609"/>
      <c r="CE49" s="609"/>
      <c r="CF49" s="609"/>
      <c r="CG49" s="609"/>
      <c r="CH49" s="609"/>
      <c r="CI49" s="609"/>
      <c r="CJ49" s="609"/>
      <c r="CK49" s="609"/>
      <c r="CL49" s="610"/>
      <c r="CM49" s="611">
        <v>5397817</v>
      </c>
      <c r="CN49" s="640"/>
      <c r="CO49" s="640"/>
      <c r="CP49" s="640"/>
      <c r="CQ49" s="640"/>
      <c r="CR49" s="640"/>
      <c r="CS49" s="640"/>
      <c r="CT49" s="641"/>
      <c r="CU49" s="616">
        <v>1</v>
      </c>
      <c r="CV49" s="642"/>
      <c r="CW49" s="642"/>
      <c r="CX49" s="644"/>
      <c r="CY49" s="620">
        <v>4612043</v>
      </c>
      <c r="CZ49" s="640"/>
      <c r="DA49" s="640"/>
      <c r="DB49" s="640"/>
      <c r="DC49" s="640"/>
      <c r="DD49" s="640"/>
      <c r="DE49" s="640"/>
      <c r="DF49" s="641"/>
      <c r="DG49" s="620">
        <v>4418750</v>
      </c>
      <c r="DH49" s="640"/>
      <c r="DI49" s="640"/>
      <c r="DJ49" s="640"/>
      <c r="DK49" s="640"/>
      <c r="DL49" s="640"/>
      <c r="DM49" s="640"/>
      <c r="DN49" s="640"/>
      <c r="DO49" s="640"/>
      <c r="DP49" s="640"/>
      <c r="DQ49" s="641"/>
      <c r="DR49" s="616">
        <v>1.7</v>
      </c>
      <c r="DS49" s="642"/>
      <c r="DT49" s="642"/>
      <c r="DU49" s="642"/>
      <c r="DV49" s="642"/>
      <c r="DW49" s="642"/>
      <c r="DX49" s="643"/>
    </row>
    <row r="50" spans="2:128" ht="11.25" customHeight="1" x14ac:dyDescent="0.2">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327</v>
      </c>
      <c r="BZ50" s="609"/>
      <c r="CA50" s="609"/>
      <c r="CB50" s="609"/>
      <c r="CC50" s="609"/>
      <c r="CD50" s="609"/>
      <c r="CE50" s="609"/>
      <c r="CF50" s="609"/>
      <c r="CG50" s="609"/>
      <c r="CH50" s="609"/>
      <c r="CI50" s="609"/>
      <c r="CJ50" s="609"/>
      <c r="CK50" s="609"/>
      <c r="CL50" s="610"/>
      <c r="CM50" s="611">
        <v>15397982</v>
      </c>
      <c r="CN50" s="612"/>
      <c r="CO50" s="612"/>
      <c r="CP50" s="612"/>
      <c r="CQ50" s="612"/>
      <c r="CR50" s="612"/>
      <c r="CS50" s="612"/>
      <c r="CT50" s="613"/>
      <c r="CU50" s="616">
        <v>2.9</v>
      </c>
      <c r="CV50" s="642"/>
      <c r="CW50" s="642"/>
      <c r="CX50" s="644"/>
      <c r="CY50" s="620">
        <v>12967608</v>
      </c>
      <c r="CZ50" s="640"/>
      <c r="DA50" s="640"/>
      <c r="DB50" s="640"/>
      <c r="DC50" s="640"/>
      <c r="DD50" s="640"/>
      <c r="DE50" s="640"/>
      <c r="DF50" s="641"/>
      <c r="DG50" s="620" t="s">
        <v>120</v>
      </c>
      <c r="DH50" s="640"/>
      <c r="DI50" s="640"/>
      <c r="DJ50" s="640"/>
      <c r="DK50" s="640"/>
      <c r="DL50" s="640"/>
      <c r="DM50" s="640"/>
      <c r="DN50" s="640"/>
      <c r="DO50" s="640"/>
      <c r="DP50" s="640"/>
      <c r="DQ50" s="641"/>
      <c r="DR50" s="616" t="s">
        <v>120</v>
      </c>
      <c r="DS50" s="642"/>
      <c r="DT50" s="642"/>
      <c r="DU50" s="642"/>
      <c r="DV50" s="642"/>
      <c r="DW50" s="642"/>
      <c r="DX50" s="643"/>
    </row>
    <row r="51" spans="2:128" ht="11.25" customHeight="1" x14ac:dyDescent="0.2">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329</v>
      </c>
      <c r="BZ51" s="609"/>
      <c r="CA51" s="609"/>
      <c r="CB51" s="609"/>
      <c r="CC51" s="609"/>
      <c r="CD51" s="609"/>
      <c r="CE51" s="609"/>
      <c r="CF51" s="609"/>
      <c r="CG51" s="609"/>
      <c r="CH51" s="609"/>
      <c r="CI51" s="609"/>
      <c r="CJ51" s="609"/>
      <c r="CK51" s="609"/>
      <c r="CL51" s="610"/>
      <c r="CM51" s="611" t="s">
        <v>120</v>
      </c>
      <c r="CN51" s="640"/>
      <c r="CO51" s="640"/>
      <c r="CP51" s="640"/>
      <c r="CQ51" s="640"/>
      <c r="CR51" s="640"/>
      <c r="CS51" s="640"/>
      <c r="CT51" s="641"/>
      <c r="CU51" s="616" t="s">
        <v>120</v>
      </c>
      <c r="CV51" s="642"/>
      <c r="CW51" s="642"/>
      <c r="CX51" s="644"/>
      <c r="CY51" s="620" t="s">
        <v>120</v>
      </c>
      <c r="CZ51" s="640"/>
      <c r="DA51" s="640"/>
      <c r="DB51" s="640"/>
      <c r="DC51" s="640"/>
      <c r="DD51" s="640"/>
      <c r="DE51" s="640"/>
      <c r="DF51" s="641"/>
      <c r="DG51" s="620" t="s">
        <v>120</v>
      </c>
      <c r="DH51" s="640"/>
      <c r="DI51" s="640"/>
      <c r="DJ51" s="640"/>
      <c r="DK51" s="640"/>
      <c r="DL51" s="640"/>
      <c r="DM51" s="640"/>
      <c r="DN51" s="640"/>
      <c r="DO51" s="640"/>
      <c r="DP51" s="640"/>
      <c r="DQ51" s="641"/>
      <c r="DR51" s="616" t="s">
        <v>120</v>
      </c>
      <c r="DS51" s="642"/>
      <c r="DT51" s="642"/>
      <c r="DU51" s="642"/>
      <c r="DV51" s="642"/>
      <c r="DW51" s="642"/>
      <c r="DX51" s="643"/>
    </row>
    <row r="52" spans="2:128" ht="11.25" customHeight="1" x14ac:dyDescent="0.2">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331</v>
      </c>
      <c r="BZ52" s="609"/>
      <c r="CA52" s="609"/>
      <c r="CB52" s="609"/>
      <c r="CC52" s="609"/>
      <c r="CD52" s="609"/>
      <c r="CE52" s="609"/>
      <c r="CF52" s="609"/>
      <c r="CG52" s="609"/>
      <c r="CH52" s="609"/>
      <c r="CI52" s="609"/>
      <c r="CJ52" s="609"/>
      <c r="CK52" s="609"/>
      <c r="CL52" s="610"/>
      <c r="CM52" s="611">
        <v>64214123</v>
      </c>
      <c r="CN52" s="612"/>
      <c r="CO52" s="612"/>
      <c r="CP52" s="612"/>
      <c r="CQ52" s="612"/>
      <c r="CR52" s="612"/>
      <c r="CS52" s="612"/>
      <c r="CT52" s="613"/>
      <c r="CU52" s="616">
        <v>12.2</v>
      </c>
      <c r="CV52" s="642"/>
      <c r="CW52" s="642"/>
      <c r="CX52" s="644"/>
      <c r="CY52" s="620">
        <v>174562</v>
      </c>
      <c r="CZ52" s="640"/>
      <c r="DA52" s="640"/>
      <c r="DB52" s="640"/>
      <c r="DC52" s="640"/>
      <c r="DD52" s="640"/>
      <c r="DE52" s="640"/>
      <c r="DF52" s="641"/>
      <c r="DG52" s="620">
        <v>174562</v>
      </c>
      <c r="DH52" s="640"/>
      <c r="DI52" s="640"/>
      <c r="DJ52" s="640"/>
      <c r="DK52" s="640"/>
      <c r="DL52" s="640"/>
      <c r="DM52" s="640"/>
      <c r="DN52" s="640"/>
      <c r="DO52" s="640"/>
      <c r="DP52" s="640"/>
      <c r="DQ52" s="641"/>
      <c r="DR52" s="616">
        <v>0.1</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332</v>
      </c>
      <c r="BZ53" s="609"/>
      <c r="CA53" s="609"/>
      <c r="CB53" s="609"/>
      <c r="CC53" s="609"/>
      <c r="CD53" s="609"/>
      <c r="CE53" s="609"/>
      <c r="CF53" s="609"/>
      <c r="CG53" s="609"/>
      <c r="CH53" s="609"/>
      <c r="CI53" s="609"/>
      <c r="CJ53" s="609"/>
      <c r="CK53" s="609"/>
      <c r="CL53" s="610"/>
      <c r="CM53" s="611" t="s">
        <v>120</v>
      </c>
      <c r="CN53" s="640"/>
      <c r="CO53" s="640"/>
      <c r="CP53" s="640"/>
      <c r="CQ53" s="640"/>
      <c r="CR53" s="640"/>
      <c r="CS53" s="640"/>
      <c r="CT53" s="641"/>
      <c r="CU53" s="616" t="s">
        <v>120</v>
      </c>
      <c r="CV53" s="642"/>
      <c r="CW53" s="642"/>
      <c r="CX53" s="644"/>
      <c r="CY53" s="620" t="s">
        <v>120</v>
      </c>
      <c r="CZ53" s="640"/>
      <c r="DA53" s="640"/>
      <c r="DB53" s="640"/>
      <c r="DC53" s="640"/>
      <c r="DD53" s="640"/>
      <c r="DE53" s="640"/>
      <c r="DF53" s="641"/>
      <c r="DG53" s="620" t="s">
        <v>120</v>
      </c>
      <c r="DH53" s="640"/>
      <c r="DI53" s="640"/>
      <c r="DJ53" s="640"/>
      <c r="DK53" s="640"/>
      <c r="DL53" s="640"/>
      <c r="DM53" s="640"/>
      <c r="DN53" s="640"/>
      <c r="DO53" s="640"/>
      <c r="DP53" s="640"/>
      <c r="DQ53" s="641"/>
      <c r="DR53" s="616" t="s">
        <v>120</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333</v>
      </c>
      <c r="BZ54" s="609"/>
      <c r="CA54" s="609"/>
      <c r="CB54" s="609"/>
      <c r="CC54" s="609"/>
      <c r="CD54" s="609"/>
      <c r="CE54" s="609"/>
      <c r="CF54" s="609"/>
      <c r="CG54" s="609"/>
      <c r="CH54" s="609"/>
      <c r="CI54" s="609"/>
      <c r="CJ54" s="609"/>
      <c r="CK54" s="609"/>
      <c r="CL54" s="610"/>
      <c r="CM54" s="611">
        <v>102555927</v>
      </c>
      <c r="CN54" s="612"/>
      <c r="CO54" s="612"/>
      <c r="CP54" s="612"/>
      <c r="CQ54" s="612"/>
      <c r="CR54" s="612"/>
      <c r="CS54" s="612"/>
      <c r="CT54" s="613"/>
      <c r="CU54" s="616">
        <v>19.5</v>
      </c>
      <c r="CV54" s="642"/>
      <c r="CW54" s="642"/>
      <c r="CX54" s="644"/>
      <c r="CY54" s="620">
        <v>9865584</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334</v>
      </c>
      <c r="BZ55" s="609"/>
      <c r="CA55" s="609"/>
      <c r="CB55" s="609"/>
      <c r="CC55" s="609"/>
      <c r="CD55" s="609"/>
      <c r="CE55" s="609"/>
      <c r="CF55" s="609"/>
      <c r="CG55" s="609"/>
      <c r="CH55" s="609"/>
      <c r="CI55" s="609"/>
      <c r="CJ55" s="609"/>
      <c r="CK55" s="609"/>
      <c r="CL55" s="610"/>
      <c r="CM55" s="611">
        <v>3737174</v>
      </c>
      <c r="CN55" s="612"/>
      <c r="CO55" s="612"/>
      <c r="CP55" s="612"/>
      <c r="CQ55" s="612"/>
      <c r="CR55" s="612"/>
      <c r="CS55" s="612"/>
      <c r="CT55" s="613"/>
      <c r="CU55" s="616">
        <v>0.7</v>
      </c>
      <c r="CV55" s="642"/>
      <c r="CW55" s="642"/>
      <c r="CX55" s="644"/>
      <c r="CY55" s="620">
        <v>1098225</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305</v>
      </c>
      <c r="BZ56" s="646"/>
      <c r="CA56" s="608" t="s">
        <v>335</v>
      </c>
      <c r="CB56" s="609"/>
      <c r="CC56" s="609"/>
      <c r="CD56" s="609"/>
      <c r="CE56" s="609"/>
      <c r="CF56" s="609"/>
      <c r="CG56" s="609"/>
      <c r="CH56" s="609"/>
      <c r="CI56" s="609"/>
      <c r="CJ56" s="609"/>
      <c r="CK56" s="609"/>
      <c r="CL56" s="610"/>
      <c r="CM56" s="611">
        <v>100214592</v>
      </c>
      <c r="CN56" s="612"/>
      <c r="CO56" s="612"/>
      <c r="CP56" s="612"/>
      <c r="CQ56" s="612"/>
      <c r="CR56" s="612"/>
      <c r="CS56" s="612"/>
      <c r="CT56" s="613"/>
      <c r="CU56" s="616">
        <v>19.100000000000001</v>
      </c>
      <c r="CV56" s="642"/>
      <c r="CW56" s="642"/>
      <c r="CX56" s="644"/>
      <c r="CY56" s="620">
        <v>9811549</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336</v>
      </c>
      <c r="CB57" s="609"/>
      <c r="CC57" s="609"/>
      <c r="CD57" s="609"/>
      <c r="CE57" s="609"/>
      <c r="CF57" s="609"/>
      <c r="CG57" s="609"/>
      <c r="CH57" s="609"/>
      <c r="CI57" s="609"/>
      <c r="CJ57" s="609"/>
      <c r="CK57" s="609"/>
      <c r="CL57" s="610"/>
      <c r="CM57" s="611">
        <v>70642226</v>
      </c>
      <c r="CN57" s="612"/>
      <c r="CO57" s="612"/>
      <c r="CP57" s="612"/>
      <c r="CQ57" s="612"/>
      <c r="CR57" s="612"/>
      <c r="CS57" s="612"/>
      <c r="CT57" s="613"/>
      <c r="CU57" s="616">
        <v>13.4</v>
      </c>
      <c r="CV57" s="642"/>
      <c r="CW57" s="642"/>
      <c r="CX57" s="644"/>
      <c r="CY57" s="620">
        <v>995030</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337</v>
      </c>
      <c r="CB58" s="609"/>
      <c r="CC58" s="609"/>
      <c r="CD58" s="609"/>
      <c r="CE58" s="609"/>
      <c r="CF58" s="609"/>
      <c r="CG58" s="609"/>
      <c r="CH58" s="609"/>
      <c r="CI58" s="609"/>
      <c r="CJ58" s="609"/>
      <c r="CK58" s="609"/>
      <c r="CL58" s="610"/>
      <c r="CM58" s="611">
        <v>17961485</v>
      </c>
      <c r="CN58" s="612"/>
      <c r="CO58" s="612"/>
      <c r="CP58" s="612"/>
      <c r="CQ58" s="612"/>
      <c r="CR58" s="612"/>
      <c r="CS58" s="612"/>
      <c r="CT58" s="613"/>
      <c r="CU58" s="616">
        <v>3.4</v>
      </c>
      <c r="CV58" s="642"/>
      <c r="CW58" s="642"/>
      <c r="CX58" s="644"/>
      <c r="CY58" s="620">
        <v>7587528</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338</v>
      </c>
      <c r="CB59" s="609"/>
      <c r="CC59" s="609"/>
      <c r="CD59" s="609"/>
      <c r="CE59" s="609"/>
      <c r="CF59" s="609"/>
      <c r="CG59" s="609"/>
      <c r="CH59" s="609"/>
      <c r="CI59" s="609"/>
      <c r="CJ59" s="609"/>
      <c r="CK59" s="609"/>
      <c r="CL59" s="610"/>
      <c r="CM59" s="611">
        <v>2341335</v>
      </c>
      <c r="CN59" s="612"/>
      <c r="CO59" s="612"/>
      <c r="CP59" s="612"/>
      <c r="CQ59" s="612"/>
      <c r="CR59" s="612"/>
      <c r="CS59" s="612"/>
      <c r="CT59" s="613"/>
      <c r="CU59" s="616">
        <v>0.4</v>
      </c>
      <c r="CV59" s="642"/>
      <c r="CW59" s="642"/>
      <c r="CX59" s="644"/>
      <c r="CY59" s="620">
        <v>54035</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339</v>
      </c>
      <c r="CB60" s="609"/>
      <c r="CC60" s="609"/>
      <c r="CD60" s="609"/>
      <c r="CE60" s="609"/>
      <c r="CF60" s="609"/>
      <c r="CG60" s="609"/>
      <c r="CH60" s="609"/>
      <c r="CI60" s="609"/>
      <c r="CJ60" s="609"/>
      <c r="CK60" s="609"/>
      <c r="CL60" s="610"/>
      <c r="CM60" s="611" t="s">
        <v>120</v>
      </c>
      <c r="CN60" s="612"/>
      <c r="CO60" s="612"/>
      <c r="CP60" s="612"/>
      <c r="CQ60" s="612"/>
      <c r="CR60" s="612"/>
      <c r="CS60" s="612"/>
      <c r="CT60" s="613"/>
      <c r="CU60" s="616" t="s">
        <v>120</v>
      </c>
      <c r="CV60" s="642"/>
      <c r="CW60" s="642"/>
      <c r="CX60" s="644"/>
      <c r="CY60" s="620" t="s">
        <v>120</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340</v>
      </c>
      <c r="BZ61" s="630"/>
      <c r="CA61" s="630"/>
      <c r="CB61" s="630"/>
      <c r="CC61" s="630"/>
      <c r="CD61" s="630"/>
      <c r="CE61" s="630"/>
      <c r="CF61" s="630"/>
      <c r="CG61" s="630"/>
      <c r="CH61" s="630"/>
      <c r="CI61" s="630"/>
      <c r="CJ61" s="630"/>
      <c r="CK61" s="630"/>
      <c r="CL61" s="631"/>
      <c r="CM61" s="689">
        <v>525446638</v>
      </c>
      <c r="CN61" s="690"/>
      <c r="CO61" s="690"/>
      <c r="CP61" s="690"/>
      <c r="CQ61" s="690"/>
      <c r="CR61" s="690"/>
      <c r="CS61" s="690"/>
      <c r="CT61" s="691"/>
      <c r="CU61" s="632">
        <v>100</v>
      </c>
      <c r="CV61" s="692"/>
      <c r="CW61" s="692"/>
      <c r="CX61" s="693"/>
      <c r="CY61" s="694">
        <v>298644466</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VqZfszYNsDDyZGTjqHEPcT8LlEVZ7u70WIMHICED6nsg3aQxA+b98MRH+jMcIFgohOs71B2FOOMBJJuuRFrgLA==" saltValue="XiLsaM7V1k7A+O4CoIi8/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342</v>
      </c>
      <c r="DK2" s="733"/>
      <c r="DL2" s="733"/>
      <c r="DM2" s="733"/>
      <c r="DN2" s="733"/>
      <c r="DO2" s="734"/>
      <c r="DP2" s="238"/>
      <c r="DQ2" s="732" t="s">
        <v>343</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344</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346</v>
      </c>
      <c r="B5" s="727"/>
      <c r="C5" s="727"/>
      <c r="D5" s="727"/>
      <c r="E5" s="727"/>
      <c r="F5" s="727"/>
      <c r="G5" s="727"/>
      <c r="H5" s="727"/>
      <c r="I5" s="727"/>
      <c r="J5" s="727"/>
      <c r="K5" s="727"/>
      <c r="L5" s="727"/>
      <c r="M5" s="727"/>
      <c r="N5" s="727"/>
      <c r="O5" s="727"/>
      <c r="P5" s="728"/>
      <c r="Q5" s="703" t="s">
        <v>347</v>
      </c>
      <c r="R5" s="704"/>
      <c r="S5" s="704"/>
      <c r="T5" s="704"/>
      <c r="U5" s="705"/>
      <c r="V5" s="703" t="s">
        <v>348</v>
      </c>
      <c r="W5" s="704"/>
      <c r="X5" s="704"/>
      <c r="Y5" s="704"/>
      <c r="Z5" s="705"/>
      <c r="AA5" s="703" t="s">
        <v>349</v>
      </c>
      <c r="AB5" s="704"/>
      <c r="AC5" s="704"/>
      <c r="AD5" s="704"/>
      <c r="AE5" s="704"/>
      <c r="AF5" s="736" t="s">
        <v>350</v>
      </c>
      <c r="AG5" s="704"/>
      <c r="AH5" s="704"/>
      <c r="AI5" s="704"/>
      <c r="AJ5" s="715"/>
      <c r="AK5" s="704" t="s">
        <v>351</v>
      </c>
      <c r="AL5" s="704"/>
      <c r="AM5" s="704"/>
      <c r="AN5" s="704"/>
      <c r="AO5" s="705"/>
      <c r="AP5" s="703" t="s">
        <v>352</v>
      </c>
      <c r="AQ5" s="704"/>
      <c r="AR5" s="704"/>
      <c r="AS5" s="704"/>
      <c r="AT5" s="705"/>
      <c r="AU5" s="703" t="s">
        <v>353</v>
      </c>
      <c r="AV5" s="704"/>
      <c r="AW5" s="704"/>
      <c r="AX5" s="704"/>
      <c r="AY5" s="715"/>
      <c r="AZ5" s="245"/>
      <c r="BA5" s="245"/>
      <c r="BB5" s="245"/>
      <c r="BC5" s="245"/>
      <c r="BD5" s="245"/>
      <c r="BE5" s="246"/>
      <c r="BF5" s="246"/>
      <c r="BG5" s="246"/>
      <c r="BH5" s="246"/>
      <c r="BI5" s="246"/>
      <c r="BJ5" s="246"/>
      <c r="BK5" s="246"/>
      <c r="BL5" s="246"/>
      <c r="BM5" s="246"/>
      <c r="BN5" s="246"/>
      <c r="BO5" s="246"/>
      <c r="BP5" s="246"/>
      <c r="BQ5" s="726" t="s">
        <v>354</v>
      </c>
      <c r="BR5" s="727"/>
      <c r="BS5" s="727"/>
      <c r="BT5" s="727"/>
      <c r="BU5" s="727"/>
      <c r="BV5" s="727"/>
      <c r="BW5" s="727"/>
      <c r="BX5" s="727"/>
      <c r="BY5" s="727"/>
      <c r="BZ5" s="727"/>
      <c r="CA5" s="727"/>
      <c r="CB5" s="727"/>
      <c r="CC5" s="727"/>
      <c r="CD5" s="727"/>
      <c r="CE5" s="727"/>
      <c r="CF5" s="727"/>
      <c r="CG5" s="728"/>
      <c r="CH5" s="703" t="s">
        <v>355</v>
      </c>
      <c r="CI5" s="704"/>
      <c r="CJ5" s="704"/>
      <c r="CK5" s="704"/>
      <c r="CL5" s="705"/>
      <c r="CM5" s="703" t="s">
        <v>356</v>
      </c>
      <c r="CN5" s="704"/>
      <c r="CO5" s="704"/>
      <c r="CP5" s="704"/>
      <c r="CQ5" s="705"/>
      <c r="CR5" s="703" t="s">
        <v>357</v>
      </c>
      <c r="CS5" s="704"/>
      <c r="CT5" s="704"/>
      <c r="CU5" s="704"/>
      <c r="CV5" s="705"/>
      <c r="CW5" s="703" t="s">
        <v>358</v>
      </c>
      <c r="CX5" s="704"/>
      <c r="CY5" s="704"/>
      <c r="CZ5" s="704"/>
      <c r="DA5" s="705"/>
      <c r="DB5" s="703" t="s">
        <v>359</v>
      </c>
      <c r="DC5" s="704"/>
      <c r="DD5" s="704"/>
      <c r="DE5" s="704"/>
      <c r="DF5" s="705"/>
      <c r="DG5" s="709" t="s">
        <v>360</v>
      </c>
      <c r="DH5" s="710"/>
      <c r="DI5" s="710"/>
      <c r="DJ5" s="710"/>
      <c r="DK5" s="711"/>
      <c r="DL5" s="709" t="s">
        <v>361</v>
      </c>
      <c r="DM5" s="710"/>
      <c r="DN5" s="710"/>
      <c r="DO5" s="710"/>
      <c r="DP5" s="711"/>
      <c r="DQ5" s="703" t="s">
        <v>362</v>
      </c>
      <c r="DR5" s="704"/>
      <c r="DS5" s="704"/>
      <c r="DT5" s="704"/>
      <c r="DU5" s="705"/>
      <c r="DV5" s="703" t="s">
        <v>353</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363</v>
      </c>
      <c r="C7" s="718"/>
      <c r="D7" s="718"/>
      <c r="E7" s="718"/>
      <c r="F7" s="718"/>
      <c r="G7" s="718"/>
      <c r="H7" s="718"/>
      <c r="I7" s="718"/>
      <c r="J7" s="718"/>
      <c r="K7" s="718"/>
      <c r="L7" s="718"/>
      <c r="M7" s="718"/>
      <c r="N7" s="718"/>
      <c r="O7" s="718"/>
      <c r="P7" s="719"/>
      <c r="Q7" s="720">
        <v>556182</v>
      </c>
      <c r="R7" s="721"/>
      <c r="S7" s="721"/>
      <c r="T7" s="721"/>
      <c r="U7" s="721"/>
      <c r="V7" s="721">
        <v>534412</v>
      </c>
      <c r="W7" s="721"/>
      <c r="X7" s="721"/>
      <c r="Y7" s="721"/>
      <c r="Z7" s="721"/>
      <c r="AA7" s="721">
        <v>21770</v>
      </c>
      <c r="AB7" s="721"/>
      <c r="AC7" s="721"/>
      <c r="AD7" s="721"/>
      <c r="AE7" s="722"/>
      <c r="AF7" s="723">
        <v>13205</v>
      </c>
      <c r="AG7" s="724"/>
      <c r="AH7" s="724"/>
      <c r="AI7" s="724"/>
      <c r="AJ7" s="725"/>
      <c r="AK7" s="760">
        <v>55003</v>
      </c>
      <c r="AL7" s="761"/>
      <c r="AM7" s="761"/>
      <c r="AN7" s="761"/>
      <c r="AO7" s="761"/>
      <c r="AP7" s="761">
        <v>858770</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575</v>
      </c>
      <c r="BT7" s="765" t="s">
        <v>575</v>
      </c>
      <c r="BU7" s="765" t="s">
        <v>575</v>
      </c>
      <c r="BV7" s="765" t="s">
        <v>575</v>
      </c>
      <c r="BW7" s="765" t="s">
        <v>575</v>
      </c>
      <c r="BX7" s="765" t="s">
        <v>575</v>
      </c>
      <c r="BY7" s="765" t="s">
        <v>575</v>
      </c>
      <c r="BZ7" s="765" t="s">
        <v>575</v>
      </c>
      <c r="CA7" s="765" t="s">
        <v>575</v>
      </c>
      <c r="CB7" s="765" t="s">
        <v>575</v>
      </c>
      <c r="CC7" s="765" t="s">
        <v>575</v>
      </c>
      <c r="CD7" s="765" t="s">
        <v>575</v>
      </c>
      <c r="CE7" s="765" t="s">
        <v>575</v>
      </c>
      <c r="CF7" s="765" t="s">
        <v>575</v>
      </c>
      <c r="CG7" s="766" t="s">
        <v>575</v>
      </c>
      <c r="CH7" s="757">
        <v>15</v>
      </c>
      <c r="CI7" s="758"/>
      <c r="CJ7" s="758"/>
      <c r="CK7" s="758"/>
      <c r="CL7" s="759"/>
      <c r="CM7" s="757">
        <v>485</v>
      </c>
      <c r="CN7" s="758"/>
      <c r="CO7" s="758"/>
      <c r="CP7" s="758"/>
      <c r="CQ7" s="759"/>
      <c r="CR7" s="757">
        <v>25</v>
      </c>
      <c r="CS7" s="758"/>
      <c r="CT7" s="758"/>
      <c r="CU7" s="758"/>
      <c r="CV7" s="759"/>
      <c r="CW7" s="757" t="s">
        <v>607</v>
      </c>
      <c r="CX7" s="758"/>
      <c r="CY7" s="758"/>
      <c r="CZ7" s="758"/>
      <c r="DA7" s="759"/>
      <c r="DB7" s="757" t="s">
        <v>513</v>
      </c>
      <c r="DC7" s="758"/>
      <c r="DD7" s="758"/>
      <c r="DE7" s="758"/>
      <c r="DF7" s="759"/>
      <c r="DG7" s="757" t="s">
        <v>513</v>
      </c>
      <c r="DH7" s="758"/>
      <c r="DI7" s="758"/>
      <c r="DJ7" s="758"/>
      <c r="DK7" s="759"/>
      <c r="DL7" s="757" t="s">
        <v>513</v>
      </c>
      <c r="DM7" s="758"/>
      <c r="DN7" s="758"/>
      <c r="DO7" s="758"/>
      <c r="DP7" s="759"/>
      <c r="DQ7" s="757" t="s">
        <v>513</v>
      </c>
      <c r="DR7" s="758"/>
      <c r="DS7" s="758"/>
      <c r="DT7" s="758"/>
      <c r="DU7" s="759"/>
      <c r="DV7" s="738"/>
      <c r="DW7" s="739"/>
      <c r="DX7" s="739"/>
      <c r="DY7" s="739"/>
      <c r="DZ7" s="740"/>
      <c r="EA7" s="243"/>
    </row>
    <row r="8" spans="1:131" s="244" customFormat="1" ht="26.25" customHeight="1" x14ac:dyDescent="0.2">
      <c r="A8" s="250">
        <v>2</v>
      </c>
      <c r="B8" s="741" t="s">
        <v>364</v>
      </c>
      <c r="C8" s="742"/>
      <c r="D8" s="742"/>
      <c r="E8" s="742"/>
      <c r="F8" s="742"/>
      <c r="G8" s="742"/>
      <c r="H8" s="742"/>
      <c r="I8" s="742"/>
      <c r="J8" s="742"/>
      <c r="K8" s="742"/>
      <c r="L8" s="742"/>
      <c r="M8" s="742"/>
      <c r="N8" s="742"/>
      <c r="O8" s="742"/>
      <c r="P8" s="743"/>
      <c r="Q8" s="744">
        <v>4873</v>
      </c>
      <c r="R8" s="745"/>
      <c r="S8" s="745"/>
      <c r="T8" s="745"/>
      <c r="U8" s="745"/>
      <c r="V8" s="745">
        <v>1869</v>
      </c>
      <c r="W8" s="745"/>
      <c r="X8" s="745"/>
      <c r="Y8" s="745"/>
      <c r="Z8" s="745"/>
      <c r="AA8" s="745">
        <v>3004</v>
      </c>
      <c r="AB8" s="745"/>
      <c r="AC8" s="745"/>
      <c r="AD8" s="745"/>
      <c r="AE8" s="746"/>
      <c r="AF8" s="747" t="s">
        <v>120</v>
      </c>
      <c r="AG8" s="748"/>
      <c r="AH8" s="748"/>
      <c r="AI8" s="748"/>
      <c r="AJ8" s="749"/>
      <c r="AK8" s="750"/>
      <c r="AL8" s="751"/>
      <c r="AM8" s="751"/>
      <c r="AN8" s="751"/>
      <c r="AO8" s="751"/>
      <c r="AP8" s="751"/>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576</v>
      </c>
      <c r="BT8" s="755" t="s">
        <v>576</v>
      </c>
      <c r="BU8" s="755" t="s">
        <v>576</v>
      </c>
      <c r="BV8" s="755" t="s">
        <v>576</v>
      </c>
      <c r="BW8" s="755" t="s">
        <v>576</v>
      </c>
      <c r="BX8" s="755" t="s">
        <v>576</v>
      </c>
      <c r="BY8" s="755" t="s">
        <v>576</v>
      </c>
      <c r="BZ8" s="755" t="s">
        <v>576</v>
      </c>
      <c r="CA8" s="755" t="s">
        <v>576</v>
      </c>
      <c r="CB8" s="755" t="s">
        <v>576</v>
      </c>
      <c r="CC8" s="755" t="s">
        <v>576</v>
      </c>
      <c r="CD8" s="755" t="s">
        <v>576</v>
      </c>
      <c r="CE8" s="755" t="s">
        <v>576</v>
      </c>
      <c r="CF8" s="755" t="s">
        <v>576</v>
      </c>
      <c r="CG8" s="756" t="s">
        <v>576</v>
      </c>
      <c r="CH8" s="767">
        <v>32</v>
      </c>
      <c r="CI8" s="768"/>
      <c r="CJ8" s="768"/>
      <c r="CK8" s="768"/>
      <c r="CL8" s="769"/>
      <c r="CM8" s="767">
        <v>689</v>
      </c>
      <c r="CN8" s="768"/>
      <c r="CO8" s="768"/>
      <c r="CP8" s="768"/>
      <c r="CQ8" s="769"/>
      <c r="CR8" s="767">
        <v>5</v>
      </c>
      <c r="CS8" s="768"/>
      <c r="CT8" s="768"/>
      <c r="CU8" s="768"/>
      <c r="CV8" s="769"/>
      <c r="CW8" s="767">
        <v>9</v>
      </c>
      <c r="CX8" s="768"/>
      <c r="CY8" s="768"/>
      <c r="CZ8" s="768"/>
      <c r="DA8" s="769"/>
      <c r="DB8" s="767" t="s">
        <v>513</v>
      </c>
      <c r="DC8" s="768"/>
      <c r="DD8" s="768"/>
      <c r="DE8" s="768"/>
      <c r="DF8" s="769"/>
      <c r="DG8" s="767" t="s">
        <v>513</v>
      </c>
      <c r="DH8" s="768"/>
      <c r="DI8" s="768"/>
      <c r="DJ8" s="768"/>
      <c r="DK8" s="769"/>
      <c r="DL8" s="767" t="s">
        <v>513</v>
      </c>
      <c r="DM8" s="768"/>
      <c r="DN8" s="768"/>
      <c r="DO8" s="768"/>
      <c r="DP8" s="769"/>
      <c r="DQ8" s="767" t="s">
        <v>513</v>
      </c>
      <c r="DR8" s="768"/>
      <c r="DS8" s="768"/>
      <c r="DT8" s="768"/>
      <c r="DU8" s="769"/>
      <c r="DV8" s="770"/>
      <c r="DW8" s="771"/>
      <c r="DX8" s="771"/>
      <c r="DY8" s="771"/>
      <c r="DZ8" s="772"/>
      <c r="EA8" s="243"/>
    </row>
    <row r="9" spans="1:131" s="244" customFormat="1" ht="26.25" customHeight="1" x14ac:dyDescent="0.2">
      <c r="A9" s="250">
        <v>3</v>
      </c>
      <c r="B9" s="741" t="s">
        <v>365</v>
      </c>
      <c r="C9" s="742"/>
      <c r="D9" s="742"/>
      <c r="E9" s="742"/>
      <c r="F9" s="742"/>
      <c r="G9" s="742"/>
      <c r="H9" s="742"/>
      <c r="I9" s="742"/>
      <c r="J9" s="742"/>
      <c r="K9" s="742"/>
      <c r="L9" s="742"/>
      <c r="M9" s="742"/>
      <c r="N9" s="742"/>
      <c r="O9" s="742"/>
      <c r="P9" s="743"/>
      <c r="Q9" s="744">
        <v>302</v>
      </c>
      <c r="R9" s="745"/>
      <c r="S9" s="745"/>
      <c r="T9" s="745"/>
      <c r="U9" s="745"/>
      <c r="V9" s="745">
        <v>159</v>
      </c>
      <c r="W9" s="745"/>
      <c r="X9" s="745"/>
      <c r="Y9" s="745"/>
      <c r="Z9" s="745"/>
      <c r="AA9" s="745">
        <v>143</v>
      </c>
      <c r="AB9" s="745"/>
      <c r="AC9" s="745"/>
      <c r="AD9" s="745"/>
      <c r="AE9" s="746"/>
      <c r="AF9" s="747" t="s">
        <v>366</v>
      </c>
      <c r="AG9" s="748"/>
      <c r="AH9" s="748"/>
      <c r="AI9" s="748"/>
      <c r="AJ9" s="749"/>
      <c r="AK9" s="750"/>
      <c r="AL9" s="751"/>
      <c r="AM9" s="751"/>
      <c r="AN9" s="751"/>
      <c r="AO9" s="751"/>
      <c r="AP9" s="751">
        <v>404</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577</v>
      </c>
      <c r="BT9" s="755" t="s">
        <v>577</v>
      </c>
      <c r="BU9" s="755" t="s">
        <v>577</v>
      </c>
      <c r="BV9" s="755" t="s">
        <v>577</v>
      </c>
      <c r="BW9" s="755" t="s">
        <v>577</v>
      </c>
      <c r="BX9" s="755" t="s">
        <v>577</v>
      </c>
      <c r="BY9" s="755" t="s">
        <v>577</v>
      </c>
      <c r="BZ9" s="755" t="s">
        <v>577</v>
      </c>
      <c r="CA9" s="755" t="s">
        <v>577</v>
      </c>
      <c r="CB9" s="755" t="s">
        <v>577</v>
      </c>
      <c r="CC9" s="755" t="s">
        <v>577</v>
      </c>
      <c r="CD9" s="755" t="s">
        <v>577</v>
      </c>
      <c r="CE9" s="755" t="s">
        <v>577</v>
      </c>
      <c r="CF9" s="755" t="s">
        <v>577</v>
      </c>
      <c r="CG9" s="756" t="s">
        <v>577</v>
      </c>
      <c r="CH9" s="767">
        <v>2</v>
      </c>
      <c r="CI9" s="768"/>
      <c r="CJ9" s="768"/>
      <c r="CK9" s="768"/>
      <c r="CL9" s="769"/>
      <c r="CM9" s="767">
        <v>9</v>
      </c>
      <c r="CN9" s="768"/>
      <c r="CO9" s="768"/>
      <c r="CP9" s="768"/>
      <c r="CQ9" s="769"/>
      <c r="CR9" s="767">
        <v>1</v>
      </c>
      <c r="CS9" s="768"/>
      <c r="CT9" s="768"/>
      <c r="CU9" s="768"/>
      <c r="CV9" s="769"/>
      <c r="CW9" s="767">
        <v>74</v>
      </c>
      <c r="CX9" s="768"/>
      <c r="CY9" s="768"/>
      <c r="CZ9" s="768"/>
      <c r="DA9" s="769"/>
      <c r="DB9" s="767" t="s">
        <v>513</v>
      </c>
      <c r="DC9" s="768"/>
      <c r="DD9" s="768"/>
      <c r="DE9" s="768"/>
      <c r="DF9" s="769"/>
      <c r="DG9" s="767" t="s">
        <v>513</v>
      </c>
      <c r="DH9" s="768"/>
      <c r="DI9" s="768"/>
      <c r="DJ9" s="768"/>
      <c r="DK9" s="769"/>
      <c r="DL9" s="767" t="s">
        <v>513</v>
      </c>
      <c r="DM9" s="768"/>
      <c r="DN9" s="768"/>
      <c r="DO9" s="768"/>
      <c r="DP9" s="769"/>
      <c r="DQ9" s="767" t="s">
        <v>513</v>
      </c>
      <c r="DR9" s="768"/>
      <c r="DS9" s="768"/>
      <c r="DT9" s="768"/>
      <c r="DU9" s="769"/>
      <c r="DV9" s="770"/>
      <c r="DW9" s="771"/>
      <c r="DX9" s="771"/>
      <c r="DY9" s="771"/>
      <c r="DZ9" s="772"/>
      <c r="EA9" s="243"/>
    </row>
    <row r="10" spans="1:131" s="244" customFormat="1" ht="26.25" customHeight="1" x14ac:dyDescent="0.2">
      <c r="A10" s="250">
        <v>4</v>
      </c>
      <c r="B10" s="741" t="s">
        <v>367</v>
      </c>
      <c r="C10" s="742"/>
      <c r="D10" s="742"/>
      <c r="E10" s="742"/>
      <c r="F10" s="742"/>
      <c r="G10" s="742"/>
      <c r="H10" s="742"/>
      <c r="I10" s="742"/>
      <c r="J10" s="742"/>
      <c r="K10" s="742"/>
      <c r="L10" s="742"/>
      <c r="M10" s="742"/>
      <c r="N10" s="742"/>
      <c r="O10" s="742"/>
      <c r="P10" s="743"/>
      <c r="Q10" s="744">
        <v>2529</v>
      </c>
      <c r="R10" s="745"/>
      <c r="S10" s="745"/>
      <c r="T10" s="745"/>
      <c r="U10" s="745"/>
      <c r="V10" s="745">
        <v>48</v>
      </c>
      <c r="W10" s="745"/>
      <c r="X10" s="745"/>
      <c r="Y10" s="745"/>
      <c r="Z10" s="745"/>
      <c r="AA10" s="745">
        <v>2481</v>
      </c>
      <c r="AB10" s="745"/>
      <c r="AC10" s="745"/>
      <c r="AD10" s="745"/>
      <c r="AE10" s="746"/>
      <c r="AF10" s="747" t="s">
        <v>120</v>
      </c>
      <c r="AG10" s="748"/>
      <c r="AH10" s="748"/>
      <c r="AI10" s="748"/>
      <c r="AJ10" s="749"/>
      <c r="AK10" s="750" t="s">
        <v>513</v>
      </c>
      <c r="AL10" s="751"/>
      <c r="AM10" s="751"/>
      <c r="AN10" s="751"/>
      <c r="AO10" s="751"/>
      <c r="AP10" s="751">
        <v>723</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578</v>
      </c>
      <c r="BT10" s="755" t="s">
        <v>578</v>
      </c>
      <c r="BU10" s="755" t="s">
        <v>578</v>
      </c>
      <c r="BV10" s="755" t="s">
        <v>578</v>
      </c>
      <c r="BW10" s="755" t="s">
        <v>578</v>
      </c>
      <c r="BX10" s="755" t="s">
        <v>578</v>
      </c>
      <c r="BY10" s="755" t="s">
        <v>578</v>
      </c>
      <c r="BZ10" s="755" t="s">
        <v>578</v>
      </c>
      <c r="CA10" s="755" t="s">
        <v>578</v>
      </c>
      <c r="CB10" s="755" t="s">
        <v>578</v>
      </c>
      <c r="CC10" s="755" t="s">
        <v>578</v>
      </c>
      <c r="CD10" s="755" t="s">
        <v>578</v>
      </c>
      <c r="CE10" s="755" t="s">
        <v>578</v>
      </c>
      <c r="CF10" s="755" t="s">
        <v>578</v>
      </c>
      <c r="CG10" s="756" t="s">
        <v>578</v>
      </c>
      <c r="CH10" s="767">
        <v>0</v>
      </c>
      <c r="CI10" s="768"/>
      <c r="CJ10" s="768"/>
      <c r="CK10" s="768"/>
      <c r="CL10" s="769"/>
      <c r="CM10" s="767">
        <v>501</v>
      </c>
      <c r="CN10" s="768"/>
      <c r="CO10" s="768"/>
      <c r="CP10" s="768"/>
      <c r="CQ10" s="769"/>
      <c r="CR10" s="767">
        <v>325</v>
      </c>
      <c r="CS10" s="768"/>
      <c r="CT10" s="768"/>
      <c r="CU10" s="768"/>
      <c r="CV10" s="769"/>
      <c r="CW10" s="767">
        <v>1</v>
      </c>
      <c r="CX10" s="768"/>
      <c r="CY10" s="768"/>
      <c r="CZ10" s="768"/>
      <c r="DA10" s="769"/>
      <c r="DB10" s="767" t="s">
        <v>513</v>
      </c>
      <c r="DC10" s="768"/>
      <c r="DD10" s="768"/>
      <c r="DE10" s="768"/>
      <c r="DF10" s="769"/>
      <c r="DG10" s="767" t="s">
        <v>513</v>
      </c>
      <c r="DH10" s="768"/>
      <c r="DI10" s="768"/>
      <c r="DJ10" s="768"/>
      <c r="DK10" s="769"/>
      <c r="DL10" s="767" t="s">
        <v>513</v>
      </c>
      <c r="DM10" s="768"/>
      <c r="DN10" s="768"/>
      <c r="DO10" s="768"/>
      <c r="DP10" s="769"/>
      <c r="DQ10" s="767" t="s">
        <v>513</v>
      </c>
      <c r="DR10" s="768"/>
      <c r="DS10" s="768"/>
      <c r="DT10" s="768"/>
      <c r="DU10" s="769"/>
      <c r="DV10" s="770"/>
      <c r="DW10" s="771"/>
      <c r="DX10" s="771"/>
      <c r="DY10" s="771"/>
      <c r="DZ10" s="772"/>
      <c r="EA10" s="243"/>
    </row>
    <row r="11" spans="1:131" s="244" customFormat="1" ht="26.25" customHeight="1" x14ac:dyDescent="0.2">
      <c r="A11" s="250">
        <v>5</v>
      </c>
      <c r="B11" s="741" t="s">
        <v>368</v>
      </c>
      <c r="C11" s="742"/>
      <c r="D11" s="742"/>
      <c r="E11" s="742"/>
      <c r="F11" s="742"/>
      <c r="G11" s="742"/>
      <c r="H11" s="742"/>
      <c r="I11" s="742"/>
      <c r="J11" s="742"/>
      <c r="K11" s="742"/>
      <c r="L11" s="742"/>
      <c r="M11" s="742"/>
      <c r="N11" s="742"/>
      <c r="O11" s="742"/>
      <c r="P11" s="743"/>
      <c r="Q11" s="744">
        <v>108203</v>
      </c>
      <c r="R11" s="745"/>
      <c r="S11" s="745"/>
      <c r="T11" s="745"/>
      <c r="U11" s="745"/>
      <c r="V11" s="745">
        <v>107981</v>
      </c>
      <c r="W11" s="745"/>
      <c r="X11" s="745"/>
      <c r="Y11" s="745"/>
      <c r="Z11" s="745"/>
      <c r="AA11" s="745">
        <v>222</v>
      </c>
      <c r="AB11" s="745"/>
      <c r="AC11" s="745"/>
      <c r="AD11" s="745"/>
      <c r="AE11" s="746"/>
      <c r="AF11" s="747" t="s">
        <v>369</v>
      </c>
      <c r="AG11" s="748"/>
      <c r="AH11" s="748"/>
      <c r="AI11" s="748"/>
      <c r="AJ11" s="749"/>
      <c r="AK11" s="750">
        <v>54411</v>
      </c>
      <c r="AL11" s="751"/>
      <c r="AM11" s="751"/>
      <c r="AN11" s="751"/>
      <c r="AO11" s="751"/>
      <c r="AP11" s="751">
        <v>10000</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579</v>
      </c>
      <c r="BT11" s="755" t="s">
        <v>579</v>
      </c>
      <c r="BU11" s="755" t="s">
        <v>579</v>
      </c>
      <c r="BV11" s="755" t="s">
        <v>579</v>
      </c>
      <c r="BW11" s="755" t="s">
        <v>579</v>
      </c>
      <c r="BX11" s="755" t="s">
        <v>579</v>
      </c>
      <c r="BY11" s="755" t="s">
        <v>579</v>
      </c>
      <c r="BZ11" s="755" t="s">
        <v>579</v>
      </c>
      <c r="CA11" s="755" t="s">
        <v>579</v>
      </c>
      <c r="CB11" s="755" t="s">
        <v>579</v>
      </c>
      <c r="CC11" s="755" t="s">
        <v>579</v>
      </c>
      <c r="CD11" s="755" t="s">
        <v>579</v>
      </c>
      <c r="CE11" s="755" t="s">
        <v>579</v>
      </c>
      <c r="CF11" s="755" t="s">
        <v>579</v>
      </c>
      <c r="CG11" s="756" t="s">
        <v>579</v>
      </c>
      <c r="CH11" s="767">
        <v>2</v>
      </c>
      <c r="CI11" s="768"/>
      <c r="CJ11" s="768"/>
      <c r="CK11" s="768"/>
      <c r="CL11" s="769"/>
      <c r="CM11" s="767">
        <v>3563</v>
      </c>
      <c r="CN11" s="768"/>
      <c r="CO11" s="768"/>
      <c r="CP11" s="768"/>
      <c r="CQ11" s="769"/>
      <c r="CR11" s="767">
        <v>2066</v>
      </c>
      <c r="CS11" s="768"/>
      <c r="CT11" s="768"/>
      <c r="CU11" s="768"/>
      <c r="CV11" s="769"/>
      <c r="CW11" s="767">
        <v>10</v>
      </c>
      <c r="CX11" s="768"/>
      <c r="CY11" s="768"/>
      <c r="CZ11" s="768"/>
      <c r="DA11" s="769"/>
      <c r="DB11" s="767" t="s">
        <v>513</v>
      </c>
      <c r="DC11" s="768"/>
      <c r="DD11" s="768"/>
      <c r="DE11" s="768"/>
      <c r="DF11" s="769"/>
      <c r="DG11" s="767" t="s">
        <v>513</v>
      </c>
      <c r="DH11" s="768"/>
      <c r="DI11" s="768"/>
      <c r="DJ11" s="768"/>
      <c r="DK11" s="769"/>
      <c r="DL11" s="767" t="s">
        <v>513</v>
      </c>
      <c r="DM11" s="768"/>
      <c r="DN11" s="768"/>
      <c r="DO11" s="768"/>
      <c r="DP11" s="769"/>
      <c r="DQ11" s="767" t="s">
        <v>513</v>
      </c>
      <c r="DR11" s="768"/>
      <c r="DS11" s="768"/>
      <c r="DT11" s="768"/>
      <c r="DU11" s="769"/>
      <c r="DV11" s="770"/>
      <c r="DW11" s="771"/>
      <c r="DX11" s="771"/>
      <c r="DY11" s="771"/>
      <c r="DZ11" s="772"/>
      <c r="EA11" s="243"/>
    </row>
    <row r="12" spans="1:131" s="244" customFormat="1" ht="26.25" customHeight="1" x14ac:dyDescent="0.2">
      <c r="A12" s="250">
        <v>6</v>
      </c>
      <c r="B12" s="741" t="s">
        <v>370</v>
      </c>
      <c r="C12" s="742"/>
      <c r="D12" s="742"/>
      <c r="E12" s="742"/>
      <c r="F12" s="742"/>
      <c r="G12" s="742"/>
      <c r="H12" s="742"/>
      <c r="I12" s="742"/>
      <c r="J12" s="742"/>
      <c r="K12" s="742"/>
      <c r="L12" s="742"/>
      <c r="M12" s="742"/>
      <c r="N12" s="742"/>
      <c r="O12" s="742"/>
      <c r="P12" s="743"/>
      <c r="Q12" s="744">
        <v>333</v>
      </c>
      <c r="R12" s="745"/>
      <c r="S12" s="745"/>
      <c r="T12" s="745"/>
      <c r="U12" s="745"/>
      <c r="V12" s="745">
        <v>41</v>
      </c>
      <c r="W12" s="745"/>
      <c r="X12" s="745"/>
      <c r="Y12" s="745"/>
      <c r="Z12" s="745"/>
      <c r="AA12" s="745">
        <v>292</v>
      </c>
      <c r="AB12" s="745"/>
      <c r="AC12" s="745"/>
      <c r="AD12" s="745"/>
      <c r="AE12" s="746"/>
      <c r="AF12" s="747" t="s">
        <v>366</v>
      </c>
      <c r="AG12" s="748"/>
      <c r="AH12" s="748"/>
      <c r="AI12" s="748"/>
      <c r="AJ12" s="749"/>
      <c r="AK12" s="750" t="s">
        <v>513</v>
      </c>
      <c r="AL12" s="751"/>
      <c r="AM12" s="751"/>
      <c r="AN12" s="751"/>
      <c r="AO12" s="751"/>
      <c r="AP12" s="751" t="s">
        <v>513</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t="s">
        <v>605</v>
      </c>
      <c r="BS12" s="754" t="s">
        <v>580</v>
      </c>
      <c r="BT12" s="755" t="s">
        <v>580</v>
      </c>
      <c r="BU12" s="755" t="s">
        <v>580</v>
      </c>
      <c r="BV12" s="755" t="s">
        <v>580</v>
      </c>
      <c r="BW12" s="755" t="s">
        <v>580</v>
      </c>
      <c r="BX12" s="755" t="s">
        <v>580</v>
      </c>
      <c r="BY12" s="755" t="s">
        <v>580</v>
      </c>
      <c r="BZ12" s="755" t="s">
        <v>580</v>
      </c>
      <c r="CA12" s="755" t="s">
        <v>580</v>
      </c>
      <c r="CB12" s="755" t="s">
        <v>580</v>
      </c>
      <c r="CC12" s="755" t="s">
        <v>580</v>
      </c>
      <c r="CD12" s="755" t="s">
        <v>580</v>
      </c>
      <c r="CE12" s="755" t="s">
        <v>580</v>
      </c>
      <c r="CF12" s="755" t="s">
        <v>580</v>
      </c>
      <c r="CG12" s="756" t="s">
        <v>580</v>
      </c>
      <c r="CH12" s="767">
        <v>28</v>
      </c>
      <c r="CI12" s="768"/>
      <c r="CJ12" s="768"/>
      <c r="CK12" s="768"/>
      <c r="CL12" s="769"/>
      <c r="CM12" s="767">
        <v>715</v>
      </c>
      <c r="CN12" s="768"/>
      <c r="CO12" s="768"/>
      <c r="CP12" s="768"/>
      <c r="CQ12" s="769"/>
      <c r="CR12" s="767">
        <v>6</v>
      </c>
      <c r="CS12" s="768"/>
      <c r="CT12" s="768"/>
      <c r="CU12" s="768"/>
      <c r="CV12" s="769"/>
      <c r="CW12" s="767">
        <v>624</v>
      </c>
      <c r="CX12" s="768"/>
      <c r="CY12" s="768"/>
      <c r="CZ12" s="768"/>
      <c r="DA12" s="769"/>
      <c r="DB12" s="767">
        <v>10617</v>
      </c>
      <c r="DC12" s="768"/>
      <c r="DD12" s="768"/>
      <c r="DE12" s="768"/>
      <c r="DF12" s="769"/>
      <c r="DG12" s="767" t="s">
        <v>513</v>
      </c>
      <c r="DH12" s="768"/>
      <c r="DI12" s="768"/>
      <c r="DJ12" s="768"/>
      <c r="DK12" s="769"/>
      <c r="DL12" s="767">
        <v>37748</v>
      </c>
      <c r="DM12" s="768"/>
      <c r="DN12" s="768"/>
      <c r="DO12" s="768"/>
      <c r="DP12" s="769"/>
      <c r="DQ12" s="767">
        <v>3775</v>
      </c>
      <c r="DR12" s="768"/>
      <c r="DS12" s="768"/>
      <c r="DT12" s="768"/>
      <c r="DU12" s="769"/>
      <c r="DV12" s="770"/>
      <c r="DW12" s="771"/>
      <c r="DX12" s="771"/>
      <c r="DY12" s="771"/>
      <c r="DZ12" s="772"/>
      <c r="EA12" s="243"/>
    </row>
    <row r="13" spans="1:131" s="244" customFormat="1" ht="26.25" customHeight="1" x14ac:dyDescent="0.2">
      <c r="A13" s="250">
        <v>7</v>
      </c>
      <c r="B13" s="741" t="s">
        <v>371</v>
      </c>
      <c r="C13" s="742"/>
      <c r="D13" s="742"/>
      <c r="E13" s="742"/>
      <c r="F13" s="742"/>
      <c r="G13" s="742"/>
      <c r="H13" s="742"/>
      <c r="I13" s="742"/>
      <c r="J13" s="742"/>
      <c r="K13" s="742"/>
      <c r="L13" s="742"/>
      <c r="M13" s="742"/>
      <c r="N13" s="742"/>
      <c r="O13" s="742"/>
      <c r="P13" s="743"/>
      <c r="Q13" s="744">
        <v>19</v>
      </c>
      <c r="R13" s="745"/>
      <c r="S13" s="745"/>
      <c r="T13" s="745"/>
      <c r="U13" s="745"/>
      <c r="V13" s="745">
        <v>3</v>
      </c>
      <c r="W13" s="745"/>
      <c r="X13" s="745"/>
      <c r="Y13" s="745"/>
      <c r="Z13" s="745"/>
      <c r="AA13" s="745">
        <v>16</v>
      </c>
      <c r="AB13" s="745"/>
      <c r="AC13" s="745"/>
      <c r="AD13" s="745"/>
      <c r="AE13" s="746"/>
      <c r="AF13" s="747" t="s">
        <v>120</v>
      </c>
      <c r="AG13" s="748"/>
      <c r="AH13" s="748"/>
      <c r="AI13" s="748"/>
      <c r="AJ13" s="749"/>
      <c r="AK13" s="750">
        <v>1</v>
      </c>
      <c r="AL13" s="751"/>
      <c r="AM13" s="751"/>
      <c r="AN13" s="751"/>
      <c r="AO13" s="751"/>
      <c r="AP13" s="751">
        <v>4</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581</v>
      </c>
      <c r="BT13" s="755" t="s">
        <v>581</v>
      </c>
      <c r="BU13" s="755" t="s">
        <v>581</v>
      </c>
      <c r="BV13" s="755" t="s">
        <v>581</v>
      </c>
      <c r="BW13" s="755" t="s">
        <v>581</v>
      </c>
      <c r="BX13" s="755" t="s">
        <v>581</v>
      </c>
      <c r="BY13" s="755" t="s">
        <v>581</v>
      </c>
      <c r="BZ13" s="755" t="s">
        <v>581</v>
      </c>
      <c r="CA13" s="755" t="s">
        <v>581</v>
      </c>
      <c r="CB13" s="755" t="s">
        <v>581</v>
      </c>
      <c r="CC13" s="755" t="s">
        <v>581</v>
      </c>
      <c r="CD13" s="755" t="s">
        <v>581</v>
      </c>
      <c r="CE13" s="755" t="s">
        <v>581</v>
      </c>
      <c r="CF13" s="755" t="s">
        <v>581</v>
      </c>
      <c r="CG13" s="756" t="s">
        <v>581</v>
      </c>
      <c r="CH13" s="767">
        <v>3</v>
      </c>
      <c r="CI13" s="768"/>
      <c r="CJ13" s="768"/>
      <c r="CK13" s="768"/>
      <c r="CL13" s="769"/>
      <c r="CM13" s="767">
        <v>1257</v>
      </c>
      <c r="CN13" s="768"/>
      <c r="CO13" s="768"/>
      <c r="CP13" s="768"/>
      <c r="CQ13" s="769"/>
      <c r="CR13" s="767">
        <v>885</v>
      </c>
      <c r="CS13" s="768"/>
      <c r="CT13" s="768"/>
      <c r="CU13" s="768"/>
      <c r="CV13" s="769"/>
      <c r="CW13" s="767" t="s">
        <v>513</v>
      </c>
      <c r="CX13" s="768"/>
      <c r="CY13" s="768"/>
      <c r="CZ13" s="768"/>
      <c r="DA13" s="769"/>
      <c r="DB13" s="767" t="s">
        <v>513</v>
      </c>
      <c r="DC13" s="768"/>
      <c r="DD13" s="768"/>
      <c r="DE13" s="768"/>
      <c r="DF13" s="769"/>
      <c r="DG13" s="767" t="s">
        <v>513</v>
      </c>
      <c r="DH13" s="768"/>
      <c r="DI13" s="768"/>
      <c r="DJ13" s="768"/>
      <c r="DK13" s="769"/>
      <c r="DL13" s="767" t="s">
        <v>513</v>
      </c>
      <c r="DM13" s="768"/>
      <c r="DN13" s="768"/>
      <c r="DO13" s="768"/>
      <c r="DP13" s="769"/>
      <c r="DQ13" s="767" t="s">
        <v>513</v>
      </c>
      <c r="DR13" s="768"/>
      <c r="DS13" s="768"/>
      <c r="DT13" s="768"/>
      <c r="DU13" s="769"/>
      <c r="DV13" s="770"/>
      <c r="DW13" s="771"/>
      <c r="DX13" s="771"/>
      <c r="DY13" s="771"/>
      <c r="DZ13" s="772"/>
      <c r="EA13" s="243"/>
    </row>
    <row r="14" spans="1:131" s="244" customFormat="1" ht="26.25" customHeight="1" x14ac:dyDescent="0.2">
      <c r="A14" s="250">
        <v>8</v>
      </c>
      <c r="B14" s="741" t="s">
        <v>372</v>
      </c>
      <c r="C14" s="742"/>
      <c r="D14" s="742"/>
      <c r="E14" s="742"/>
      <c r="F14" s="742"/>
      <c r="G14" s="742"/>
      <c r="H14" s="742"/>
      <c r="I14" s="742"/>
      <c r="J14" s="742"/>
      <c r="K14" s="742"/>
      <c r="L14" s="742"/>
      <c r="M14" s="742"/>
      <c r="N14" s="742"/>
      <c r="O14" s="742"/>
      <c r="P14" s="743"/>
      <c r="Q14" s="744">
        <v>275</v>
      </c>
      <c r="R14" s="745"/>
      <c r="S14" s="745"/>
      <c r="T14" s="745"/>
      <c r="U14" s="745"/>
      <c r="V14" s="745">
        <v>1</v>
      </c>
      <c r="W14" s="745"/>
      <c r="X14" s="745"/>
      <c r="Y14" s="745"/>
      <c r="Z14" s="745"/>
      <c r="AA14" s="745">
        <v>274</v>
      </c>
      <c r="AB14" s="745"/>
      <c r="AC14" s="745"/>
      <c r="AD14" s="745"/>
      <c r="AE14" s="746"/>
      <c r="AF14" s="747" t="s">
        <v>120</v>
      </c>
      <c r="AG14" s="748"/>
      <c r="AH14" s="748"/>
      <c r="AI14" s="748"/>
      <c r="AJ14" s="749"/>
      <c r="AK14" s="750">
        <v>1</v>
      </c>
      <c r="AL14" s="751"/>
      <c r="AM14" s="751"/>
      <c r="AN14" s="751"/>
      <c r="AO14" s="751"/>
      <c r="AP14" s="751" t="s">
        <v>513</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582</v>
      </c>
      <c r="BT14" s="755" t="s">
        <v>582</v>
      </c>
      <c r="BU14" s="755" t="s">
        <v>582</v>
      </c>
      <c r="BV14" s="755" t="s">
        <v>582</v>
      </c>
      <c r="BW14" s="755" t="s">
        <v>582</v>
      </c>
      <c r="BX14" s="755" t="s">
        <v>582</v>
      </c>
      <c r="BY14" s="755" t="s">
        <v>582</v>
      </c>
      <c r="BZ14" s="755" t="s">
        <v>582</v>
      </c>
      <c r="CA14" s="755" t="s">
        <v>582</v>
      </c>
      <c r="CB14" s="755" t="s">
        <v>582</v>
      </c>
      <c r="CC14" s="755" t="s">
        <v>582</v>
      </c>
      <c r="CD14" s="755" t="s">
        <v>582</v>
      </c>
      <c r="CE14" s="755" t="s">
        <v>582</v>
      </c>
      <c r="CF14" s="755" t="s">
        <v>582</v>
      </c>
      <c r="CG14" s="756" t="s">
        <v>582</v>
      </c>
      <c r="CH14" s="767">
        <v>0</v>
      </c>
      <c r="CI14" s="768"/>
      <c r="CJ14" s="768"/>
      <c r="CK14" s="768"/>
      <c r="CL14" s="769"/>
      <c r="CM14" s="767">
        <v>46</v>
      </c>
      <c r="CN14" s="768"/>
      <c r="CO14" s="768"/>
      <c r="CP14" s="768"/>
      <c r="CQ14" s="769"/>
      <c r="CR14" s="767">
        <v>15</v>
      </c>
      <c r="CS14" s="768"/>
      <c r="CT14" s="768"/>
      <c r="CU14" s="768"/>
      <c r="CV14" s="769"/>
      <c r="CW14" s="767">
        <v>0</v>
      </c>
      <c r="CX14" s="768"/>
      <c r="CY14" s="768"/>
      <c r="CZ14" s="768"/>
      <c r="DA14" s="769"/>
      <c r="DB14" s="767" t="s">
        <v>513</v>
      </c>
      <c r="DC14" s="768"/>
      <c r="DD14" s="768"/>
      <c r="DE14" s="768"/>
      <c r="DF14" s="769"/>
      <c r="DG14" s="767" t="s">
        <v>513</v>
      </c>
      <c r="DH14" s="768"/>
      <c r="DI14" s="768"/>
      <c r="DJ14" s="768"/>
      <c r="DK14" s="769"/>
      <c r="DL14" s="767" t="s">
        <v>513</v>
      </c>
      <c r="DM14" s="768"/>
      <c r="DN14" s="768"/>
      <c r="DO14" s="768"/>
      <c r="DP14" s="769"/>
      <c r="DQ14" s="767" t="s">
        <v>513</v>
      </c>
      <c r="DR14" s="768"/>
      <c r="DS14" s="768"/>
      <c r="DT14" s="768"/>
      <c r="DU14" s="769"/>
      <c r="DV14" s="770"/>
      <c r="DW14" s="771"/>
      <c r="DX14" s="771"/>
      <c r="DY14" s="771"/>
      <c r="DZ14" s="772"/>
      <c r="EA14" s="243"/>
    </row>
    <row r="15" spans="1:131" s="244" customFormat="1" ht="26.25" customHeight="1" x14ac:dyDescent="0.2">
      <c r="A15" s="250">
        <v>9</v>
      </c>
      <c r="B15" s="741" t="s">
        <v>373</v>
      </c>
      <c r="C15" s="742"/>
      <c r="D15" s="742"/>
      <c r="E15" s="742"/>
      <c r="F15" s="742"/>
      <c r="G15" s="742"/>
      <c r="H15" s="742"/>
      <c r="I15" s="742"/>
      <c r="J15" s="742"/>
      <c r="K15" s="742"/>
      <c r="L15" s="742"/>
      <c r="M15" s="742"/>
      <c r="N15" s="742"/>
      <c r="O15" s="742"/>
      <c r="P15" s="743"/>
      <c r="Q15" s="744">
        <v>181</v>
      </c>
      <c r="R15" s="745"/>
      <c r="S15" s="745"/>
      <c r="T15" s="745"/>
      <c r="U15" s="745"/>
      <c r="V15" s="745">
        <v>181</v>
      </c>
      <c r="W15" s="745"/>
      <c r="X15" s="745"/>
      <c r="Y15" s="745"/>
      <c r="Z15" s="745"/>
      <c r="AA15" s="745">
        <v>0</v>
      </c>
      <c r="AB15" s="745"/>
      <c r="AC15" s="745"/>
      <c r="AD15" s="745"/>
      <c r="AE15" s="746"/>
      <c r="AF15" s="747" t="s">
        <v>120</v>
      </c>
      <c r="AG15" s="748"/>
      <c r="AH15" s="748"/>
      <c r="AI15" s="748"/>
      <c r="AJ15" s="749"/>
      <c r="AK15" s="750">
        <v>73</v>
      </c>
      <c r="AL15" s="751"/>
      <c r="AM15" s="751"/>
      <c r="AN15" s="751"/>
      <c r="AO15" s="751"/>
      <c r="AP15" s="751">
        <v>781</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583</v>
      </c>
      <c r="BT15" s="755" t="s">
        <v>584</v>
      </c>
      <c r="BU15" s="755" t="s">
        <v>584</v>
      </c>
      <c r="BV15" s="755" t="s">
        <v>584</v>
      </c>
      <c r="BW15" s="755" t="s">
        <v>584</v>
      </c>
      <c r="BX15" s="755" t="s">
        <v>584</v>
      </c>
      <c r="BY15" s="755" t="s">
        <v>584</v>
      </c>
      <c r="BZ15" s="755" t="s">
        <v>584</v>
      </c>
      <c r="CA15" s="755" t="s">
        <v>584</v>
      </c>
      <c r="CB15" s="755" t="s">
        <v>584</v>
      </c>
      <c r="CC15" s="755" t="s">
        <v>584</v>
      </c>
      <c r="CD15" s="755" t="s">
        <v>584</v>
      </c>
      <c r="CE15" s="755" t="s">
        <v>584</v>
      </c>
      <c r="CF15" s="755" t="s">
        <v>584</v>
      </c>
      <c r="CG15" s="756" t="s">
        <v>584</v>
      </c>
      <c r="CH15" s="767">
        <v>0</v>
      </c>
      <c r="CI15" s="768"/>
      <c r="CJ15" s="768"/>
      <c r="CK15" s="768"/>
      <c r="CL15" s="769"/>
      <c r="CM15" s="767">
        <v>127</v>
      </c>
      <c r="CN15" s="768"/>
      <c r="CO15" s="768"/>
      <c r="CP15" s="768"/>
      <c r="CQ15" s="769"/>
      <c r="CR15" s="767">
        <v>68</v>
      </c>
      <c r="CS15" s="768"/>
      <c r="CT15" s="768"/>
      <c r="CU15" s="768"/>
      <c r="CV15" s="769"/>
      <c r="CW15" s="767">
        <v>92</v>
      </c>
      <c r="CX15" s="768"/>
      <c r="CY15" s="768"/>
      <c r="CZ15" s="768"/>
      <c r="DA15" s="769"/>
      <c r="DB15" s="767" t="s">
        <v>513</v>
      </c>
      <c r="DC15" s="768"/>
      <c r="DD15" s="768"/>
      <c r="DE15" s="768"/>
      <c r="DF15" s="769"/>
      <c r="DG15" s="767" t="s">
        <v>513</v>
      </c>
      <c r="DH15" s="768"/>
      <c r="DI15" s="768"/>
      <c r="DJ15" s="768"/>
      <c r="DK15" s="769"/>
      <c r="DL15" s="767" t="s">
        <v>513</v>
      </c>
      <c r="DM15" s="768"/>
      <c r="DN15" s="768"/>
      <c r="DO15" s="768"/>
      <c r="DP15" s="769"/>
      <c r="DQ15" s="767" t="s">
        <v>513</v>
      </c>
      <c r="DR15" s="768"/>
      <c r="DS15" s="768"/>
      <c r="DT15" s="768"/>
      <c r="DU15" s="769"/>
      <c r="DV15" s="770"/>
      <c r="DW15" s="771"/>
      <c r="DX15" s="771"/>
      <c r="DY15" s="771"/>
      <c r="DZ15" s="772"/>
      <c r="EA15" s="243"/>
    </row>
    <row r="16" spans="1:131" s="244" customFormat="1" ht="26.25" customHeight="1" x14ac:dyDescent="0.2">
      <c r="A16" s="250">
        <v>10</v>
      </c>
      <c r="B16" s="741" t="s">
        <v>374</v>
      </c>
      <c r="C16" s="742"/>
      <c r="D16" s="742"/>
      <c r="E16" s="742"/>
      <c r="F16" s="742"/>
      <c r="G16" s="742"/>
      <c r="H16" s="742"/>
      <c r="I16" s="742"/>
      <c r="J16" s="742"/>
      <c r="K16" s="742"/>
      <c r="L16" s="742"/>
      <c r="M16" s="742"/>
      <c r="N16" s="742"/>
      <c r="O16" s="742"/>
      <c r="P16" s="743"/>
      <c r="Q16" s="744">
        <v>294</v>
      </c>
      <c r="R16" s="745"/>
      <c r="S16" s="745"/>
      <c r="T16" s="745"/>
      <c r="U16" s="745"/>
      <c r="V16" s="745">
        <v>1</v>
      </c>
      <c r="W16" s="745"/>
      <c r="X16" s="745"/>
      <c r="Y16" s="745"/>
      <c r="Z16" s="745"/>
      <c r="AA16" s="745">
        <v>293</v>
      </c>
      <c r="AB16" s="745"/>
      <c r="AC16" s="745"/>
      <c r="AD16" s="745"/>
      <c r="AE16" s="746"/>
      <c r="AF16" s="747" t="s">
        <v>366</v>
      </c>
      <c r="AG16" s="748"/>
      <c r="AH16" s="748"/>
      <c r="AI16" s="748"/>
      <c r="AJ16" s="749"/>
      <c r="AK16" s="750">
        <v>1</v>
      </c>
      <c r="AL16" s="751"/>
      <c r="AM16" s="751"/>
      <c r="AN16" s="751"/>
      <c r="AO16" s="751"/>
      <c r="AP16" s="751" t="s">
        <v>513</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585</v>
      </c>
      <c r="BT16" s="755" t="s">
        <v>585</v>
      </c>
      <c r="BU16" s="755" t="s">
        <v>585</v>
      </c>
      <c r="BV16" s="755" t="s">
        <v>585</v>
      </c>
      <c r="BW16" s="755" t="s">
        <v>585</v>
      </c>
      <c r="BX16" s="755" t="s">
        <v>585</v>
      </c>
      <c r="BY16" s="755" t="s">
        <v>585</v>
      </c>
      <c r="BZ16" s="755" t="s">
        <v>585</v>
      </c>
      <c r="CA16" s="755" t="s">
        <v>585</v>
      </c>
      <c r="CB16" s="755" t="s">
        <v>585</v>
      </c>
      <c r="CC16" s="755" t="s">
        <v>585</v>
      </c>
      <c r="CD16" s="755" t="s">
        <v>585</v>
      </c>
      <c r="CE16" s="755" t="s">
        <v>585</v>
      </c>
      <c r="CF16" s="755" t="s">
        <v>585</v>
      </c>
      <c r="CG16" s="756" t="s">
        <v>585</v>
      </c>
      <c r="CH16" s="767">
        <v>271</v>
      </c>
      <c r="CI16" s="768"/>
      <c r="CJ16" s="768"/>
      <c r="CK16" s="768"/>
      <c r="CL16" s="769"/>
      <c r="CM16" s="767">
        <v>3094</v>
      </c>
      <c r="CN16" s="768"/>
      <c r="CO16" s="768"/>
      <c r="CP16" s="768"/>
      <c r="CQ16" s="769"/>
      <c r="CR16" s="767">
        <v>13</v>
      </c>
      <c r="CS16" s="768"/>
      <c r="CT16" s="768"/>
      <c r="CU16" s="768"/>
      <c r="CV16" s="769"/>
      <c r="CW16" s="767" t="s">
        <v>513</v>
      </c>
      <c r="CX16" s="768"/>
      <c r="CY16" s="768"/>
      <c r="CZ16" s="768"/>
      <c r="DA16" s="769"/>
      <c r="DB16" s="767" t="s">
        <v>513</v>
      </c>
      <c r="DC16" s="768"/>
      <c r="DD16" s="768"/>
      <c r="DE16" s="768"/>
      <c r="DF16" s="769"/>
      <c r="DG16" s="767" t="s">
        <v>513</v>
      </c>
      <c r="DH16" s="768"/>
      <c r="DI16" s="768"/>
      <c r="DJ16" s="768"/>
      <c r="DK16" s="769"/>
      <c r="DL16" s="767" t="s">
        <v>513</v>
      </c>
      <c r="DM16" s="768"/>
      <c r="DN16" s="768"/>
      <c r="DO16" s="768"/>
      <c r="DP16" s="769"/>
      <c r="DQ16" s="767" t="s">
        <v>513</v>
      </c>
      <c r="DR16" s="768"/>
      <c r="DS16" s="768"/>
      <c r="DT16" s="768"/>
      <c r="DU16" s="769"/>
      <c r="DV16" s="770"/>
      <c r="DW16" s="771"/>
      <c r="DX16" s="771"/>
      <c r="DY16" s="771"/>
      <c r="DZ16" s="772"/>
      <c r="EA16" s="243"/>
    </row>
    <row r="17" spans="1:131" s="244" customFormat="1" ht="26.25" customHeight="1" x14ac:dyDescent="0.2">
      <c r="A17" s="250">
        <v>11</v>
      </c>
      <c r="B17" s="741" t="s">
        <v>375</v>
      </c>
      <c r="C17" s="742"/>
      <c r="D17" s="742"/>
      <c r="E17" s="742"/>
      <c r="F17" s="742"/>
      <c r="G17" s="742"/>
      <c r="H17" s="742"/>
      <c r="I17" s="742"/>
      <c r="J17" s="742"/>
      <c r="K17" s="742"/>
      <c r="L17" s="742"/>
      <c r="M17" s="742"/>
      <c r="N17" s="742"/>
      <c r="O17" s="742"/>
      <c r="P17" s="743"/>
      <c r="Q17" s="744">
        <v>3243</v>
      </c>
      <c r="R17" s="745"/>
      <c r="S17" s="745"/>
      <c r="T17" s="745"/>
      <c r="U17" s="745"/>
      <c r="V17" s="745">
        <v>2979</v>
      </c>
      <c r="W17" s="745"/>
      <c r="X17" s="745"/>
      <c r="Y17" s="745"/>
      <c r="Z17" s="745"/>
      <c r="AA17" s="745">
        <v>264</v>
      </c>
      <c r="AB17" s="745"/>
      <c r="AC17" s="745"/>
      <c r="AD17" s="745"/>
      <c r="AE17" s="746"/>
      <c r="AF17" s="747" t="s">
        <v>120</v>
      </c>
      <c r="AG17" s="748"/>
      <c r="AH17" s="748"/>
      <c r="AI17" s="748"/>
      <c r="AJ17" s="749"/>
      <c r="AK17" s="750">
        <v>22</v>
      </c>
      <c r="AL17" s="751"/>
      <c r="AM17" s="751"/>
      <c r="AN17" s="751"/>
      <c r="AO17" s="751"/>
      <c r="AP17" s="751">
        <v>3709</v>
      </c>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586</v>
      </c>
      <c r="BT17" s="755" t="s">
        <v>586</v>
      </c>
      <c r="BU17" s="755" t="s">
        <v>586</v>
      </c>
      <c r="BV17" s="755" t="s">
        <v>586</v>
      </c>
      <c r="BW17" s="755" t="s">
        <v>586</v>
      </c>
      <c r="BX17" s="755" t="s">
        <v>586</v>
      </c>
      <c r="BY17" s="755" t="s">
        <v>586</v>
      </c>
      <c r="BZ17" s="755" t="s">
        <v>586</v>
      </c>
      <c r="CA17" s="755" t="s">
        <v>586</v>
      </c>
      <c r="CB17" s="755" t="s">
        <v>586</v>
      </c>
      <c r="CC17" s="755" t="s">
        <v>586</v>
      </c>
      <c r="CD17" s="755" t="s">
        <v>586</v>
      </c>
      <c r="CE17" s="755" t="s">
        <v>586</v>
      </c>
      <c r="CF17" s="755" t="s">
        <v>586</v>
      </c>
      <c r="CG17" s="756" t="s">
        <v>586</v>
      </c>
      <c r="CH17" s="767">
        <v>28</v>
      </c>
      <c r="CI17" s="768"/>
      <c r="CJ17" s="768"/>
      <c r="CK17" s="768"/>
      <c r="CL17" s="769"/>
      <c r="CM17" s="767">
        <v>1677</v>
      </c>
      <c r="CN17" s="768"/>
      <c r="CO17" s="768"/>
      <c r="CP17" s="768"/>
      <c r="CQ17" s="769"/>
      <c r="CR17" s="767">
        <v>901</v>
      </c>
      <c r="CS17" s="768"/>
      <c r="CT17" s="768"/>
      <c r="CU17" s="768"/>
      <c r="CV17" s="769"/>
      <c r="CW17" s="767">
        <v>23</v>
      </c>
      <c r="CX17" s="768"/>
      <c r="CY17" s="768"/>
      <c r="CZ17" s="768"/>
      <c r="DA17" s="769"/>
      <c r="DB17" s="767" t="s">
        <v>513</v>
      </c>
      <c r="DC17" s="768"/>
      <c r="DD17" s="768"/>
      <c r="DE17" s="768"/>
      <c r="DF17" s="769"/>
      <c r="DG17" s="767" t="s">
        <v>513</v>
      </c>
      <c r="DH17" s="768"/>
      <c r="DI17" s="768"/>
      <c r="DJ17" s="768"/>
      <c r="DK17" s="769"/>
      <c r="DL17" s="767" t="s">
        <v>513</v>
      </c>
      <c r="DM17" s="768"/>
      <c r="DN17" s="768"/>
      <c r="DO17" s="768"/>
      <c r="DP17" s="769"/>
      <c r="DQ17" s="767" t="s">
        <v>513</v>
      </c>
      <c r="DR17" s="768"/>
      <c r="DS17" s="768"/>
      <c r="DT17" s="768"/>
      <c r="DU17" s="769"/>
      <c r="DV17" s="770"/>
      <c r="DW17" s="771"/>
      <c r="DX17" s="771"/>
      <c r="DY17" s="771"/>
      <c r="DZ17" s="772"/>
      <c r="EA17" s="243"/>
    </row>
    <row r="18" spans="1:131" s="244" customFormat="1" ht="26.25" customHeight="1" x14ac:dyDescent="0.2">
      <c r="A18" s="250">
        <v>12</v>
      </c>
      <c r="B18" s="741" t="s">
        <v>376</v>
      </c>
      <c r="C18" s="742"/>
      <c r="D18" s="742"/>
      <c r="E18" s="742"/>
      <c r="F18" s="742"/>
      <c r="G18" s="742"/>
      <c r="H18" s="742"/>
      <c r="I18" s="742"/>
      <c r="J18" s="742"/>
      <c r="K18" s="742"/>
      <c r="L18" s="742"/>
      <c r="M18" s="742"/>
      <c r="N18" s="742"/>
      <c r="O18" s="742"/>
      <c r="P18" s="743"/>
      <c r="Q18" s="744">
        <v>252</v>
      </c>
      <c r="R18" s="745"/>
      <c r="S18" s="745"/>
      <c r="T18" s="745"/>
      <c r="U18" s="745"/>
      <c r="V18" s="745">
        <v>17</v>
      </c>
      <c r="W18" s="745"/>
      <c r="X18" s="745"/>
      <c r="Y18" s="745"/>
      <c r="Z18" s="745"/>
      <c r="AA18" s="745">
        <v>235</v>
      </c>
      <c r="AB18" s="745"/>
      <c r="AC18" s="745"/>
      <c r="AD18" s="745"/>
      <c r="AE18" s="746"/>
      <c r="AF18" s="747" t="s">
        <v>366</v>
      </c>
      <c r="AG18" s="748"/>
      <c r="AH18" s="748"/>
      <c r="AI18" s="748"/>
      <c r="AJ18" s="749"/>
      <c r="AK18" s="750" t="s">
        <v>513</v>
      </c>
      <c r="AL18" s="751"/>
      <c r="AM18" s="751"/>
      <c r="AN18" s="751"/>
      <c r="AO18" s="751"/>
      <c r="AP18" s="751" t="s">
        <v>513</v>
      </c>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587</v>
      </c>
      <c r="BT18" s="755" t="s">
        <v>588</v>
      </c>
      <c r="BU18" s="755" t="s">
        <v>588</v>
      </c>
      <c r="BV18" s="755" t="s">
        <v>588</v>
      </c>
      <c r="BW18" s="755" t="s">
        <v>588</v>
      </c>
      <c r="BX18" s="755" t="s">
        <v>588</v>
      </c>
      <c r="BY18" s="755" t="s">
        <v>588</v>
      </c>
      <c r="BZ18" s="755" t="s">
        <v>588</v>
      </c>
      <c r="CA18" s="755" t="s">
        <v>588</v>
      </c>
      <c r="CB18" s="755" t="s">
        <v>588</v>
      </c>
      <c r="CC18" s="755" t="s">
        <v>588</v>
      </c>
      <c r="CD18" s="755" t="s">
        <v>588</v>
      </c>
      <c r="CE18" s="755" t="s">
        <v>588</v>
      </c>
      <c r="CF18" s="755" t="s">
        <v>588</v>
      </c>
      <c r="CG18" s="756" t="s">
        <v>588</v>
      </c>
      <c r="CH18" s="767">
        <v>2</v>
      </c>
      <c r="CI18" s="768"/>
      <c r="CJ18" s="768"/>
      <c r="CK18" s="768"/>
      <c r="CL18" s="769"/>
      <c r="CM18" s="767">
        <v>141</v>
      </c>
      <c r="CN18" s="768"/>
      <c r="CO18" s="768"/>
      <c r="CP18" s="768"/>
      <c r="CQ18" s="769"/>
      <c r="CR18" s="767">
        <v>25</v>
      </c>
      <c r="CS18" s="768"/>
      <c r="CT18" s="768"/>
      <c r="CU18" s="768"/>
      <c r="CV18" s="769"/>
      <c r="CW18" s="767">
        <v>29</v>
      </c>
      <c r="CX18" s="768"/>
      <c r="CY18" s="768"/>
      <c r="CZ18" s="768"/>
      <c r="DA18" s="769"/>
      <c r="DB18" s="767" t="s">
        <v>513</v>
      </c>
      <c r="DC18" s="768"/>
      <c r="DD18" s="768"/>
      <c r="DE18" s="768"/>
      <c r="DF18" s="769"/>
      <c r="DG18" s="767" t="s">
        <v>513</v>
      </c>
      <c r="DH18" s="768"/>
      <c r="DI18" s="768"/>
      <c r="DJ18" s="768"/>
      <c r="DK18" s="769"/>
      <c r="DL18" s="767" t="s">
        <v>513</v>
      </c>
      <c r="DM18" s="768"/>
      <c r="DN18" s="768"/>
      <c r="DO18" s="768"/>
      <c r="DP18" s="769"/>
      <c r="DQ18" s="767" t="s">
        <v>513</v>
      </c>
      <c r="DR18" s="768"/>
      <c r="DS18" s="768"/>
      <c r="DT18" s="768"/>
      <c r="DU18" s="769"/>
      <c r="DV18" s="770"/>
      <c r="DW18" s="771"/>
      <c r="DX18" s="771"/>
      <c r="DY18" s="771"/>
      <c r="DZ18" s="772"/>
      <c r="EA18" s="243"/>
    </row>
    <row r="19" spans="1:131" s="244" customFormat="1" ht="26.25" customHeight="1" x14ac:dyDescent="0.2">
      <c r="A19" s="250">
        <v>13</v>
      </c>
      <c r="B19" s="741" t="s">
        <v>377</v>
      </c>
      <c r="C19" s="742"/>
      <c r="D19" s="742"/>
      <c r="E19" s="742"/>
      <c r="F19" s="742"/>
      <c r="G19" s="742"/>
      <c r="H19" s="742"/>
      <c r="I19" s="742"/>
      <c r="J19" s="742"/>
      <c r="K19" s="742"/>
      <c r="L19" s="742"/>
      <c r="M19" s="742"/>
      <c r="N19" s="742"/>
      <c r="O19" s="742"/>
      <c r="P19" s="743"/>
      <c r="Q19" s="744">
        <v>555</v>
      </c>
      <c r="R19" s="745"/>
      <c r="S19" s="745"/>
      <c r="T19" s="745"/>
      <c r="U19" s="745"/>
      <c r="V19" s="745">
        <v>187</v>
      </c>
      <c r="W19" s="745"/>
      <c r="X19" s="745"/>
      <c r="Y19" s="745"/>
      <c r="Z19" s="745"/>
      <c r="AA19" s="745">
        <v>368</v>
      </c>
      <c r="AB19" s="745"/>
      <c r="AC19" s="745"/>
      <c r="AD19" s="745"/>
      <c r="AE19" s="746"/>
      <c r="AF19" s="747" t="s">
        <v>120</v>
      </c>
      <c r="AG19" s="748"/>
      <c r="AH19" s="748"/>
      <c r="AI19" s="748"/>
      <c r="AJ19" s="749"/>
      <c r="AK19" s="750" t="s">
        <v>513</v>
      </c>
      <c r="AL19" s="751"/>
      <c r="AM19" s="751"/>
      <c r="AN19" s="751"/>
      <c r="AO19" s="751"/>
      <c r="AP19" s="751" t="s">
        <v>513</v>
      </c>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589</v>
      </c>
      <c r="BT19" s="755" t="s">
        <v>589</v>
      </c>
      <c r="BU19" s="755" t="s">
        <v>589</v>
      </c>
      <c r="BV19" s="755" t="s">
        <v>589</v>
      </c>
      <c r="BW19" s="755" t="s">
        <v>589</v>
      </c>
      <c r="BX19" s="755" t="s">
        <v>589</v>
      </c>
      <c r="BY19" s="755" t="s">
        <v>589</v>
      </c>
      <c r="BZ19" s="755" t="s">
        <v>589</v>
      </c>
      <c r="CA19" s="755" t="s">
        <v>589</v>
      </c>
      <c r="CB19" s="755" t="s">
        <v>589</v>
      </c>
      <c r="CC19" s="755" t="s">
        <v>589</v>
      </c>
      <c r="CD19" s="755" t="s">
        <v>589</v>
      </c>
      <c r="CE19" s="755" t="s">
        <v>589</v>
      </c>
      <c r="CF19" s="755" t="s">
        <v>589</v>
      </c>
      <c r="CG19" s="756" t="s">
        <v>589</v>
      </c>
      <c r="CH19" s="767">
        <v>0</v>
      </c>
      <c r="CI19" s="768"/>
      <c r="CJ19" s="768"/>
      <c r="CK19" s="768"/>
      <c r="CL19" s="769"/>
      <c r="CM19" s="767">
        <v>13</v>
      </c>
      <c r="CN19" s="768"/>
      <c r="CO19" s="768"/>
      <c r="CP19" s="768"/>
      <c r="CQ19" s="769"/>
      <c r="CR19" s="767">
        <v>10</v>
      </c>
      <c r="CS19" s="768"/>
      <c r="CT19" s="768"/>
      <c r="CU19" s="768"/>
      <c r="CV19" s="769"/>
      <c r="CW19" s="767" t="s">
        <v>513</v>
      </c>
      <c r="CX19" s="768"/>
      <c r="CY19" s="768"/>
      <c r="CZ19" s="768"/>
      <c r="DA19" s="769"/>
      <c r="DB19" s="767" t="s">
        <v>513</v>
      </c>
      <c r="DC19" s="768"/>
      <c r="DD19" s="768"/>
      <c r="DE19" s="768"/>
      <c r="DF19" s="769"/>
      <c r="DG19" s="767" t="s">
        <v>513</v>
      </c>
      <c r="DH19" s="768"/>
      <c r="DI19" s="768"/>
      <c r="DJ19" s="768"/>
      <c r="DK19" s="769"/>
      <c r="DL19" s="767" t="s">
        <v>513</v>
      </c>
      <c r="DM19" s="768"/>
      <c r="DN19" s="768"/>
      <c r="DO19" s="768"/>
      <c r="DP19" s="769"/>
      <c r="DQ19" s="767" t="s">
        <v>513</v>
      </c>
      <c r="DR19" s="768"/>
      <c r="DS19" s="768"/>
      <c r="DT19" s="768"/>
      <c r="DU19" s="769"/>
      <c r="DV19" s="770"/>
      <c r="DW19" s="771"/>
      <c r="DX19" s="771"/>
      <c r="DY19" s="771"/>
      <c r="DZ19" s="772"/>
      <c r="EA19" s="243"/>
    </row>
    <row r="20" spans="1:131" s="244" customFormat="1" ht="26.25" customHeight="1" x14ac:dyDescent="0.2">
      <c r="A20" s="250">
        <v>14</v>
      </c>
      <c r="B20" s="741" t="s">
        <v>378</v>
      </c>
      <c r="C20" s="742"/>
      <c r="D20" s="742"/>
      <c r="E20" s="742"/>
      <c r="F20" s="742"/>
      <c r="G20" s="742"/>
      <c r="H20" s="742"/>
      <c r="I20" s="742"/>
      <c r="J20" s="742"/>
      <c r="K20" s="742"/>
      <c r="L20" s="742"/>
      <c r="M20" s="742"/>
      <c r="N20" s="742"/>
      <c r="O20" s="742"/>
      <c r="P20" s="743"/>
      <c r="Q20" s="744">
        <v>252</v>
      </c>
      <c r="R20" s="745"/>
      <c r="S20" s="745"/>
      <c r="T20" s="745"/>
      <c r="U20" s="745"/>
      <c r="V20" s="745">
        <v>252</v>
      </c>
      <c r="W20" s="745"/>
      <c r="X20" s="745"/>
      <c r="Y20" s="745"/>
      <c r="Z20" s="745"/>
      <c r="AA20" s="745">
        <v>0</v>
      </c>
      <c r="AB20" s="745"/>
      <c r="AC20" s="745"/>
      <c r="AD20" s="745"/>
      <c r="AE20" s="746"/>
      <c r="AF20" s="747" t="s">
        <v>120</v>
      </c>
      <c r="AG20" s="748"/>
      <c r="AH20" s="748"/>
      <c r="AI20" s="748"/>
      <c r="AJ20" s="749"/>
      <c r="AK20" s="750">
        <v>215</v>
      </c>
      <c r="AL20" s="751"/>
      <c r="AM20" s="751"/>
      <c r="AN20" s="751"/>
      <c r="AO20" s="751"/>
      <c r="AP20" s="751" t="s">
        <v>513</v>
      </c>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590</v>
      </c>
      <c r="BT20" s="755" t="s">
        <v>590</v>
      </c>
      <c r="BU20" s="755" t="s">
        <v>590</v>
      </c>
      <c r="BV20" s="755" t="s">
        <v>590</v>
      </c>
      <c r="BW20" s="755" t="s">
        <v>590</v>
      </c>
      <c r="BX20" s="755" t="s">
        <v>590</v>
      </c>
      <c r="BY20" s="755" t="s">
        <v>590</v>
      </c>
      <c r="BZ20" s="755" t="s">
        <v>590</v>
      </c>
      <c r="CA20" s="755" t="s">
        <v>590</v>
      </c>
      <c r="CB20" s="755" t="s">
        <v>590</v>
      </c>
      <c r="CC20" s="755" t="s">
        <v>590</v>
      </c>
      <c r="CD20" s="755" t="s">
        <v>590</v>
      </c>
      <c r="CE20" s="755" t="s">
        <v>590</v>
      </c>
      <c r="CF20" s="755" t="s">
        <v>590</v>
      </c>
      <c r="CG20" s="756" t="s">
        <v>590</v>
      </c>
      <c r="CH20" s="767">
        <v>1</v>
      </c>
      <c r="CI20" s="768"/>
      <c r="CJ20" s="768"/>
      <c r="CK20" s="768"/>
      <c r="CL20" s="769"/>
      <c r="CM20" s="767">
        <v>527</v>
      </c>
      <c r="CN20" s="768"/>
      <c r="CO20" s="768"/>
      <c r="CP20" s="768"/>
      <c r="CQ20" s="769"/>
      <c r="CR20" s="767">
        <v>500</v>
      </c>
      <c r="CS20" s="768"/>
      <c r="CT20" s="768"/>
      <c r="CU20" s="768"/>
      <c r="CV20" s="769"/>
      <c r="CW20" s="767" t="s">
        <v>513</v>
      </c>
      <c r="CX20" s="768"/>
      <c r="CY20" s="768"/>
      <c r="CZ20" s="768"/>
      <c r="DA20" s="769"/>
      <c r="DB20" s="767">
        <v>33</v>
      </c>
      <c r="DC20" s="768"/>
      <c r="DD20" s="768"/>
      <c r="DE20" s="768"/>
      <c r="DF20" s="769"/>
      <c r="DG20" s="767" t="s">
        <v>513</v>
      </c>
      <c r="DH20" s="768"/>
      <c r="DI20" s="768"/>
      <c r="DJ20" s="768"/>
      <c r="DK20" s="769"/>
      <c r="DL20" s="767" t="s">
        <v>513</v>
      </c>
      <c r="DM20" s="768"/>
      <c r="DN20" s="768"/>
      <c r="DO20" s="768"/>
      <c r="DP20" s="769"/>
      <c r="DQ20" s="767" t="s">
        <v>513</v>
      </c>
      <c r="DR20" s="768"/>
      <c r="DS20" s="768"/>
      <c r="DT20" s="768"/>
      <c r="DU20" s="769"/>
      <c r="DV20" s="770"/>
      <c r="DW20" s="771"/>
      <c r="DX20" s="771"/>
      <c r="DY20" s="771"/>
      <c r="DZ20" s="772"/>
      <c r="EA20" s="243"/>
    </row>
    <row r="21" spans="1:131" s="244" customFormat="1" ht="26.25" customHeight="1" thickBot="1" x14ac:dyDescent="0.25">
      <c r="A21" s="250">
        <v>15</v>
      </c>
      <c r="B21" s="741" t="s">
        <v>379</v>
      </c>
      <c r="C21" s="742"/>
      <c r="D21" s="742"/>
      <c r="E21" s="742"/>
      <c r="F21" s="742"/>
      <c r="G21" s="742"/>
      <c r="H21" s="742"/>
      <c r="I21" s="742"/>
      <c r="J21" s="742"/>
      <c r="K21" s="742"/>
      <c r="L21" s="742"/>
      <c r="M21" s="742"/>
      <c r="N21" s="742"/>
      <c r="O21" s="742"/>
      <c r="P21" s="743"/>
      <c r="Q21" s="744">
        <v>1611</v>
      </c>
      <c r="R21" s="745"/>
      <c r="S21" s="745"/>
      <c r="T21" s="745"/>
      <c r="U21" s="745"/>
      <c r="V21" s="745">
        <v>1257</v>
      </c>
      <c r="W21" s="745"/>
      <c r="X21" s="745"/>
      <c r="Y21" s="745"/>
      <c r="Z21" s="745"/>
      <c r="AA21" s="745">
        <v>354</v>
      </c>
      <c r="AB21" s="745"/>
      <c r="AC21" s="745"/>
      <c r="AD21" s="745"/>
      <c r="AE21" s="746"/>
      <c r="AF21" s="747" t="s">
        <v>120</v>
      </c>
      <c r="AG21" s="748"/>
      <c r="AH21" s="748"/>
      <c r="AI21" s="748"/>
      <c r="AJ21" s="749"/>
      <c r="AK21" s="750" t="s">
        <v>513</v>
      </c>
      <c r="AL21" s="751"/>
      <c r="AM21" s="751"/>
      <c r="AN21" s="751"/>
      <c r="AO21" s="751"/>
      <c r="AP21" s="751" t="s">
        <v>513</v>
      </c>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591</v>
      </c>
      <c r="BT21" s="755" t="s">
        <v>591</v>
      </c>
      <c r="BU21" s="755" t="s">
        <v>591</v>
      </c>
      <c r="BV21" s="755" t="s">
        <v>591</v>
      </c>
      <c r="BW21" s="755" t="s">
        <v>591</v>
      </c>
      <c r="BX21" s="755" t="s">
        <v>591</v>
      </c>
      <c r="BY21" s="755" t="s">
        <v>591</v>
      </c>
      <c r="BZ21" s="755" t="s">
        <v>591</v>
      </c>
      <c r="CA21" s="755" t="s">
        <v>591</v>
      </c>
      <c r="CB21" s="755" t="s">
        <v>591</v>
      </c>
      <c r="CC21" s="755" t="s">
        <v>591</v>
      </c>
      <c r="CD21" s="755" t="s">
        <v>591</v>
      </c>
      <c r="CE21" s="755" t="s">
        <v>591</v>
      </c>
      <c r="CF21" s="755" t="s">
        <v>591</v>
      </c>
      <c r="CG21" s="756" t="s">
        <v>591</v>
      </c>
      <c r="CH21" s="767">
        <v>3</v>
      </c>
      <c r="CI21" s="768"/>
      <c r="CJ21" s="768"/>
      <c r="CK21" s="768"/>
      <c r="CL21" s="769"/>
      <c r="CM21" s="767">
        <v>714</v>
      </c>
      <c r="CN21" s="768"/>
      <c r="CO21" s="768"/>
      <c r="CP21" s="768"/>
      <c r="CQ21" s="769"/>
      <c r="CR21" s="767">
        <v>500</v>
      </c>
      <c r="CS21" s="768"/>
      <c r="CT21" s="768"/>
      <c r="CU21" s="768"/>
      <c r="CV21" s="769"/>
      <c r="CW21" s="767" t="s">
        <v>513</v>
      </c>
      <c r="CX21" s="768"/>
      <c r="CY21" s="768"/>
      <c r="CZ21" s="768"/>
      <c r="DA21" s="769"/>
      <c r="DB21" s="767" t="s">
        <v>513</v>
      </c>
      <c r="DC21" s="768"/>
      <c r="DD21" s="768"/>
      <c r="DE21" s="768"/>
      <c r="DF21" s="769"/>
      <c r="DG21" s="767" t="s">
        <v>513</v>
      </c>
      <c r="DH21" s="768"/>
      <c r="DI21" s="768"/>
      <c r="DJ21" s="768"/>
      <c r="DK21" s="769"/>
      <c r="DL21" s="767" t="s">
        <v>513</v>
      </c>
      <c r="DM21" s="768"/>
      <c r="DN21" s="768"/>
      <c r="DO21" s="768"/>
      <c r="DP21" s="769"/>
      <c r="DQ21" s="767" t="s">
        <v>513</v>
      </c>
      <c r="DR21" s="768"/>
      <c r="DS21" s="768"/>
      <c r="DT21" s="768"/>
      <c r="DU21" s="769"/>
      <c r="DV21" s="770"/>
      <c r="DW21" s="771"/>
      <c r="DX21" s="771"/>
      <c r="DY21" s="771"/>
      <c r="DZ21" s="772"/>
      <c r="EA21" s="243"/>
    </row>
    <row r="22" spans="1:131" s="244" customFormat="1" ht="26.25" customHeight="1" x14ac:dyDescent="0.2">
      <c r="A22" s="250">
        <v>16</v>
      </c>
      <c r="B22" s="773" t="s">
        <v>380</v>
      </c>
      <c r="C22" s="774"/>
      <c r="D22" s="774"/>
      <c r="E22" s="774"/>
      <c r="F22" s="774"/>
      <c r="G22" s="774"/>
      <c r="H22" s="774"/>
      <c r="I22" s="774"/>
      <c r="J22" s="774"/>
      <c r="K22" s="774"/>
      <c r="L22" s="774"/>
      <c r="M22" s="774"/>
      <c r="N22" s="774"/>
      <c r="O22" s="774"/>
      <c r="P22" s="775"/>
      <c r="Q22" s="776">
        <v>148245</v>
      </c>
      <c r="R22" s="777"/>
      <c r="S22" s="777"/>
      <c r="T22" s="777"/>
      <c r="U22" s="777"/>
      <c r="V22" s="777">
        <v>147196</v>
      </c>
      <c r="W22" s="777"/>
      <c r="X22" s="777"/>
      <c r="Y22" s="777"/>
      <c r="Z22" s="777"/>
      <c r="AA22" s="777">
        <v>1049</v>
      </c>
      <c r="AB22" s="777"/>
      <c r="AC22" s="777"/>
      <c r="AD22" s="777"/>
      <c r="AE22" s="778"/>
      <c r="AF22" s="779" t="s">
        <v>120</v>
      </c>
      <c r="AG22" s="780"/>
      <c r="AH22" s="780"/>
      <c r="AI22" s="780"/>
      <c r="AJ22" s="781"/>
      <c r="AK22" s="794">
        <v>69999</v>
      </c>
      <c r="AL22" s="795"/>
      <c r="AM22" s="795"/>
      <c r="AN22" s="795"/>
      <c r="AO22" s="795"/>
      <c r="AP22" s="795">
        <v>926</v>
      </c>
      <c r="AQ22" s="795"/>
      <c r="AR22" s="795"/>
      <c r="AS22" s="795"/>
      <c r="AT22" s="795"/>
      <c r="AU22" s="796"/>
      <c r="AV22" s="796"/>
      <c r="AW22" s="796"/>
      <c r="AX22" s="796"/>
      <c r="AY22" s="797"/>
      <c r="AZ22" s="798" t="s">
        <v>381</v>
      </c>
      <c r="BA22" s="798"/>
      <c r="BB22" s="798"/>
      <c r="BC22" s="798"/>
      <c r="BD22" s="799"/>
      <c r="BE22" s="242"/>
      <c r="BF22" s="242"/>
      <c r="BG22" s="242"/>
      <c r="BH22" s="242"/>
      <c r="BI22" s="242"/>
      <c r="BJ22" s="242"/>
      <c r="BK22" s="242"/>
      <c r="BL22" s="242"/>
      <c r="BM22" s="242"/>
      <c r="BN22" s="242"/>
      <c r="BO22" s="242"/>
      <c r="BP22" s="242"/>
      <c r="BQ22" s="251">
        <v>16</v>
      </c>
      <c r="BR22" s="252"/>
      <c r="BS22" s="754" t="s">
        <v>592</v>
      </c>
      <c r="BT22" s="755" t="s">
        <v>592</v>
      </c>
      <c r="BU22" s="755" t="s">
        <v>592</v>
      </c>
      <c r="BV22" s="755" t="s">
        <v>592</v>
      </c>
      <c r="BW22" s="755" t="s">
        <v>592</v>
      </c>
      <c r="BX22" s="755" t="s">
        <v>592</v>
      </c>
      <c r="BY22" s="755" t="s">
        <v>592</v>
      </c>
      <c r="BZ22" s="755" t="s">
        <v>592</v>
      </c>
      <c r="CA22" s="755" t="s">
        <v>592</v>
      </c>
      <c r="CB22" s="755" t="s">
        <v>592</v>
      </c>
      <c r="CC22" s="755" t="s">
        <v>592</v>
      </c>
      <c r="CD22" s="755" t="s">
        <v>592</v>
      </c>
      <c r="CE22" s="755" t="s">
        <v>592</v>
      </c>
      <c r="CF22" s="755" t="s">
        <v>592</v>
      </c>
      <c r="CG22" s="756" t="s">
        <v>592</v>
      </c>
      <c r="CH22" s="767">
        <v>34</v>
      </c>
      <c r="CI22" s="768"/>
      <c r="CJ22" s="768"/>
      <c r="CK22" s="768"/>
      <c r="CL22" s="769"/>
      <c r="CM22" s="767">
        <v>549</v>
      </c>
      <c r="CN22" s="768"/>
      <c r="CO22" s="768"/>
      <c r="CP22" s="768"/>
      <c r="CQ22" s="769"/>
      <c r="CR22" s="767">
        <v>3177</v>
      </c>
      <c r="CS22" s="768"/>
      <c r="CT22" s="768"/>
      <c r="CU22" s="768"/>
      <c r="CV22" s="769"/>
      <c r="CW22" s="767" t="s">
        <v>513</v>
      </c>
      <c r="CX22" s="768"/>
      <c r="CY22" s="768"/>
      <c r="CZ22" s="768"/>
      <c r="DA22" s="769"/>
      <c r="DB22" s="767" t="s">
        <v>513</v>
      </c>
      <c r="DC22" s="768"/>
      <c r="DD22" s="768"/>
      <c r="DE22" s="768"/>
      <c r="DF22" s="769"/>
      <c r="DG22" s="767" t="s">
        <v>513</v>
      </c>
      <c r="DH22" s="768"/>
      <c r="DI22" s="768"/>
      <c r="DJ22" s="768"/>
      <c r="DK22" s="769"/>
      <c r="DL22" s="767" t="s">
        <v>513</v>
      </c>
      <c r="DM22" s="768"/>
      <c r="DN22" s="768"/>
      <c r="DO22" s="768"/>
      <c r="DP22" s="769"/>
      <c r="DQ22" s="767" t="s">
        <v>513</v>
      </c>
      <c r="DR22" s="768"/>
      <c r="DS22" s="768"/>
      <c r="DT22" s="768"/>
      <c r="DU22" s="769"/>
      <c r="DV22" s="770"/>
      <c r="DW22" s="771"/>
      <c r="DX22" s="771"/>
      <c r="DY22" s="771"/>
      <c r="DZ22" s="772"/>
      <c r="EA22" s="243"/>
    </row>
    <row r="23" spans="1:131" s="244" customFormat="1" ht="26.25" customHeight="1" thickBot="1" x14ac:dyDescent="0.25">
      <c r="A23" s="253" t="s">
        <v>382</v>
      </c>
      <c r="B23" s="782" t="s">
        <v>383</v>
      </c>
      <c r="C23" s="783"/>
      <c r="D23" s="783"/>
      <c r="E23" s="783"/>
      <c r="F23" s="783"/>
      <c r="G23" s="783"/>
      <c r="H23" s="783"/>
      <c r="I23" s="783"/>
      <c r="J23" s="783"/>
      <c r="K23" s="783"/>
      <c r="L23" s="783"/>
      <c r="M23" s="783"/>
      <c r="N23" s="783"/>
      <c r="O23" s="783"/>
      <c r="P23" s="784"/>
      <c r="Q23" s="785">
        <v>556213</v>
      </c>
      <c r="R23" s="786"/>
      <c r="S23" s="786"/>
      <c r="T23" s="786"/>
      <c r="U23" s="786"/>
      <c r="V23" s="786">
        <v>525447</v>
      </c>
      <c r="W23" s="786"/>
      <c r="X23" s="786"/>
      <c r="Y23" s="786"/>
      <c r="Z23" s="786"/>
      <c r="AA23" s="786">
        <v>30766</v>
      </c>
      <c r="AB23" s="786"/>
      <c r="AC23" s="786"/>
      <c r="AD23" s="786"/>
      <c r="AE23" s="787"/>
      <c r="AF23" s="788">
        <v>13205</v>
      </c>
      <c r="AG23" s="786"/>
      <c r="AH23" s="786"/>
      <c r="AI23" s="786"/>
      <c r="AJ23" s="789"/>
      <c r="AK23" s="790"/>
      <c r="AL23" s="791"/>
      <c r="AM23" s="791"/>
      <c r="AN23" s="791"/>
      <c r="AO23" s="791"/>
      <c r="AP23" s="786">
        <v>875316</v>
      </c>
      <c r="AQ23" s="786"/>
      <c r="AR23" s="786"/>
      <c r="AS23" s="786"/>
      <c r="AT23" s="786"/>
      <c r="AU23" s="792"/>
      <c r="AV23" s="792"/>
      <c r="AW23" s="792"/>
      <c r="AX23" s="792"/>
      <c r="AY23" s="793"/>
      <c r="AZ23" s="801" t="s">
        <v>384</v>
      </c>
      <c r="BA23" s="802"/>
      <c r="BB23" s="802"/>
      <c r="BC23" s="802"/>
      <c r="BD23" s="803"/>
      <c r="BE23" s="242"/>
      <c r="BF23" s="242"/>
      <c r="BG23" s="242"/>
      <c r="BH23" s="242"/>
      <c r="BI23" s="242"/>
      <c r="BJ23" s="242"/>
      <c r="BK23" s="242"/>
      <c r="BL23" s="242"/>
      <c r="BM23" s="242"/>
      <c r="BN23" s="242"/>
      <c r="BO23" s="242"/>
      <c r="BP23" s="242"/>
      <c r="BQ23" s="251">
        <v>17</v>
      </c>
      <c r="BR23" s="252"/>
      <c r="BS23" s="754" t="s">
        <v>593</v>
      </c>
      <c r="BT23" s="755" t="s">
        <v>593</v>
      </c>
      <c r="BU23" s="755" t="s">
        <v>593</v>
      </c>
      <c r="BV23" s="755" t="s">
        <v>593</v>
      </c>
      <c r="BW23" s="755" t="s">
        <v>593</v>
      </c>
      <c r="BX23" s="755" t="s">
        <v>593</v>
      </c>
      <c r="BY23" s="755" t="s">
        <v>593</v>
      </c>
      <c r="BZ23" s="755" t="s">
        <v>593</v>
      </c>
      <c r="CA23" s="755" t="s">
        <v>593</v>
      </c>
      <c r="CB23" s="755" t="s">
        <v>593</v>
      </c>
      <c r="CC23" s="755" t="s">
        <v>593</v>
      </c>
      <c r="CD23" s="755" t="s">
        <v>593</v>
      </c>
      <c r="CE23" s="755" t="s">
        <v>593</v>
      </c>
      <c r="CF23" s="755" t="s">
        <v>593</v>
      </c>
      <c r="CG23" s="756" t="s">
        <v>593</v>
      </c>
      <c r="CH23" s="767">
        <v>14</v>
      </c>
      <c r="CI23" s="768"/>
      <c r="CJ23" s="768"/>
      <c r="CK23" s="768"/>
      <c r="CL23" s="769"/>
      <c r="CM23" s="767">
        <v>968</v>
      </c>
      <c r="CN23" s="768"/>
      <c r="CO23" s="768"/>
      <c r="CP23" s="768"/>
      <c r="CQ23" s="769"/>
      <c r="CR23" s="767">
        <v>730</v>
      </c>
      <c r="CS23" s="768"/>
      <c r="CT23" s="768"/>
      <c r="CU23" s="768"/>
      <c r="CV23" s="769"/>
      <c r="CW23" s="767" t="s">
        <v>513</v>
      </c>
      <c r="CX23" s="768"/>
      <c r="CY23" s="768"/>
      <c r="CZ23" s="768"/>
      <c r="DA23" s="769"/>
      <c r="DB23" s="767" t="s">
        <v>513</v>
      </c>
      <c r="DC23" s="768"/>
      <c r="DD23" s="768"/>
      <c r="DE23" s="768"/>
      <c r="DF23" s="769"/>
      <c r="DG23" s="767" t="s">
        <v>513</v>
      </c>
      <c r="DH23" s="768"/>
      <c r="DI23" s="768"/>
      <c r="DJ23" s="768"/>
      <c r="DK23" s="769"/>
      <c r="DL23" s="767" t="s">
        <v>513</v>
      </c>
      <c r="DM23" s="768"/>
      <c r="DN23" s="768"/>
      <c r="DO23" s="768"/>
      <c r="DP23" s="769"/>
      <c r="DQ23" s="767" t="s">
        <v>513</v>
      </c>
      <c r="DR23" s="768"/>
      <c r="DS23" s="768"/>
      <c r="DT23" s="768"/>
      <c r="DU23" s="769"/>
      <c r="DV23" s="770"/>
      <c r="DW23" s="771"/>
      <c r="DX23" s="771"/>
      <c r="DY23" s="771"/>
      <c r="DZ23" s="772"/>
      <c r="EA23" s="243"/>
    </row>
    <row r="24" spans="1:131" s="244" customFormat="1" ht="26.25" customHeight="1" x14ac:dyDescent="0.2">
      <c r="A24" s="800" t="s">
        <v>385</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594</v>
      </c>
      <c r="BT24" s="755" t="s">
        <v>594</v>
      </c>
      <c r="BU24" s="755" t="s">
        <v>594</v>
      </c>
      <c r="BV24" s="755" t="s">
        <v>594</v>
      </c>
      <c r="BW24" s="755" t="s">
        <v>594</v>
      </c>
      <c r="BX24" s="755" t="s">
        <v>594</v>
      </c>
      <c r="BY24" s="755" t="s">
        <v>594</v>
      </c>
      <c r="BZ24" s="755" t="s">
        <v>594</v>
      </c>
      <c r="CA24" s="755" t="s">
        <v>594</v>
      </c>
      <c r="CB24" s="755" t="s">
        <v>594</v>
      </c>
      <c r="CC24" s="755" t="s">
        <v>594</v>
      </c>
      <c r="CD24" s="755" t="s">
        <v>594</v>
      </c>
      <c r="CE24" s="755" t="s">
        <v>594</v>
      </c>
      <c r="CF24" s="755" t="s">
        <v>594</v>
      </c>
      <c r="CG24" s="756" t="s">
        <v>594</v>
      </c>
      <c r="CH24" s="767">
        <v>11</v>
      </c>
      <c r="CI24" s="768"/>
      <c r="CJ24" s="768"/>
      <c r="CK24" s="768"/>
      <c r="CL24" s="769"/>
      <c r="CM24" s="767">
        <v>418</v>
      </c>
      <c r="CN24" s="768"/>
      <c r="CO24" s="768"/>
      <c r="CP24" s="768"/>
      <c r="CQ24" s="769"/>
      <c r="CR24" s="767">
        <v>250</v>
      </c>
      <c r="CS24" s="768"/>
      <c r="CT24" s="768"/>
      <c r="CU24" s="768"/>
      <c r="CV24" s="769"/>
      <c r="CW24" s="767" t="s">
        <v>513</v>
      </c>
      <c r="CX24" s="768"/>
      <c r="CY24" s="768"/>
      <c r="CZ24" s="768"/>
      <c r="DA24" s="769"/>
      <c r="DB24" s="767" t="s">
        <v>513</v>
      </c>
      <c r="DC24" s="768"/>
      <c r="DD24" s="768"/>
      <c r="DE24" s="768"/>
      <c r="DF24" s="769"/>
      <c r="DG24" s="767" t="s">
        <v>513</v>
      </c>
      <c r="DH24" s="768"/>
      <c r="DI24" s="768"/>
      <c r="DJ24" s="768"/>
      <c r="DK24" s="769"/>
      <c r="DL24" s="767" t="s">
        <v>513</v>
      </c>
      <c r="DM24" s="768"/>
      <c r="DN24" s="768"/>
      <c r="DO24" s="768"/>
      <c r="DP24" s="769"/>
      <c r="DQ24" s="767" t="s">
        <v>513</v>
      </c>
      <c r="DR24" s="768"/>
      <c r="DS24" s="768"/>
      <c r="DT24" s="768"/>
      <c r="DU24" s="769"/>
      <c r="DV24" s="770"/>
      <c r="DW24" s="771"/>
      <c r="DX24" s="771"/>
      <c r="DY24" s="771"/>
      <c r="DZ24" s="772"/>
      <c r="EA24" s="243"/>
    </row>
    <row r="25" spans="1:131" s="236" customFormat="1" ht="26.25" customHeight="1" thickBot="1" x14ac:dyDescent="0.25">
      <c r="A25" s="735" t="s">
        <v>386</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595</v>
      </c>
      <c r="BT25" s="755" t="s">
        <v>596</v>
      </c>
      <c r="BU25" s="755" t="s">
        <v>596</v>
      </c>
      <c r="BV25" s="755" t="s">
        <v>596</v>
      </c>
      <c r="BW25" s="755" t="s">
        <v>596</v>
      </c>
      <c r="BX25" s="755" t="s">
        <v>596</v>
      </c>
      <c r="BY25" s="755" t="s">
        <v>596</v>
      </c>
      <c r="BZ25" s="755" t="s">
        <v>596</v>
      </c>
      <c r="CA25" s="755" t="s">
        <v>596</v>
      </c>
      <c r="CB25" s="755" t="s">
        <v>596</v>
      </c>
      <c r="CC25" s="755" t="s">
        <v>596</v>
      </c>
      <c r="CD25" s="755" t="s">
        <v>596</v>
      </c>
      <c r="CE25" s="755" t="s">
        <v>596</v>
      </c>
      <c r="CF25" s="755" t="s">
        <v>596</v>
      </c>
      <c r="CG25" s="756" t="s">
        <v>596</v>
      </c>
      <c r="CH25" s="767">
        <v>16</v>
      </c>
      <c r="CI25" s="768"/>
      <c r="CJ25" s="768"/>
      <c r="CK25" s="768"/>
      <c r="CL25" s="769"/>
      <c r="CM25" s="767">
        <v>343</v>
      </c>
      <c r="CN25" s="768"/>
      <c r="CO25" s="768"/>
      <c r="CP25" s="768"/>
      <c r="CQ25" s="769"/>
      <c r="CR25" s="767">
        <v>6</v>
      </c>
      <c r="CS25" s="768"/>
      <c r="CT25" s="768"/>
      <c r="CU25" s="768"/>
      <c r="CV25" s="769"/>
      <c r="CW25" s="767" t="s">
        <v>513</v>
      </c>
      <c r="CX25" s="768"/>
      <c r="CY25" s="768"/>
      <c r="CZ25" s="768"/>
      <c r="DA25" s="769"/>
      <c r="DB25" s="767" t="s">
        <v>513</v>
      </c>
      <c r="DC25" s="768"/>
      <c r="DD25" s="768"/>
      <c r="DE25" s="768"/>
      <c r="DF25" s="769"/>
      <c r="DG25" s="767" t="s">
        <v>513</v>
      </c>
      <c r="DH25" s="768"/>
      <c r="DI25" s="768"/>
      <c r="DJ25" s="768"/>
      <c r="DK25" s="769"/>
      <c r="DL25" s="767" t="s">
        <v>513</v>
      </c>
      <c r="DM25" s="768"/>
      <c r="DN25" s="768"/>
      <c r="DO25" s="768"/>
      <c r="DP25" s="769"/>
      <c r="DQ25" s="767" t="s">
        <v>513</v>
      </c>
      <c r="DR25" s="768"/>
      <c r="DS25" s="768"/>
      <c r="DT25" s="768"/>
      <c r="DU25" s="769"/>
      <c r="DV25" s="770"/>
      <c r="DW25" s="771"/>
      <c r="DX25" s="771"/>
      <c r="DY25" s="771"/>
      <c r="DZ25" s="772"/>
      <c r="EA25" s="235"/>
    </row>
    <row r="26" spans="1:131" s="236" customFormat="1" ht="26.25" customHeight="1" x14ac:dyDescent="0.2">
      <c r="A26" s="726" t="s">
        <v>346</v>
      </c>
      <c r="B26" s="727"/>
      <c r="C26" s="727"/>
      <c r="D26" s="727"/>
      <c r="E26" s="727"/>
      <c r="F26" s="727"/>
      <c r="G26" s="727"/>
      <c r="H26" s="727"/>
      <c r="I26" s="727"/>
      <c r="J26" s="727"/>
      <c r="K26" s="727"/>
      <c r="L26" s="727"/>
      <c r="M26" s="727"/>
      <c r="N26" s="727"/>
      <c r="O26" s="727"/>
      <c r="P26" s="728"/>
      <c r="Q26" s="703" t="s">
        <v>387</v>
      </c>
      <c r="R26" s="704"/>
      <c r="S26" s="704"/>
      <c r="T26" s="704"/>
      <c r="U26" s="705"/>
      <c r="V26" s="703" t="s">
        <v>388</v>
      </c>
      <c r="W26" s="704"/>
      <c r="X26" s="704"/>
      <c r="Y26" s="704"/>
      <c r="Z26" s="705"/>
      <c r="AA26" s="703" t="s">
        <v>389</v>
      </c>
      <c r="AB26" s="704"/>
      <c r="AC26" s="704"/>
      <c r="AD26" s="704"/>
      <c r="AE26" s="704"/>
      <c r="AF26" s="804" t="s">
        <v>390</v>
      </c>
      <c r="AG26" s="805"/>
      <c r="AH26" s="805"/>
      <c r="AI26" s="805"/>
      <c r="AJ26" s="806"/>
      <c r="AK26" s="704" t="s">
        <v>391</v>
      </c>
      <c r="AL26" s="704"/>
      <c r="AM26" s="704"/>
      <c r="AN26" s="704"/>
      <c r="AO26" s="705"/>
      <c r="AP26" s="703" t="s">
        <v>392</v>
      </c>
      <c r="AQ26" s="704"/>
      <c r="AR26" s="704"/>
      <c r="AS26" s="704"/>
      <c r="AT26" s="705"/>
      <c r="AU26" s="703" t="s">
        <v>393</v>
      </c>
      <c r="AV26" s="704"/>
      <c r="AW26" s="704"/>
      <c r="AX26" s="704"/>
      <c r="AY26" s="705"/>
      <c r="AZ26" s="703" t="s">
        <v>394</v>
      </c>
      <c r="BA26" s="704"/>
      <c r="BB26" s="704"/>
      <c r="BC26" s="704"/>
      <c r="BD26" s="705"/>
      <c r="BE26" s="703" t="s">
        <v>353</v>
      </c>
      <c r="BF26" s="704"/>
      <c r="BG26" s="704"/>
      <c r="BH26" s="704"/>
      <c r="BI26" s="715"/>
      <c r="BJ26" s="241"/>
      <c r="BK26" s="241"/>
      <c r="BL26" s="241"/>
      <c r="BM26" s="241"/>
      <c r="BN26" s="241"/>
      <c r="BO26" s="254"/>
      <c r="BP26" s="254"/>
      <c r="BQ26" s="251">
        <v>20</v>
      </c>
      <c r="BR26" s="252"/>
      <c r="BS26" s="754" t="s">
        <v>597</v>
      </c>
      <c r="BT26" s="755" t="s">
        <v>597</v>
      </c>
      <c r="BU26" s="755" t="s">
        <v>597</v>
      </c>
      <c r="BV26" s="755" t="s">
        <v>597</v>
      </c>
      <c r="BW26" s="755" t="s">
        <v>597</v>
      </c>
      <c r="BX26" s="755" t="s">
        <v>597</v>
      </c>
      <c r="BY26" s="755" t="s">
        <v>597</v>
      </c>
      <c r="BZ26" s="755" t="s">
        <v>597</v>
      </c>
      <c r="CA26" s="755" t="s">
        <v>597</v>
      </c>
      <c r="CB26" s="755" t="s">
        <v>597</v>
      </c>
      <c r="CC26" s="755" t="s">
        <v>597</v>
      </c>
      <c r="CD26" s="755" t="s">
        <v>597</v>
      </c>
      <c r="CE26" s="755" t="s">
        <v>597</v>
      </c>
      <c r="CF26" s="755" t="s">
        <v>597</v>
      </c>
      <c r="CG26" s="756" t="s">
        <v>597</v>
      </c>
      <c r="CH26" s="767">
        <v>-91</v>
      </c>
      <c r="CI26" s="768"/>
      <c r="CJ26" s="768"/>
      <c r="CK26" s="768"/>
      <c r="CL26" s="769"/>
      <c r="CM26" s="767">
        <v>33</v>
      </c>
      <c r="CN26" s="768"/>
      <c r="CO26" s="768"/>
      <c r="CP26" s="768"/>
      <c r="CQ26" s="769"/>
      <c r="CR26" s="767">
        <v>35</v>
      </c>
      <c r="CS26" s="768"/>
      <c r="CT26" s="768"/>
      <c r="CU26" s="768"/>
      <c r="CV26" s="769"/>
      <c r="CW26" s="767">
        <v>210</v>
      </c>
      <c r="CX26" s="768"/>
      <c r="CY26" s="768"/>
      <c r="CZ26" s="768"/>
      <c r="DA26" s="769"/>
      <c r="DB26" s="767" t="s">
        <v>513</v>
      </c>
      <c r="DC26" s="768"/>
      <c r="DD26" s="768"/>
      <c r="DE26" s="768"/>
      <c r="DF26" s="769"/>
      <c r="DG26" s="767" t="s">
        <v>513</v>
      </c>
      <c r="DH26" s="768"/>
      <c r="DI26" s="768"/>
      <c r="DJ26" s="768"/>
      <c r="DK26" s="769"/>
      <c r="DL26" s="767" t="s">
        <v>513</v>
      </c>
      <c r="DM26" s="768"/>
      <c r="DN26" s="768"/>
      <c r="DO26" s="768"/>
      <c r="DP26" s="769"/>
      <c r="DQ26" s="767" t="s">
        <v>513</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598</v>
      </c>
      <c r="BT27" s="755" t="s">
        <v>598</v>
      </c>
      <c r="BU27" s="755" t="s">
        <v>598</v>
      </c>
      <c r="BV27" s="755" t="s">
        <v>598</v>
      </c>
      <c r="BW27" s="755" t="s">
        <v>598</v>
      </c>
      <c r="BX27" s="755" t="s">
        <v>598</v>
      </c>
      <c r="BY27" s="755" t="s">
        <v>598</v>
      </c>
      <c r="BZ27" s="755" t="s">
        <v>598</v>
      </c>
      <c r="CA27" s="755" t="s">
        <v>598</v>
      </c>
      <c r="CB27" s="755" t="s">
        <v>598</v>
      </c>
      <c r="CC27" s="755" t="s">
        <v>598</v>
      </c>
      <c r="CD27" s="755" t="s">
        <v>598</v>
      </c>
      <c r="CE27" s="755" t="s">
        <v>598</v>
      </c>
      <c r="CF27" s="755" t="s">
        <v>598</v>
      </c>
      <c r="CG27" s="756" t="s">
        <v>598</v>
      </c>
      <c r="CH27" s="767">
        <v>-19</v>
      </c>
      <c r="CI27" s="768"/>
      <c r="CJ27" s="768"/>
      <c r="CK27" s="768"/>
      <c r="CL27" s="769"/>
      <c r="CM27" s="767">
        <v>2583</v>
      </c>
      <c r="CN27" s="768"/>
      <c r="CO27" s="768"/>
      <c r="CP27" s="768"/>
      <c r="CQ27" s="769"/>
      <c r="CR27" s="767">
        <v>644</v>
      </c>
      <c r="CS27" s="768"/>
      <c r="CT27" s="768"/>
      <c r="CU27" s="768"/>
      <c r="CV27" s="769"/>
      <c r="CW27" s="767">
        <v>13</v>
      </c>
      <c r="CX27" s="768"/>
      <c r="CY27" s="768"/>
      <c r="CZ27" s="768"/>
      <c r="DA27" s="769"/>
      <c r="DB27" s="767" t="s">
        <v>513</v>
      </c>
      <c r="DC27" s="768"/>
      <c r="DD27" s="768"/>
      <c r="DE27" s="768"/>
      <c r="DF27" s="769"/>
      <c r="DG27" s="767" t="s">
        <v>513</v>
      </c>
      <c r="DH27" s="768"/>
      <c r="DI27" s="768"/>
      <c r="DJ27" s="768"/>
      <c r="DK27" s="769"/>
      <c r="DL27" s="767" t="s">
        <v>513</v>
      </c>
      <c r="DM27" s="768"/>
      <c r="DN27" s="768"/>
      <c r="DO27" s="768"/>
      <c r="DP27" s="769"/>
      <c r="DQ27" s="767" t="s">
        <v>513</v>
      </c>
      <c r="DR27" s="768"/>
      <c r="DS27" s="768"/>
      <c r="DT27" s="768"/>
      <c r="DU27" s="769"/>
      <c r="DV27" s="770"/>
      <c r="DW27" s="771"/>
      <c r="DX27" s="771"/>
      <c r="DY27" s="771"/>
      <c r="DZ27" s="772"/>
      <c r="EA27" s="235"/>
    </row>
    <row r="28" spans="1:131" s="236" customFormat="1" ht="26.25" customHeight="1" thickTop="1" x14ac:dyDescent="0.2">
      <c r="A28" s="255">
        <v>1</v>
      </c>
      <c r="B28" s="717" t="s">
        <v>395</v>
      </c>
      <c r="C28" s="718"/>
      <c r="D28" s="718"/>
      <c r="E28" s="718"/>
      <c r="F28" s="718"/>
      <c r="G28" s="718"/>
      <c r="H28" s="718"/>
      <c r="I28" s="718"/>
      <c r="J28" s="718"/>
      <c r="K28" s="718"/>
      <c r="L28" s="718"/>
      <c r="M28" s="718"/>
      <c r="N28" s="718"/>
      <c r="O28" s="718"/>
      <c r="P28" s="719"/>
      <c r="Q28" s="814">
        <v>75138</v>
      </c>
      <c r="R28" s="815"/>
      <c r="S28" s="815"/>
      <c r="T28" s="815"/>
      <c r="U28" s="815"/>
      <c r="V28" s="815">
        <v>71993</v>
      </c>
      <c r="W28" s="815"/>
      <c r="X28" s="815"/>
      <c r="Y28" s="815"/>
      <c r="Z28" s="815"/>
      <c r="AA28" s="815">
        <v>3145</v>
      </c>
      <c r="AB28" s="815"/>
      <c r="AC28" s="815"/>
      <c r="AD28" s="815"/>
      <c r="AE28" s="816"/>
      <c r="AF28" s="817">
        <v>3145</v>
      </c>
      <c r="AG28" s="815"/>
      <c r="AH28" s="815"/>
      <c r="AI28" s="815"/>
      <c r="AJ28" s="818"/>
      <c r="AK28" s="819">
        <v>4422</v>
      </c>
      <c r="AL28" s="810"/>
      <c r="AM28" s="810"/>
      <c r="AN28" s="810"/>
      <c r="AO28" s="810"/>
      <c r="AP28" s="810" t="s">
        <v>513</v>
      </c>
      <c r="AQ28" s="810"/>
      <c r="AR28" s="810"/>
      <c r="AS28" s="810"/>
      <c r="AT28" s="810"/>
      <c r="AU28" s="810" t="s">
        <v>513</v>
      </c>
      <c r="AV28" s="810"/>
      <c r="AW28" s="810"/>
      <c r="AX28" s="810"/>
      <c r="AY28" s="810"/>
      <c r="AZ28" s="811" t="s">
        <v>513</v>
      </c>
      <c r="BA28" s="811"/>
      <c r="BB28" s="811"/>
      <c r="BC28" s="811"/>
      <c r="BD28" s="811"/>
      <c r="BE28" s="812"/>
      <c r="BF28" s="812"/>
      <c r="BG28" s="812"/>
      <c r="BH28" s="812"/>
      <c r="BI28" s="813"/>
      <c r="BJ28" s="241"/>
      <c r="BK28" s="241"/>
      <c r="BL28" s="241"/>
      <c r="BM28" s="241"/>
      <c r="BN28" s="241"/>
      <c r="BO28" s="254"/>
      <c r="BP28" s="254"/>
      <c r="BQ28" s="251">
        <v>22</v>
      </c>
      <c r="BR28" s="252"/>
      <c r="BS28" s="754" t="s">
        <v>599</v>
      </c>
      <c r="BT28" s="755" t="s">
        <v>599</v>
      </c>
      <c r="BU28" s="755" t="s">
        <v>599</v>
      </c>
      <c r="BV28" s="755" t="s">
        <v>599</v>
      </c>
      <c r="BW28" s="755" t="s">
        <v>599</v>
      </c>
      <c r="BX28" s="755" t="s">
        <v>599</v>
      </c>
      <c r="BY28" s="755" t="s">
        <v>599</v>
      </c>
      <c r="BZ28" s="755" t="s">
        <v>599</v>
      </c>
      <c r="CA28" s="755" t="s">
        <v>599</v>
      </c>
      <c r="CB28" s="755" t="s">
        <v>599</v>
      </c>
      <c r="CC28" s="755" t="s">
        <v>599</v>
      </c>
      <c r="CD28" s="755" t="s">
        <v>599</v>
      </c>
      <c r="CE28" s="755" t="s">
        <v>599</v>
      </c>
      <c r="CF28" s="755" t="s">
        <v>599</v>
      </c>
      <c r="CG28" s="756" t="s">
        <v>599</v>
      </c>
      <c r="CH28" s="767">
        <v>11</v>
      </c>
      <c r="CI28" s="768"/>
      <c r="CJ28" s="768"/>
      <c r="CK28" s="768"/>
      <c r="CL28" s="769"/>
      <c r="CM28" s="767">
        <v>176</v>
      </c>
      <c r="CN28" s="768"/>
      <c r="CO28" s="768"/>
      <c r="CP28" s="768"/>
      <c r="CQ28" s="769"/>
      <c r="CR28" s="767">
        <v>30</v>
      </c>
      <c r="CS28" s="768"/>
      <c r="CT28" s="768"/>
      <c r="CU28" s="768"/>
      <c r="CV28" s="769"/>
      <c r="CW28" s="767" t="s">
        <v>513</v>
      </c>
      <c r="CX28" s="768"/>
      <c r="CY28" s="768"/>
      <c r="CZ28" s="768"/>
      <c r="DA28" s="769"/>
      <c r="DB28" s="767">
        <v>639</v>
      </c>
      <c r="DC28" s="768"/>
      <c r="DD28" s="768"/>
      <c r="DE28" s="768"/>
      <c r="DF28" s="769"/>
      <c r="DG28" s="767" t="s">
        <v>513</v>
      </c>
      <c r="DH28" s="768"/>
      <c r="DI28" s="768"/>
      <c r="DJ28" s="768"/>
      <c r="DK28" s="769"/>
      <c r="DL28" s="767" t="s">
        <v>513</v>
      </c>
      <c r="DM28" s="768"/>
      <c r="DN28" s="768"/>
      <c r="DO28" s="768"/>
      <c r="DP28" s="769"/>
      <c r="DQ28" s="767" t="s">
        <v>513</v>
      </c>
      <c r="DR28" s="768"/>
      <c r="DS28" s="768"/>
      <c r="DT28" s="768"/>
      <c r="DU28" s="769"/>
      <c r="DV28" s="770"/>
      <c r="DW28" s="771"/>
      <c r="DX28" s="771"/>
      <c r="DY28" s="771"/>
      <c r="DZ28" s="772"/>
      <c r="EA28" s="235"/>
    </row>
    <row r="29" spans="1:131" s="236" customFormat="1" ht="26.25" customHeight="1" x14ac:dyDescent="0.2">
      <c r="A29" s="255">
        <v>2</v>
      </c>
      <c r="B29" s="741" t="s">
        <v>396</v>
      </c>
      <c r="C29" s="742"/>
      <c r="D29" s="742"/>
      <c r="E29" s="742"/>
      <c r="F29" s="742"/>
      <c r="G29" s="742"/>
      <c r="H29" s="742"/>
      <c r="I29" s="742"/>
      <c r="J29" s="742"/>
      <c r="K29" s="742"/>
      <c r="L29" s="742"/>
      <c r="M29" s="742"/>
      <c r="N29" s="742"/>
      <c r="O29" s="742"/>
      <c r="P29" s="743"/>
      <c r="Q29" s="744">
        <v>27090</v>
      </c>
      <c r="R29" s="745"/>
      <c r="S29" s="745"/>
      <c r="T29" s="745"/>
      <c r="U29" s="745"/>
      <c r="V29" s="745">
        <v>25987</v>
      </c>
      <c r="W29" s="745"/>
      <c r="X29" s="745"/>
      <c r="Y29" s="745"/>
      <c r="Z29" s="745"/>
      <c r="AA29" s="745">
        <v>1103</v>
      </c>
      <c r="AB29" s="745"/>
      <c r="AC29" s="745"/>
      <c r="AD29" s="745"/>
      <c r="AE29" s="746"/>
      <c r="AF29" s="820">
        <v>4764</v>
      </c>
      <c r="AG29" s="745"/>
      <c r="AH29" s="745"/>
      <c r="AI29" s="745"/>
      <c r="AJ29" s="821"/>
      <c r="AK29" s="824">
        <v>4418</v>
      </c>
      <c r="AL29" s="825"/>
      <c r="AM29" s="825"/>
      <c r="AN29" s="825"/>
      <c r="AO29" s="825"/>
      <c r="AP29" s="825">
        <v>26934</v>
      </c>
      <c r="AQ29" s="825"/>
      <c r="AR29" s="825"/>
      <c r="AS29" s="825"/>
      <c r="AT29" s="825"/>
      <c r="AU29" s="825">
        <v>14303</v>
      </c>
      <c r="AV29" s="825"/>
      <c r="AW29" s="825"/>
      <c r="AX29" s="825"/>
      <c r="AY29" s="825"/>
      <c r="AZ29" s="826" t="s">
        <v>513</v>
      </c>
      <c r="BA29" s="826"/>
      <c r="BB29" s="826"/>
      <c r="BC29" s="826"/>
      <c r="BD29" s="826"/>
      <c r="BE29" s="822" t="s">
        <v>397</v>
      </c>
      <c r="BF29" s="822"/>
      <c r="BG29" s="822"/>
      <c r="BH29" s="822"/>
      <c r="BI29" s="823"/>
      <c r="BJ29" s="241"/>
      <c r="BK29" s="241"/>
      <c r="BL29" s="241"/>
      <c r="BM29" s="241"/>
      <c r="BN29" s="241"/>
      <c r="BO29" s="254"/>
      <c r="BP29" s="254"/>
      <c r="BQ29" s="251">
        <v>23</v>
      </c>
      <c r="BR29" s="252" t="s">
        <v>605</v>
      </c>
      <c r="BS29" s="754" t="s">
        <v>600</v>
      </c>
      <c r="BT29" s="755" t="s">
        <v>600</v>
      </c>
      <c r="BU29" s="755" t="s">
        <v>600</v>
      </c>
      <c r="BV29" s="755" t="s">
        <v>600</v>
      </c>
      <c r="BW29" s="755" t="s">
        <v>600</v>
      </c>
      <c r="BX29" s="755" t="s">
        <v>600</v>
      </c>
      <c r="BY29" s="755" t="s">
        <v>600</v>
      </c>
      <c r="BZ29" s="755" t="s">
        <v>600</v>
      </c>
      <c r="CA29" s="755" t="s">
        <v>600</v>
      </c>
      <c r="CB29" s="755" t="s">
        <v>600</v>
      </c>
      <c r="CC29" s="755" t="s">
        <v>600</v>
      </c>
      <c r="CD29" s="755" t="s">
        <v>600</v>
      </c>
      <c r="CE29" s="755" t="s">
        <v>600</v>
      </c>
      <c r="CF29" s="755" t="s">
        <v>600</v>
      </c>
      <c r="CG29" s="756" t="s">
        <v>600</v>
      </c>
      <c r="CH29" s="767">
        <v>12</v>
      </c>
      <c r="CI29" s="768"/>
      <c r="CJ29" s="768"/>
      <c r="CK29" s="768"/>
      <c r="CL29" s="769"/>
      <c r="CM29" s="767">
        <v>504</v>
      </c>
      <c r="CN29" s="768"/>
      <c r="CO29" s="768"/>
      <c r="CP29" s="768"/>
      <c r="CQ29" s="769"/>
      <c r="CR29" s="767">
        <v>10</v>
      </c>
      <c r="CS29" s="768"/>
      <c r="CT29" s="768"/>
      <c r="CU29" s="768"/>
      <c r="CV29" s="769"/>
      <c r="CW29" s="767" t="s">
        <v>513</v>
      </c>
      <c r="CX29" s="768"/>
      <c r="CY29" s="768"/>
      <c r="CZ29" s="768"/>
      <c r="DA29" s="769"/>
      <c r="DB29" s="767" t="s">
        <v>513</v>
      </c>
      <c r="DC29" s="768"/>
      <c r="DD29" s="768"/>
      <c r="DE29" s="768"/>
      <c r="DF29" s="769"/>
      <c r="DG29" s="767">
        <v>242</v>
      </c>
      <c r="DH29" s="768"/>
      <c r="DI29" s="768"/>
      <c r="DJ29" s="768"/>
      <c r="DK29" s="769"/>
      <c r="DL29" s="767" t="s">
        <v>513</v>
      </c>
      <c r="DM29" s="768"/>
      <c r="DN29" s="768"/>
      <c r="DO29" s="768"/>
      <c r="DP29" s="769"/>
      <c r="DQ29" s="767" t="s">
        <v>513</v>
      </c>
      <c r="DR29" s="768"/>
      <c r="DS29" s="768"/>
      <c r="DT29" s="768"/>
      <c r="DU29" s="769"/>
      <c r="DV29" s="770"/>
      <c r="DW29" s="771"/>
      <c r="DX29" s="771"/>
      <c r="DY29" s="771"/>
      <c r="DZ29" s="772"/>
      <c r="EA29" s="235"/>
    </row>
    <row r="30" spans="1:131" s="236" customFormat="1" ht="26.25" customHeight="1" x14ac:dyDescent="0.2">
      <c r="A30" s="255">
        <v>3</v>
      </c>
      <c r="B30" s="741" t="s">
        <v>398</v>
      </c>
      <c r="C30" s="742"/>
      <c r="D30" s="742"/>
      <c r="E30" s="742"/>
      <c r="F30" s="742"/>
      <c r="G30" s="742"/>
      <c r="H30" s="742"/>
      <c r="I30" s="742"/>
      <c r="J30" s="742"/>
      <c r="K30" s="742"/>
      <c r="L30" s="742"/>
      <c r="M30" s="742"/>
      <c r="N30" s="742"/>
      <c r="O30" s="742"/>
      <c r="P30" s="743"/>
      <c r="Q30" s="744">
        <v>3600</v>
      </c>
      <c r="R30" s="745"/>
      <c r="S30" s="745"/>
      <c r="T30" s="745"/>
      <c r="U30" s="745"/>
      <c r="V30" s="745">
        <v>3356</v>
      </c>
      <c r="W30" s="745"/>
      <c r="X30" s="745"/>
      <c r="Y30" s="745"/>
      <c r="Z30" s="745"/>
      <c r="AA30" s="745">
        <v>244</v>
      </c>
      <c r="AB30" s="745"/>
      <c r="AC30" s="745"/>
      <c r="AD30" s="745"/>
      <c r="AE30" s="746"/>
      <c r="AF30" s="820">
        <v>14460</v>
      </c>
      <c r="AG30" s="745"/>
      <c r="AH30" s="745"/>
      <c r="AI30" s="745"/>
      <c r="AJ30" s="821"/>
      <c r="AK30" s="824">
        <v>6</v>
      </c>
      <c r="AL30" s="825"/>
      <c r="AM30" s="825"/>
      <c r="AN30" s="825"/>
      <c r="AO30" s="825"/>
      <c r="AP30" s="825" t="s">
        <v>513</v>
      </c>
      <c r="AQ30" s="825"/>
      <c r="AR30" s="825"/>
      <c r="AS30" s="825"/>
      <c r="AT30" s="825"/>
      <c r="AU30" s="825" t="s">
        <v>513</v>
      </c>
      <c r="AV30" s="825"/>
      <c r="AW30" s="825"/>
      <c r="AX30" s="825"/>
      <c r="AY30" s="825"/>
      <c r="AZ30" s="826" t="s">
        <v>513</v>
      </c>
      <c r="BA30" s="826"/>
      <c r="BB30" s="826"/>
      <c r="BC30" s="826"/>
      <c r="BD30" s="826"/>
      <c r="BE30" s="822" t="s">
        <v>399</v>
      </c>
      <c r="BF30" s="822"/>
      <c r="BG30" s="822"/>
      <c r="BH30" s="822"/>
      <c r="BI30" s="823"/>
      <c r="BJ30" s="241"/>
      <c r="BK30" s="241"/>
      <c r="BL30" s="241"/>
      <c r="BM30" s="241"/>
      <c r="BN30" s="241"/>
      <c r="BO30" s="254"/>
      <c r="BP30" s="254"/>
      <c r="BQ30" s="251">
        <v>24</v>
      </c>
      <c r="BR30" s="252"/>
      <c r="BS30" s="754" t="s">
        <v>601</v>
      </c>
      <c r="BT30" s="755" t="s">
        <v>602</v>
      </c>
      <c r="BU30" s="755" t="s">
        <v>602</v>
      </c>
      <c r="BV30" s="755" t="s">
        <v>602</v>
      </c>
      <c r="BW30" s="755" t="s">
        <v>602</v>
      </c>
      <c r="BX30" s="755" t="s">
        <v>602</v>
      </c>
      <c r="BY30" s="755" t="s">
        <v>602</v>
      </c>
      <c r="BZ30" s="755" t="s">
        <v>602</v>
      </c>
      <c r="CA30" s="755" t="s">
        <v>602</v>
      </c>
      <c r="CB30" s="755" t="s">
        <v>602</v>
      </c>
      <c r="CC30" s="755" t="s">
        <v>602</v>
      </c>
      <c r="CD30" s="755" t="s">
        <v>602</v>
      </c>
      <c r="CE30" s="755" t="s">
        <v>602</v>
      </c>
      <c r="CF30" s="755" t="s">
        <v>602</v>
      </c>
      <c r="CG30" s="756" t="s">
        <v>602</v>
      </c>
      <c r="CH30" s="767">
        <v>0</v>
      </c>
      <c r="CI30" s="768"/>
      <c r="CJ30" s="768"/>
      <c r="CK30" s="768"/>
      <c r="CL30" s="769"/>
      <c r="CM30" s="767">
        <v>37</v>
      </c>
      <c r="CN30" s="768"/>
      <c r="CO30" s="768"/>
      <c r="CP30" s="768"/>
      <c r="CQ30" s="769"/>
      <c r="CR30" s="767">
        <v>10</v>
      </c>
      <c r="CS30" s="768"/>
      <c r="CT30" s="768"/>
      <c r="CU30" s="768"/>
      <c r="CV30" s="769"/>
      <c r="CW30" s="767" t="s">
        <v>513</v>
      </c>
      <c r="CX30" s="768"/>
      <c r="CY30" s="768"/>
      <c r="CZ30" s="768"/>
      <c r="DA30" s="769"/>
      <c r="DB30" s="767" t="s">
        <v>513</v>
      </c>
      <c r="DC30" s="768"/>
      <c r="DD30" s="768"/>
      <c r="DE30" s="768"/>
      <c r="DF30" s="769"/>
      <c r="DG30" s="767" t="s">
        <v>513</v>
      </c>
      <c r="DH30" s="768"/>
      <c r="DI30" s="768"/>
      <c r="DJ30" s="768"/>
      <c r="DK30" s="769"/>
      <c r="DL30" s="767" t="s">
        <v>513</v>
      </c>
      <c r="DM30" s="768"/>
      <c r="DN30" s="768"/>
      <c r="DO30" s="768"/>
      <c r="DP30" s="769"/>
      <c r="DQ30" s="767" t="s">
        <v>513</v>
      </c>
      <c r="DR30" s="768"/>
      <c r="DS30" s="768"/>
      <c r="DT30" s="768"/>
      <c r="DU30" s="769"/>
      <c r="DV30" s="770"/>
      <c r="DW30" s="771"/>
      <c r="DX30" s="771"/>
      <c r="DY30" s="771"/>
      <c r="DZ30" s="772"/>
      <c r="EA30" s="235"/>
    </row>
    <row r="31" spans="1:131" s="236" customFormat="1" ht="26.25" customHeight="1" x14ac:dyDescent="0.2">
      <c r="A31" s="255">
        <v>4</v>
      </c>
      <c r="B31" s="741" t="s">
        <v>400</v>
      </c>
      <c r="C31" s="742"/>
      <c r="D31" s="742"/>
      <c r="E31" s="742"/>
      <c r="F31" s="742"/>
      <c r="G31" s="742"/>
      <c r="H31" s="742"/>
      <c r="I31" s="742"/>
      <c r="J31" s="742"/>
      <c r="K31" s="742"/>
      <c r="L31" s="742"/>
      <c r="M31" s="742"/>
      <c r="N31" s="742"/>
      <c r="O31" s="742"/>
      <c r="P31" s="743"/>
      <c r="Q31" s="744">
        <v>1103</v>
      </c>
      <c r="R31" s="745"/>
      <c r="S31" s="745"/>
      <c r="T31" s="745"/>
      <c r="U31" s="745"/>
      <c r="V31" s="745">
        <v>908</v>
      </c>
      <c r="W31" s="745"/>
      <c r="X31" s="745"/>
      <c r="Y31" s="745"/>
      <c r="Z31" s="745"/>
      <c r="AA31" s="745">
        <v>195</v>
      </c>
      <c r="AB31" s="745"/>
      <c r="AC31" s="745"/>
      <c r="AD31" s="745"/>
      <c r="AE31" s="746"/>
      <c r="AF31" s="820">
        <v>3168</v>
      </c>
      <c r="AG31" s="745"/>
      <c r="AH31" s="745"/>
      <c r="AI31" s="745"/>
      <c r="AJ31" s="821"/>
      <c r="AK31" s="824">
        <v>1</v>
      </c>
      <c r="AL31" s="825"/>
      <c r="AM31" s="825"/>
      <c r="AN31" s="825"/>
      <c r="AO31" s="825"/>
      <c r="AP31" s="825">
        <v>240</v>
      </c>
      <c r="AQ31" s="825"/>
      <c r="AR31" s="825"/>
      <c r="AS31" s="825"/>
      <c r="AT31" s="825"/>
      <c r="AU31" s="825" t="s">
        <v>513</v>
      </c>
      <c r="AV31" s="825"/>
      <c r="AW31" s="825"/>
      <c r="AX31" s="825"/>
      <c r="AY31" s="825"/>
      <c r="AZ31" s="826" t="s">
        <v>513</v>
      </c>
      <c r="BA31" s="826"/>
      <c r="BB31" s="826"/>
      <c r="BC31" s="826"/>
      <c r="BD31" s="826"/>
      <c r="BE31" s="822" t="s">
        <v>397</v>
      </c>
      <c r="BF31" s="822"/>
      <c r="BG31" s="822"/>
      <c r="BH31" s="822"/>
      <c r="BI31" s="823"/>
      <c r="BJ31" s="241"/>
      <c r="BK31" s="241"/>
      <c r="BL31" s="241"/>
      <c r="BM31" s="241"/>
      <c r="BN31" s="241"/>
      <c r="BO31" s="254"/>
      <c r="BP31" s="254"/>
      <c r="BQ31" s="251">
        <v>25</v>
      </c>
      <c r="BR31" s="252"/>
      <c r="BS31" s="754" t="s">
        <v>603</v>
      </c>
      <c r="BT31" s="755" t="s">
        <v>603</v>
      </c>
      <c r="BU31" s="755" t="s">
        <v>603</v>
      </c>
      <c r="BV31" s="755" t="s">
        <v>603</v>
      </c>
      <c r="BW31" s="755" t="s">
        <v>603</v>
      </c>
      <c r="BX31" s="755" t="s">
        <v>603</v>
      </c>
      <c r="BY31" s="755" t="s">
        <v>603</v>
      </c>
      <c r="BZ31" s="755" t="s">
        <v>603</v>
      </c>
      <c r="CA31" s="755" t="s">
        <v>603</v>
      </c>
      <c r="CB31" s="755" t="s">
        <v>603</v>
      </c>
      <c r="CC31" s="755" t="s">
        <v>603</v>
      </c>
      <c r="CD31" s="755" t="s">
        <v>603</v>
      </c>
      <c r="CE31" s="755" t="s">
        <v>603</v>
      </c>
      <c r="CF31" s="755" t="s">
        <v>603</v>
      </c>
      <c r="CG31" s="756" t="s">
        <v>603</v>
      </c>
      <c r="CH31" s="767">
        <v>13</v>
      </c>
      <c r="CI31" s="768"/>
      <c r="CJ31" s="768"/>
      <c r="CK31" s="768"/>
      <c r="CL31" s="769"/>
      <c r="CM31" s="767">
        <v>26</v>
      </c>
      <c r="CN31" s="768"/>
      <c r="CO31" s="768"/>
      <c r="CP31" s="768"/>
      <c r="CQ31" s="769"/>
      <c r="CR31" s="767">
        <v>2</v>
      </c>
      <c r="CS31" s="768"/>
      <c r="CT31" s="768"/>
      <c r="CU31" s="768"/>
      <c r="CV31" s="769"/>
      <c r="CW31" s="767">
        <v>20</v>
      </c>
      <c r="CX31" s="768"/>
      <c r="CY31" s="768"/>
      <c r="CZ31" s="768"/>
      <c r="DA31" s="769"/>
      <c r="DB31" s="767" t="s">
        <v>513</v>
      </c>
      <c r="DC31" s="768"/>
      <c r="DD31" s="768"/>
      <c r="DE31" s="768"/>
      <c r="DF31" s="769"/>
      <c r="DG31" s="767" t="s">
        <v>513</v>
      </c>
      <c r="DH31" s="768"/>
      <c r="DI31" s="768"/>
      <c r="DJ31" s="768"/>
      <c r="DK31" s="769"/>
      <c r="DL31" s="767" t="s">
        <v>513</v>
      </c>
      <c r="DM31" s="768"/>
      <c r="DN31" s="768"/>
      <c r="DO31" s="768"/>
      <c r="DP31" s="769"/>
      <c r="DQ31" s="767" t="s">
        <v>513</v>
      </c>
      <c r="DR31" s="768"/>
      <c r="DS31" s="768"/>
      <c r="DT31" s="768"/>
      <c r="DU31" s="769"/>
      <c r="DV31" s="770"/>
      <c r="DW31" s="771"/>
      <c r="DX31" s="771"/>
      <c r="DY31" s="771"/>
      <c r="DZ31" s="772"/>
      <c r="EA31" s="235"/>
    </row>
    <row r="32" spans="1:131" s="236" customFormat="1" ht="26.25" customHeight="1" x14ac:dyDescent="0.2">
      <c r="A32" s="255">
        <v>5</v>
      </c>
      <c r="B32" s="741" t="s">
        <v>401</v>
      </c>
      <c r="C32" s="742"/>
      <c r="D32" s="742"/>
      <c r="E32" s="742"/>
      <c r="F32" s="742"/>
      <c r="G32" s="742"/>
      <c r="H32" s="742"/>
      <c r="I32" s="742"/>
      <c r="J32" s="742"/>
      <c r="K32" s="742"/>
      <c r="L32" s="742"/>
      <c r="M32" s="742"/>
      <c r="N32" s="742"/>
      <c r="O32" s="742"/>
      <c r="P32" s="743"/>
      <c r="Q32" s="744">
        <v>38</v>
      </c>
      <c r="R32" s="745"/>
      <c r="S32" s="745"/>
      <c r="T32" s="745"/>
      <c r="U32" s="745"/>
      <c r="V32" s="745">
        <v>70</v>
      </c>
      <c r="W32" s="745"/>
      <c r="X32" s="745"/>
      <c r="Y32" s="745"/>
      <c r="Z32" s="745"/>
      <c r="AA32" s="745">
        <v>-32</v>
      </c>
      <c r="AB32" s="745"/>
      <c r="AC32" s="745"/>
      <c r="AD32" s="745"/>
      <c r="AE32" s="746"/>
      <c r="AF32" s="820">
        <v>749</v>
      </c>
      <c r="AG32" s="745"/>
      <c r="AH32" s="745"/>
      <c r="AI32" s="745"/>
      <c r="AJ32" s="821"/>
      <c r="AK32" s="824" t="s">
        <v>513</v>
      </c>
      <c r="AL32" s="825"/>
      <c r="AM32" s="825"/>
      <c r="AN32" s="825"/>
      <c r="AO32" s="825"/>
      <c r="AP32" s="825" t="s">
        <v>513</v>
      </c>
      <c r="AQ32" s="825"/>
      <c r="AR32" s="825"/>
      <c r="AS32" s="825"/>
      <c r="AT32" s="825"/>
      <c r="AU32" s="825" t="s">
        <v>513</v>
      </c>
      <c r="AV32" s="825"/>
      <c r="AW32" s="825"/>
      <c r="AX32" s="825"/>
      <c r="AY32" s="825"/>
      <c r="AZ32" s="826" t="s">
        <v>513</v>
      </c>
      <c r="BA32" s="826"/>
      <c r="BB32" s="826"/>
      <c r="BC32" s="826"/>
      <c r="BD32" s="826"/>
      <c r="BE32" s="822" t="s">
        <v>402</v>
      </c>
      <c r="BF32" s="822"/>
      <c r="BG32" s="822"/>
      <c r="BH32" s="822"/>
      <c r="BI32" s="823"/>
      <c r="BJ32" s="241"/>
      <c r="BK32" s="241"/>
      <c r="BL32" s="241"/>
      <c r="BM32" s="241"/>
      <c r="BN32" s="241"/>
      <c r="BO32" s="254"/>
      <c r="BP32" s="254"/>
      <c r="BQ32" s="251">
        <v>26</v>
      </c>
      <c r="BR32" s="252" t="s">
        <v>605</v>
      </c>
      <c r="BS32" s="754" t="s">
        <v>604</v>
      </c>
      <c r="BT32" s="755"/>
      <c r="BU32" s="755"/>
      <c r="BV32" s="755"/>
      <c r="BW32" s="755"/>
      <c r="BX32" s="755"/>
      <c r="BY32" s="755"/>
      <c r="BZ32" s="755"/>
      <c r="CA32" s="755"/>
      <c r="CB32" s="755"/>
      <c r="CC32" s="755"/>
      <c r="CD32" s="755"/>
      <c r="CE32" s="755"/>
      <c r="CF32" s="755"/>
      <c r="CG32" s="756"/>
      <c r="CH32" s="767">
        <v>616</v>
      </c>
      <c r="CI32" s="768"/>
      <c r="CJ32" s="768"/>
      <c r="CK32" s="768"/>
      <c r="CL32" s="769"/>
      <c r="CM32" s="767">
        <v>1307</v>
      </c>
      <c r="CN32" s="768"/>
      <c r="CO32" s="768"/>
      <c r="CP32" s="768"/>
      <c r="CQ32" s="769"/>
      <c r="CR32" s="767">
        <v>1369</v>
      </c>
      <c r="CS32" s="768"/>
      <c r="CT32" s="768"/>
      <c r="CU32" s="768"/>
      <c r="CV32" s="769"/>
      <c r="CW32" s="767">
        <v>113</v>
      </c>
      <c r="CX32" s="768"/>
      <c r="CY32" s="768"/>
      <c r="CZ32" s="768"/>
      <c r="DA32" s="769"/>
      <c r="DB32" s="767">
        <v>213</v>
      </c>
      <c r="DC32" s="768"/>
      <c r="DD32" s="768"/>
      <c r="DE32" s="768"/>
      <c r="DF32" s="769"/>
      <c r="DG32" s="767" t="s">
        <v>513</v>
      </c>
      <c r="DH32" s="768"/>
      <c r="DI32" s="768"/>
      <c r="DJ32" s="768"/>
      <c r="DK32" s="769"/>
      <c r="DL32" s="767" t="s">
        <v>513</v>
      </c>
      <c r="DM32" s="768"/>
      <c r="DN32" s="768"/>
      <c r="DO32" s="768"/>
      <c r="DP32" s="769"/>
      <c r="DQ32" s="767">
        <v>63</v>
      </c>
      <c r="DR32" s="768"/>
      <c r="DS32" s="768"/>
      <c r="DT32" s="768"/>
      <c r="DU32" s="769"/>
      <c r="DV32" s="770"/>
      <c r="DW32" s="771"/>
      <c r="DX32" s="771"/>
      <c r="DY32" s="771"/>
      <c r="DZ32" s="772"/>
      <c r="EA32" s="235"/>
    </row>
    <row r="33" spans="1:131" s="236" customFormat="1" ht="26.25" customHeight="1" x14ac:dyDescent="0.2">
      <c r="A33" s="255">
        <v>6</v>
      </c>
      <c r="B33" s="741" t="s">
        <v>403</v>
      </c>
      <c r="C33" s="742"/>
      <c r="D33" s="742"/>
      <c r="E33" s="742"/>
      <c r="F33" s="742"/>
      <c r="G33" s="742"/>
      <c r="H33" s="742"/>
      <c r="I33" s="742"/>
      <c r="J33" s="742"/>
      <c r="K33" s="742"/>
      <c r="L33" s="742"/>
      <c r="M33" s="742"/>
      <c r="N33" s="742"/>
      <c r="O33" s="742"/>
      <c r="P33" s="743"/>
      <c r="Q33" s="744">
        <v>940</v>
      </c>
      <c r="R33" s="745"/>
      <c r="S33" s="745"/>
      <c r="T33" s="745"/>
      <c r="U33" s="745"/>
      <c r="V33" s="745">
        <v>940</v>
      </c>
      <c r="W33" s="745"/>
      <c r="X33" s="745"/>
      <c r="Y33" s="745"/>
      <c r="Z33" s="745"/>
      <c r="AA33" s="745">
        <v>0</v>
      </c>
      <c r="AB33" s="745"/>
      <c r="AC33" s="745"/>
      <c r="AD33" s="745"/>
      <c r="AE33" s="746"/>
      <c r="AF33" s="820" t="s">
        <v>120</v>
      </c>
      <c r="AG33" s="745"/>
      <c r="AH33" s="745"/>
      <c r="AI33" s="745"/>
      <c r="AJ33" s="821"/>
      <c r="AK33" s="824">
        <v>338</v>
      </c>
      <c r="AL33" s="825"/>
      <c r="AM33" s="825"/>
      <c r="AN33" s="825"/>
      <c r="AO33" s="825"/>
      <c r="AP33" s="825">
        <v>6801</v>
      </c>
      <c r="AQ33" s="825"/>
      <c r="AR33" s="825"/>
      <c r="AS33" s="825"/>
      <c r="AT33" s="825"/>
      <c r="AU33" s="825">
        <v>6799</v>
      </c>
      <c r="AV33" s="825"/>
      <c r="AW33" s="825"/>
      <c r="AX33" s="825"/>
      <c r="AY33" s="825"/>
      <c r="AZ33" s="826" t="s">
        <v>513</v>
      </c>
      <c r="BA33" s="826"/>
      <c r="BB33" s="826"/>
      <c r="BC33" s="826"/>
      <c r="BD33" s="826"/>
      <c r="BE33" s="822" t="s">
        <v>404</v>
      </c>
      <c r="BF33" s="822"/>
      <c r="BG33" s="822"/>
      <c r="BH33" s="822"/>
      <c r="BI33" s="823"/>
      <c r="BJ33" s="241"/>
      <c r="BK33" s="241"/>
      <c r="BL33" s="241"/>
      <c r="BM33" s="241"/>
      <c r="BN33" s="241"/>
      <c r="BO33" s="254"/>
      <c r="BP33" s="254"/>
      <c r="BQ33" s="251">
        <v>27</v>
      </c>
      <c r="BR33" s="252"/>
      <c r="BS33" s="754"/>
      <c r="BT33" s="755"/>
      <c r="BU33" s="755"/>
      <c r="BV33" s="755"/>
      <c r="BW33" s="755"/>
      <c r="BX33" s="755"/>
      <c r="BY33" s="755"/>
      <c r="BZ33" s="755"/>
      <c r="CA33" s="755"/>
      <c r="CB33" s="755"/>
      <c r="CC33" s="755"/>
      <c r="CD33" s="755"/>
      <c r="CE33" s="755"/>
      <c r="CF33" s="755"/>
      <c r="CG33" s="756"/>
      <c r="CH33" s="767"/>
      <c r="CI33" s="768"/>
      <c r="CJ33" s="768"/>
      <c r="CK33" s="768"/>
      <c r="CL33" s="769"/>
      <c r="CM33" s="767"/>
      <c r="CN33" s="768"/>
      <c r="CO33" s="768"/>
      <c r="CP33" s="768"/>
      <c r="CQ33" s="769"/>
      <c r="CR33" s="767"/>
      <c r="CS33" s="768"/>
      <c r="CT33" s="768"/>
      <c r="CU33" s="768"/>
      <c r="CV33" s="769"/>
      <c r="CW33" s="767"/>
      <c r="CX33" s="768"/>
      <c r="CY33" s="768"/>
      <c r="CZ33" s="768"/>
      <c r="DA33" s="769"/>
      <c r="DB33" s="767"/>
      <c r="DC33" s="768"/>
      <c r="DD33" s="768"/>
      <c r="DE33" s="768"/>
      <c r="DF33" s="769"/>
      <c r="DG33" s="767"/>
      <c r="DH33" s="768"/>
      <c r="DI33" s="768"/>
      <c r="DJ33" s="768"/>
      <c r="DK33" s="769"/>
      <c r="DL33" s="767"/>
      <c r="DM33" s="768"/>
      <c r="DN33" s="768"/>
      <c r="DO33" s="768"/>
      <c r="DP33" s="769"/>
      <c r="DQ33" s="767"/>
      <c r="DR33" s="768"/>
      <c r="DS33" s="768"/>
      <c r="DT33" s="768"/>
      <c r="DU33" s="769"/>
      <c r="DV33" s="770"/>
      <c r="DW33" s="771"/>
      <c r="DX33" s="771"/>
      <c r="DY33" s="771"/>
      <c r="DZ33" s="772"/>
      <c r="EA33" s="235"/>
    </row>
    <row r="34" spans="1:131" s="236" customFormat="1" ht="26.25" customHeight="1" x14ac:dyDescent="0.2">
      <c r="A34" s="255">
        <v>7</v>
      </c>
      <c r="B34" s="741" t="s">
        <v>405</v>
      </c>
      <c r="C34" s="742"/>
      <c r="D34" s="742"/>
      <c r="E34" s="742"/>
      <c r="F34" s="742"/>
      <c r="G34" s="742"/>
      <c r="H34" s="742"/>
      <c r="I34" s="742"/>
      <c r="J34" s="742"/>
      <c r="K34" s="742"/>
      <c r="L34" s="742"/>
      <c r="M34" s="742"/>
      <c r="N34" s="742"/>
      <c r="O34" s="742"/>
      <c r="P34" s="743"/>
      <c r="Q34" s="744">
        <v>8</v>
      </c>
      <c r="R34" s="745"/>
      <c r="S34" s="745"/>
      <c r="T34" s="745"/>
      <c r="U34" s="745"/>
      <c r="V34" s="745">
        <v>1</v>
      </c>
      <c r="W34" s="745"/>
      <c r="X34" s="745"/>
      <c r="Y34" s="745"/>
      <c r="Z34" s="745"/>
      <c r="AA34" s="745">
        <v>7</v>
      </c>
      <c r="AB34" s="745"/>
      <c r="AC34" s="745"/>
      <c r="AD34" s="745"/>
      <c r="AE34" s="746"/>
      <c r="AF34" s="820">
        <v>804</v>
      </c>
      <c r="AG34" s="745"/>
      <c r="AH34" s="745"/>
      <c r="AI34" s="745"/>
      <c r="AJ34" s="821"/>
      <c r="AK34" s="824" t="s">
        <v>513</v>
      </c>
      <c r="AL34" s="825"/>
      <c r="AM34" s="825"/>
      <c r="AN34" s="825"/>
      <c r="AO34" s="825"/>
      <c r="AP34" s="825" t="s">
        <v>513</v>
      </c>
      <c r="AQ34" s="825"/>
      <c r="AR34" s="825"/>
      <c r="AS34" s="825"/>
      <c r="AT34" s="825"/>
      <c r="AU34" s="825">
        <v>50</v>
      </c>
      <c r="AV34" s="825"/>
      <c r="AW34" s="825"/>
      <c r="AX34" s="825"/>
      <c r="AY34" s="825"/>
      <c r="AZ34" s="826" t="s">
        <v>513</v>
      </c>
      <c r="BA34" s="826"/>
      <c r="BB34" s="826"/>
      <c r="BC34" s="826"/>
      <c r="BD34" s="826"/>
      <c r="BE34" s="822" t="s">
        <v>397</v>
      </c>
      <c r="BF34" s="822"/>
      <c r="BG34" s="822"/>
      <c r="BH34" s="822"/>
      <c r="BI34" s="823"/>
      <c r="BJ34" s="241"/>
      <c r="BK34" s="241"/>
      <c r="BL34" s="241"/>
      <c r="BM34" s="241"/>
      <c r="BN34" s="241"/>
      <c r="BO34" s="254"/>
      <c r="BP34" s="254"/>
      <c r="BQ34" s="251">
        <v>28</v>
      </c>
      <c r="BR34" s="252"/>
      <c r="BS34" s="754"/>
      <c r="BT34" s="755"/>
      <c r="BU34" s="755"/>
      <c r="BV34" s="755"/>
      <c r="BW34" s="755"/>
      <c r="BX34" s="755"/>
      <c r="BY34" s="755"/>
      <c r="BZ34" s="755"/>
      <c r="CA34" s="755"/>
      <c r="CB34" s="755"/>
      <c r="CC34" s="755"/>
      <c r="CD34" s="755"/>
      <c r="CE34" s="755"/>
      <c r="CF34" s="755"/>
      <c r="CG34" s="756"/>
      <c r="CH34" s="767"/>
      <c r="CI34" s="768"/>
      <c r="CJ34" s="768"/>
      <c r="CK34" s="768"/>
      <c r="CL34" s="769"/>
      <c r="CM34" s="767"/>
      <c r="CN34" s="768"/>
      <c r="CO34" s="768"/>
      <c r="CP34" s="768"/>
      <c r="CQ34" s="769"/>
      <c r="CR34" s="767"/>
      <c r="CS34" s="768"/>
      <c r="CT34" s="768"/>
      <c r="CU34" s="768"/>
      <c r="CV34" s="769"/>
      <c r="CW34" s="767"/>
      <c r="CX34" s="768"/>
      <c r="CY34" s="768"/>
      <c r="CZ34" s="768"/>
      <c r="DA34" s="769"/>
      <c r="DB34" s="767"/>
      <c r="DC34" s="768"/>
      <c r="DD34" s="768"/>
      <c r="DE34" s="768"/>
      <c r="DF34" s="769"/>
      <c r="DG34" s="767"/>
      <c r="DH34" s="768"/>
      <c r="DI34" s="768"/>
      <c r="DJ34" s="768"/>
      <c r="DK34" s="769"/>
      <c r="DL34" s="767"/>
      <c r="DM34" s="768"/>
      <c r="DN34" s="768"/>
      <c r="DO34" s="768"/>
      <c r="DP34" s="769"/>
      <c r="DQ34" s="767"/>
      <c r="DR34" s="768"/>
      <c r="DS34" s="768"/>
      <c r="DT34" s="768"/>
      <c r="DU34" s="769"/>
      <c r="DV34" s="770"/>
      <c r="DW34" s="771"/>
      <c r="DX34" s="771"/>
      <c r="DY34" s="771"/>
      <c r="DZ34" s="772"/>
      <c r="EA34" s="235"/>
    </row>
    <row r="35" spans="1:131" s="236" customFormat="1" ht="26.25" customHeight="1" x14ac:dyDescent="0.2">
      <c r="A35" s="255">
        <v>8</v>
      </c>
      <c r="B35" s="741" t="s">
        <v>406</v>
      </c>
      <c r="C35" s="742"/>
      <c r="D35" s="742"/>
      <c r="E35" s="742"/>
      <c r="F35" s="742"/>
      <c r="G35" s="742"/>
      <c r="H35" s="742"/>
      <c r="I35" s="742"/>
      <c r="J35" s="742"/>
      <c r="K35" s="742"/>
      <c r="L35" s="742"/>
      <c r="M35" s="742"/>
      <c r="N35" s="742"/>
      <c r="O35" s="742"/>
      <c r="P35" s="743"/>
      <c r="Q35" s="744">
        <v>4362</v>
      </c>
      <c r="R35" s="745"/>
      <c r="S35" s="745"/>
      <c r="T35" s="745"/>
      <c r="U35" s="745"/>
      <c r="V35" s="745">
        <v>3497</v>
      </c>
      <c r="W35" s="745"/>
      <c r="X35" s="745"/>
      <c r="Y35" s="745"/>
      <c r="Z35" s="745"/>
      <c r="AA35" s="745">
        <v>865</v>
      </c>
      <c r="AB35" s="745"/>
      <c r="AC35" s="745"/>
      <c r="AD35" s="745"/>
      <c r="AE35" s="746"/>
      <c r="AF35" s="820" t="s">
        <v>120</v>
      </c>
      <c r="AG35" s="745"/>
      <c r="AH35" s="745"/>
      <c r="AI35" s="745"/>
      <c r="AJ35" s="821"/>
      <c r="AK35" s="824">
        <v>820</v>
      </c>
      <c r="AL35" s="825"/>
      <c r="AM35" s="825"/>
      <c r="AN35" s="825"/>
      <c r="AO35" s="825"/>
      <c r="AP35" s="825">
        <v>17967</v>
      </c>
      <c r="AQ35" s="825"/>
      <c r="AR35" s="825"/>
      <c r="AS35" s="825"/>
      <c r="AT35" s="825"/>
      <c r="AU35" s="825">
        <v>6425</v>
      </c>
      <c r="AV35" s="825"/>
      <c r="AW35" s="825"/>
      <c r="AX35" s="825"/>
      <c r="AY35" s="825"/>
      <c r="AZ35" s="826" t="s">
        <v>513</v>
      </c>
      <c r="BA35" s="826"/>
      <c r="BB35" s="826"/>
      <c r="BC35" s="826"/>
      <c r="BD35" s="826"/>
      <c r="BE35" s="822" t="s">
        <v>407</v>
      </c>
      <c r="BF35" s="822"/>
      <c r="BG35" s="822"/>
      <c r="BH35" s="822"/>
      <c r="BI35" s="823"/>
      <c r="BJ35" s="241"/>
      <c r="BK35" s="241"/>
      <c r="BL35" s="241"/>
      <c r="BM35" s="241"/>
      <c r="BN35" s="241"/>
      <c r="BO35" s="254"/>
      <c r="BP35" s="254"/>
      <c r="BQ35" s="251">
        <v>29</v>
      </c>
      <c r="BR35" s="252"/>
      <c r="BS35" s="754"/>
      <c r="BT35" s="755"/>
      <c r="BU35" s="755"/>
      <c r="BV35" s="755"/>
      <c r="BW35" s="755"/>
      <c r="BX35" s="755"/>
      <c r="BY35" s="755"/>
      <c r="BZ35" s="755"/>
      <c r="CA35" s="755"/>
      <c r="CB35" s="755"/>
      <c r="CC35" s="755"/>
      <c r="CD35" s="755"/>
      <c r="CE35" s="755"/>
      <c r="CF35" s="755"/>
      <c r="CG35" s="756"/>
      <c r="CH35" s="767"/>
      <c r="CI35" s="768"/>
      <c r="CJ35" s="768"/>
      <c r="CK35" s="768"/>
      <c r="CL35" s="769"/>
      <c r="CM35" s="767"/>
      <c r="CN35" s="768"/>
      <c r="CO35" s="768"/>
      <c r="CP35" s="768"/>
      <c r="CQ35" s="769"/>
      <c r="CR35" s="767"/>
      <c r="CS35" s="768"/>
      <c r="CT35" s="768"/>
      <c r="CU35" s="768"/>
      <c r="CV35" s="769"/>
      <c r="CW35" s="767"/>
      <c r="CX35" s="768"/>
      <c r="CY35" s="768"/>
      <c r="CZ35" s="768"/>
      <c r="DA35" s="769"/>
      <c r="DB35" s="767"/>
      <c r="DC35" s="768"/>
      <c r="DD35" s="768"/>
      <c r="DE35" s="768"/>
      <c r="DF35" s="769"/>
      <c r="DG35" s="767"/>
      <c r="DH35" s="768"/>
      <c r="DI35" s="768"/>
      <c r="DJ35" s="768"/>
      <c r="DK35" s="769"/>
      <c r="DL35" s="767"/>
      <c r="DM35" s="768"/>
      <c r="DN35" s="768"/>
      <c r="DO35" s="768"/>
      <c r="DP35" s="769"/>
      <c r="DQ35" s="767"/>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c r="BT36" s="755"/>
      <c r="BU36" s="755"/>
      <c r="BV36" s="755"/>
      <c r="BW36" s="755"/>
      <c r="BX36" s="755"/>
      <c r="BY36" s="755"/>
      <c r="BZ36" s="755"/>
      <c r="CA36" s="755"/>
      <c r="CB36" s="755"/>
      <c r="CC36" s="755"/>
      <c r="CD36" s="755"/>
      <c r="CE36" s="755"/>
      <c r="CF36" s="755"/>
      <c r="CG36" s="756"/>
      <c r="CH36" s="767"/>
      <c r="CI36" s="768"/>
      <c r="CJ36" s="768"/>
      <c r="CK36" s="768"/>
      <c r="CL36" s="769"/>
      <c r="CM36" s="767"/>
      <c r="CN36" s="768"/>
      <c r="CO36" s="768"/>
      <c r="CP36" s="768"/>
      <c r="CQ36" s="769"/>
      <c r="CR36" s="767"/>
      <c r="CS36" s="768"/>
      <c r="CT36" s="768"/>
      <c r="CU36" s="768"/>
      <c r="CV36" s="769"/>
      <c r="CW36" s="767"/>
      <c r="CX36" s="768"/>
      <c r="CY36" s="768"/>
      <c r="CZ36" s="768"/>
      <c r="DA36" s="769"/>
      <c r="DB36" s="767"/>
      <c r="DC36" s="768"/>
      <c r="DD36" s="768"/>
      <c r="DE36" s="768"/>
      <c r="DF36" s="769"/>
      <c r="DG36" s="767"/>
      <c r="DH36" s="768"/>
      <c r="DI36" s="768"/>
      <c r="DJ36" s="768"/>
      <c r="DK36" s="769"/>
      <c r="DL36" s="767"/>
      <c r="DM36" s="768"/>
      <c r="DN36" s="768"/>
      <c r="DO36" s="768"/>
      <c r="DP36" s="769"/>
      <c r="DQ36" s="767"/>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7"/>
      <c r="CI37" s="768"/>
      <c r="CJ37" s="768"/>
      <c r="CK37" s="768"/>
      <c r="CL37" s="769"/>
      <c r="CM37" s="767"/>
      <c r="CN37" s="768"/>
      <c r="CO37" s="768"/>
      <c r="CP37" s="768"/>
      <c r="CQ37" s="769"/>
      <c r="CR37" s="767"/>
      <c r="CS37" s="768"/>
      <c r="CT37" s="768"/>
      <c r="CU37" s="768"/>
      <c r="CV37" s="769"/>
      <c r="CW37" s="767"/>
      <c r="CX37" s="768"/>
      <c r="CY37" s="768"/>
      <c r="CZ37" s="768"/>
      <c r="DA37" s="769"/>
      <c r="DB37" s="767"/>
      <c r="DC37" s="768"/>
      <c r="DD37" s="768"/>
      <c r="DE37" s="768"/>
      <c r="DF37" s="769"/>
      <c r="DG37" s="767"/>
      <c r="DH37" s="768"/>
      <c r="DI37" s="768"/>
      <c r="DJ37" s="768"/>
      <c r="DK37" s="769"/>
      <c r="DL37" s="767"/>
      <c r="DM37" s="768"/>
      <c r="DN37" s="768"/>
      <c r="DO37" s="768"/>
      <c r="DP37" s="769"/>
      <c r="DQ37" s="767"/>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7"/>
      <c r="CI38" s="768"/>
      <c r="CJ38" s="768"/>
      <c r="CK38" s="768"/>
      <c r="CL38" s="769"/>
      <c r="CM38" s="767"/>
      <c r="CN38" s="768"/>
      <c r="CO38" s="768"/>
      <c r="CP38" s="768"/>
      <c r="CQ38" s="769"/>
      <c r="CR38" s="767"/>
      <c r="CS38" s="768"/>
      <c r="CT38" s="768"/>
      <c r="CU38" s="768"/>
      <c r="CV38" s="769"/>
      <c r="CW38" s="767"/>
      <c r="CX38" s="768"/>
      <c r="CY38" s="768"/>
      <c r="CZ38" s="768"/>
      <c r="DA38" s="769"/>
      <c r="DB38" s="767"/>
      <c r="DC38" s="768"/>
      <c r="DD38" s="768"/>
      <c r="DE38" s="768"/>
      <c r="DF38" s="769"/>
      <c r="DG38" s="767"/>
      <c r="DH38" s="768"/>
      <c r="DI38" s="768"/>
      <c r="DJ38" s="768"/>
      <c r="DK38" s="769"/>
      <c r="DL38" s="767"/>
      <c r="DM38" s="768"/>
      <c r="DN38" s="768"/>
      <c r="DO38" s="768"/>
      <c r="DP38" s="769"/>
      <c r="DQ38" s="767"/>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7"/>
      <c r="CI39" s="768"/>
      <c r="CJ39" s="768"/>
      <c r="CK39" s="768"/>
      <c r="CL39" s="769"/>
      <c r="CM39" s="767"/>
      <c r="CN39" s="768"/>
      <c r="CO39" s="768"/>
      <c r="CP39" s="768"/>
      <c r="CQ39" s="769"/>
      <c r="CR39" s="767"/>
      <c r="CS39" s="768"/>
      <c r="CT39" s="768"/>
      <c r="CU39" s="768"/>
      <c r="CV39" s="769"/>
      <c r="CW39" s="767"/>
      <c r="CX39" s="768"/>
      <c r="CY39" s="768"/>
      <c r="CZ39" s="768"/>
      <c r="DA39" s="769"/>
      <c r="DB39" s="767"/>
      <c r="DC39" s="768"/>
      <c r="DD39" s="768"/>
      <c r="DE39" s="768"/>
      <c r="DF39" s="769"/>
      <c r="DG39" s="767"/>
      <c r="DH39" s="768"/>
      <c r="DI39" s="768"/>
      <c r="DJ39" s="768"/>
      <c r="DK39" s="769"/>
      <c r="DL39" s="767"/>
      <c r="DM39" s="768"/>
      <c r="DN39" s="768"/>
      <c r="DO39" s="768"/>
      <c r="DP39" s="769"/>
      <c r="DQ39" s="767"/>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7"/>
      <c r="CI40" s="768"/>
      <c r="CJ40" s="768"/>
      <c r="CK40" s="768"/>
      <c r="CL40" s="769"/>
      <c r="CM40" s="767"/>
      <c r="CN40" s="768"/>
      <c r="CO40" s="768"/>
      <c r="CP40" s="768"/>
      <c r="CQ40" s="769"/>
      <c r="CR40" s="767"/>
      <c r="CS40" s="768"/>
      <c r="CT40" s="768"/>
      <c r="CU40" s="768"/>
      <c r="CV40" s="769"/>
      <c r="CW40" s="767"/>
      <c r="CX40" s="768"/>
      <c r="CY40" s="768"/>
      <c r="CZ40" s="768"/>
      <c r="DA40" s="769"/>
      <c r="DB40" s="767"/>
      <c r="DC40" s="768"/>
      <c r="DD40" s="768"/>
      <c r="DE40" s="768"/>
      <c r="DF40" s="769"/>
      <c r="DG40" s="767"/>
      <c r="DH40" s="768"/>
      <c r="DI40" s="768"/>
      <c r="DJ40" s="768"/>
      <c r="DK40" s="769"/>
      <c r="DL40" s="767"/>
      <c r="DM40" s="768"/>
      <c r="DN40" s="768"/>
      <c r="DO40" s="768"/>
      <c r="DP40" s="769"/>
      <c r="DQ40" s="767"/>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408</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382</v>
      </c>
      <c r="B63" s="782" t="s">
        <v>409</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27090</v>
      </c>
      <c r="AG63" s="836"/>
      <c r="AH63" s="836"/>
      <c r="AI63" s="836"/>
      <c r="AJ63" s="837"/>
      <c r="AK63" s="838"/>
      <c r="AL63" s="833"/>
      <c r="AM63" s="833"/>
      <c r="AN63" s="833"/>
      <c r="AO63" s="833"/>
      <c r="AP63" s="836"/>
      <c r="AQ63" s="836"/>
      <c r="AR63" s="836"/>
      <c r="AS63" s="836"/>
      <c r="AT63" s="836"/>
      <c r="AU63" s="836"/>
      <c r="AV63" s="836"/>
      <c r="AW63" s="836"/>
      <c r="AX63" s="836"/>
      <c r="AY63" s="836"/>
      <c r="AZ63" s="847"/>
      <c r="BA63" s="847"/>
      <c r="BB63" s="847"/>
      <c r="BC63" s="847"/>
      <c r="BD63" s="847"/>
      <c r="BE63" s="848"/>
      <c r="BF63" s="848"/>
      <c r="BG63" s="848"/>
      <c r="BH63" s="848"/>
      <c r="BI63" s="849"/>
      <c r="BJ63" s="850" t="s">
        <v>120</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410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411</v>
      </c>
      <c r="B66" s="727"/>
      <c r="C66" s="727"/>
      <c r="D66" s="727"/>
      <c r="E66" s="727"/>
      <c r="F66" s="727"/>
      <c r="G66" s="727"/>
      <c r="H66" s="727"/>
      <c r="I66" s="727"/>
      <c r="J66" s="727"/>
      <c r="K66" s="727"/>
      <c r="L66" s="727"/>
      <c r="M66" s="727"/>
      <c r="N66" s="727"/>
      <c r="O66" s="727"/>
      <c r="P66" s="728"/>
      <c r="Q66" s="703" t="s">
        <v>412</v>
      </c>
      <c r="R66" s="704"/>
      <c r="S66" s="704"/>
      <c r="T66" s="704"/>
      <c r="U66" s="705"/>
      <c r="V66" s="703" t="s">
        <v>413</v>
      </c>
      <c r="W66" s="704"/>
      <c r="X66" s="704"/>
      <c r="Y66" s="704"/>
      <c r="Z66" s="705"/>
      <c r="AA66" s="703" t="s">
        <v>389</v>
      </c>
      <c r="AB66" s="704"/>
      <c r="AC66" s="704"/>
      <c r="AD66" s="704"/>
      <c r="AE66" s="705"/>
      <c r="AF66" s="853" t="s">
        <v>414</v>
      </c>
      <c r="AG66" s="805"/>
      <c r="AH66" s="805"/>
      <c r="AI66" s="805"/>
      <c r="AJ66" s="854"/>
      <c r="AK66" s="703" t="s">
        <v>415</v>
      </c>
      <c r="AL66" s="727"/>
      <c r="AM66" s="727"/>
      <c r="AN66" s="727"/>
      <c r="AO66" s="728"/>
      <c r="AP66" s="703" t="s">
        <v>416</v>
      </c>
      <c r="AQ66" s="704"/>
      <c r="AR66" s="704"/>
      <c r="AS66" s="704"/>
      <c r="AT66" s="705"/>
      <c r="AU66" s="703" t="s">
        <v>417</v>
      </c>
      <c r="AV66" s="704"/>
      <c r="AW66" s="704"/>
      <c r="AX66" s="704"/>
      <c r="AY66" s="705"/>
      <c r="AZ66" s="703" t="s">
        <v>353</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t="s">
        <v>606</v>
      </c>
      <c r="C68" s="871"/>
      <c r="D68" s="871"/>
      <c r="E68" s="871"/>
      <c r="F68" s="871"/>
      <c r="G68" s="871"/>
      <c r="H68" s="871"/>
      <c r="I68" s="871"/>
      <c r="J68" s="871"/>
      <c r="K68" s="871"/>
      <c r="L68" s="871"/>
      <c r="M68" s="871"/>
      <c r="N68" s="871"/>
      <c r="O68" s="871"/>
      <c r="P68" s="872"/>
      <c r="Q68" s="873">
        <v>2518</v>
      </c>
      <c r="R68" s="867"/>
      <c r="S68" s="867"/>
      <c r="T68" s="867"/>
      <c r="U68" s="867"/>
      <c r="V68" s="867">
        <v>2456</v>
      </c>
      <c r="W68" s="867"/>
      <c r="X68" s="867"/>
      <c r="Y68" s="867"/>
      <c r="Z68" s="867"/>
      <c r="AA68" s="867">
        <v>62</v>
      </c>
      <c r="AB68" s="867"/>
      <c r="AC68" s="867"/>
      <c r="AD68" s="867"/>
      <c r="AE68" s="867"/>
      <c r="AF68" s="867">
        <v>62</v>
      </c>
      <c r="AG68" s="867"/>
      <c r="AH68" s="867"/>
      <c r="AI68" s="867"/>
      <c r="AJ68" s="867"/>
      <c r="AK68" s="867">
        <v>35</v>
      </c>
      <c r="AL68" s="867"/>
      <c r="AM68" s="867"/>
      <c r="AN68" s="867"/>
      <c r="AO68" s="867"/>
      <c r="AP68" s="867">
        <v>82</v>
      </c>
      <c r="AQ68" s="867"/>
      <c r="AR68" s="867"/>
      <c r="AS68" s="867"/>
      <c r="AT68" s="867"/>
      <c r="AU68" s="867">
        <v>20</v>
      </c>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382</v>
      </c>
      <c r="B88" s="782" t="s">
        <v>418</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v>62</v>
      </c>
      <c r="AG88" s="836"/>
      <c r="AH88" s="836"/>
      <c r="AI88" s="836"/>
      <c r="AJ88" s="836"/>
      <c r="AK88" s="833"/>
      <c r="AL88" s="833"/>
      <c r="AM88" s="833"/>
      <c r="AN88" s="833"/>
      <c r="AO88" s="833"/>
      <c r="AP88" s="836">
        <v>82</v>
      </c>
      <c r="AQ88" s="836"/>
      <c r="AR88" s="836"/>
      <c r="AS88" s="836"/>
      <c r="AT88" s="836"/>
      <c r="AU88" s="836">
        <v>20</v>
      </c>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382</v>
      </c>
      <c r="BR102" s="782" t="s">
        <v>419</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11608</v>
      </c>
      <c r="CS102" s="851"/>
      <c r="CT102" s="851"/>
      <c r="CU102" s="851"/>
      <c r="CV102" s="894"/>
      <c r="CW102" s="893">
        <v>1218</v>
      </c>
      <c r="CX102" s="851"/>
      <c r="CY102" s="851"/>
      <c r="CZ102" s="851"/>
      <c r="DA102" s="894"/>
      <c r="DB102" s="893">
        <v>11502</v>
      </c>
      <c r="DC102" s="851"/>
      <c r="DD102" s="851"/>
      <c r="DE102" s="851"/>
      <c r="DF102" s="894"/>
      <c r="DG102" s="893">
        <v>242</v>
      </c>
      <c r="DH102" s="851"/>
      <c r="DI102" s="851"/>
      <c r="DJ102" s="851"/>
      <c r="DK102" s="894"/>
      <c r="DL102" s="893">
        <v>37748</v>
      </c>
      <c r="DM102" s="851"/>
      <c r="DN102" s="851"/>
      <c r="DO102" s="851"/>
      <c r="DP102" s="894"/>
      <c r="DQ102" s="893">
        <v>3838</v>
      </c>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420</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421</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422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423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424</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425</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426</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427</v>
      </c>
      <c r="AB109" s="896"/>
      <c r="AC109" s="896"/>
      <c r="AD109" s="896"/>
      <c r="AE109" s="897"/>
      <c r="AF109" s="895" t="s">
        <v>308</v>
      </c>
      <c r="AG109" s="896"/>
      <c r="AH109" s="896"/>
      <c r="AI109" s="896"/>
      <c r="AJ109" s="897"/>
      <c r="AK109" s="895" t="s">
        <v>307</v>
      </c>
      <c r="AL109" s="896"/>
      <c r="AM109" s="896"/>
      <c r="AN109" s="896"/>
      <c r="AO109" s="897"/>
      <c r="AP109" s="895" t="s">
        <v>428</v>
      </c>
      <c r="AQ109" s="896"/>
      <c r="AR109" s="896"/>
      <c r="AS109" s="896"/>
      <c r="AT109" s="898"/>
      <c r="AU109" s="915" t="s">
        <v>426</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427</v>
      </c>
      <c r="BR109" s="896"/>
      <c r="BS109" s="896"/>
      <c r="BT109" s="896"/>
      <c r="BU109" s="897"/>
      <c r="BV109" s="895" t="s">
        <v>308</v>
      </c>
      <c r="BW109" s="896"/>
      <c r="BX109" s="896"/>
      <c r="BY109" s="896"/>
      <c r="BZ109" s="897"/>
      <c r="CA109" s="895" t="s">
        <v>307</v>
      </c>
      <c r="CB109" s="896"/>
      <c r="CC109" s="896"/>
      <c r="CD109" s="896"/>
      <c r="CE109" s="897"/>
      <c r="CF109" s="916" t="s">
        <v>428</v>
      </c>
      <c r="CG109" s="916"/>
      <c r="CH109" s="916"/>
      <c r="CI109" s="916"/>
      <c r="CJ109" s="916"/>
      <c r="CK109" s="895" t="s">
        <v>429</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427</v>
      </c>
      <c r="DH109" s="896"/>
      <c r="DI109" s="896"/>
      <c r="DJ109" s="896"/>
      <c r="DK109" s="897"/>
      <c r="DL109" s="895" t="s">
        <v>308</v>
      </c>
      <c r="DM109" s="896"/>
      <c r="DN109" s="896"/>
      <c r="DO109" s="896"/>
      <c r="DP109" s="897"/>
      <c r="DQ109" s="895" t="s">
        <v>307</v>
      </c>
      <c r="DR109" s="896"/>
      <c r="DS109" s="896"/>
      <c r="DT109" s="896"/>
      <c r="DU109" s="897"/>
      <c r="DV109" s="895" t="s">
        <v>428</v>
      </c>
      <c r="DW109" s="896"/>
      <c r="DX109" s="896"/>
      <c r="DY109" s="896"/>
      <c r="DZ109" s="898"/>
    </row>
    <row r="110" spans="1:131" s="235" customFormat="1" ht="26.25" customHeight="1" x14ac:dyDescent="0.2">
      <c r="A110" s="899" t="s">
        <v>430</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62557880</v>
      </c>
      <c r="AB110" s="903"/>
      <c r="AC110" s="903"/>
      <c r="AD110" s="903"/>
      <c r="AE110" s="904"/>
      <c r="AF110" s="905">
        <v>61324355</v>
      </c>
      <c r="AG110" s="903"/>
      <c r="AH110" s="903"/>
      <c r="AI110" s="903"/>
      <c r="AJ110" s="904"/>
      <c r="AK110" s="905">
        <v>58699463</v>
      </c>
      <c r="AL110" s="903"/>
      <c r="AM110" s="903"/>
      <c r="AN110" s="903"/>
      <c r="AO110" s="904"/>
      <c r="AP110" s="906">
        <v>28.4</v>
      </c>
      <c r="AQ110" s="907"/>
      <c r="AR110" s="907"/>
      <c r="AS110" s="907"/>
      <c r="AT110" s="908"/>
      <c r="AU110" s="909" t="s">
        <v>72</v>
      </c>
      <c r="AV110" s="910"/>
      <c r="AW110" s="910"/>
      <c r="AX110" s="910"/>
      <c r="AY110" s="910"/>
      <c r="AZ110" s="951" t="s">
        <v>431</v>
      </c>
      <c r="BA110" s="900"/>
      <c r="BB110" s="900"/>
      <c r="BC110" s="900"/>
      <c r="BD110" s="900"/>
      <c r="BE110" s="900"/>
      <c r="BF110" s="900"/>
      <c r="BG110" s="900"/>
      <c r="BH110" s="900"/>
      <c r="BI110" s="900"/>
      <c r="BJ110" s="900"/>
      <c r="BK110" s="900"/>
      <c r="BL110" s="900"/>
      <c r="BM110" s="900"/>
      <c r="BN110" s="900"/>
      <c r="BO110" s="900"/>
      <c r="BP110" s="901"/>
      <c r="BQ110" s="937">
        <v>885826451</v>
      </c>
      <c r="BR110" s="938"/>
      <c r="BS110" s="938"/>
      <c r="BT110" s="938"/>
      <c r="BU110" s="938"/>
      <c r="BV110" s="938">
        <v>877674910</v>
      </c>
      <c r="BW110" s="938"/>
      <c r="BX110" s="938"/>
      <c r="BY110" s="938"/>
      <c r="BZ110" s="938"/>
      <c r="CA110" s="938">
        <v>875315865</v>
      </c>
      <c r="CB110" s="938"/>
      <c r="CC110" s="938"/>
      <c r="CD110" s="938"/>
      <c r="CE110" s="938"/>
      <c r="CF110" s="952">
        <v>423.5</v>
      </c>
      <c r="CG110" s="953"/>
      <c r="CH110" s="953"/>
      <c r="CI110" s="953"/>
      <c r="CJ110" s="953"/>
      <c r="CK110" s="954" t="s">
        <v>432</v>
      </c>
      <c r="CL110" s="955"/>
      <c r="CM110" s="934" t="s">
        <v>433</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v>8207448</v>
      </c>
      <c r="DH110" s="938"/>
      <c r="DI110" s="938"/>
      <c r="DJ110" s="938"/>
      <c r="DK110" s="938"/>
      <c r="DL110" s="938">
        <v>6382251</v>
      </c>
      <c r="DM110" s="938"/>
      <c r="DN110" s="938"/>
      <c r="DO110" s="938"/>
      <c r="DP110" s="938"/>
      <c r="DQ110" s="938">
        <v>3425314</v>
      </c>
      <c r="DR110" s="938"/>
      <c r="DS110" s="938"/>
      <c r="DT110" s="938"/>
      <c r="DU110" s="938"/>
      <c r="DV110" s="939">
        <v>1.7</v>
      </c>
      <c r="DW110" s="939"/>
      <c r="DX110" s="939"/>
      <c r="DY110" s="939"/>
      <c r="DZ110" s="940"/>
    </row>
    <row r="111" spans="1:131" s="235" customFormat="1" ht="26.25" customHeight="1" x14ac:dyDescent="0.2">
      <c r="A111" s="941" t="s">
        <v>434</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435</v>
      </c>
      <c r="AB111" s="945"/>
      <c r="AC111" s="945"/>
      <c r="AD111" s="945"/>
      <c r="AE111" s="946"/>
      <c r="AF111" s="947" t="s">
        <v>120</v>
      </c>
      <c r="AG111" s="945"/>
      <c r="AH111" s="945"/>
      <c r="AI111" s="945"/>
      <c r="AJ111" s="946"/>
      <c r="AK111" s="947" t="s">
        <v>435</v>
      </c>
      <c r="AL111" s="945"/>
      <c r="AM111" s="945"/>
      <c r="AN111" s="945"/>
      <c r="AO111" s="946"/>
      <c r="AP111" s="948" t="s">
        <v>436</v>
      </c>
      <c r="AQ111" s="949"/>
      <c r="AR111" s="949"/>
      <c r="AS111" s="949"/>
      <c r="AT111" s="950"/>
      <c r="AU111" s="911"/>
      <c r="AV111" s="912"/>
      <c r="AW111" s="912"/>
      <c r="AX111" s="912"/>
      <c r="AY111" s="912"/>
      <c r="AZ111" s="960" t="s">
        <v>437</v>
      </c>
      <c r="BA111" s="961"/>
      <c r="BB111" s="961"/>
      <c r="BC111" s="961"/>
      <c r="BD111" s="961"/>
      <c r="BE111" s="961"/>
      <c r="BF111" s="961"/>
      <c r="BG111" s="961"/>
      <c r="BH111" s="961"/>
      <c r="BI111" s="961"/>
      <c r="BJ111" s="961"/>
      <c r="BK111" s="961"/>
      <c r="BL111" s="961"/>
      <c r="BM111" s="961"/>
      <c r="BN111" s="961"/>
      <c r="BO111" s="961"/>
      <c r="BP111" s="962"/>
      <c r="BQ111" s="930">
        <v>12907904</v>
      </c>
      <c r="BR111" s="931"/>
      <c r="BS111" s="931"/>
      <c r="BT111" s="931"/>
      <c r="BU111" s="931"/>
      <c r="BV111" s="931">
        <v>10575229</v>
      </c>
      <c r="BW111" s="931"/>
      <c r="BX111" s="931"/>
      <c r="BY111" s="931"/>
      <c r="BZ111" s="931"/>
      <c r="CA111" s="931">
        <v>7117409</v>
      </c>
      <c r="CB111" s="931"/>
      <c r="CC111" s="931"/>
      <c r="CD111" s="931"/>
      <c r="CE111" s="931"/>
      <c r="CF111" s="925">
        <v>3.4</v>
      </c>
      <c r="CG111" s="926"/>
      <c r="CH111" s="926"/>
      <c r="CI111" s="926"/>
      <c r="CJ111" s="926"/>
      <c r="CK111" s="956"/>
      <c r="CL111" s="957"/>
      <c r="CM111" s="927" t="s">
        <v>438</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439</v>
      </c>
      <c r="DH111" s="931"/>
      <c r="DI111" s="931"/>
      <c r="DJ111" s="931"/>
      <c r="DK111" s="931"/>
      <c r="DL111" s="931" t="s">
        <v>436</v>
      </c>
      <c r="DM111" s="931"/>
      <c r="DN111" s="931"/>
      <c r="DO111" s="931"/>
      <c r="DP111" s="931"/>
      <c r="DQ111" s="931" t="s">
        <v>440</v>
      </c>
      <c r="DR111" s="931"/>
      <c r="DS111" s="931"/>
      <c r="DT111" s="931"/>
      <c r="DU111" s="931"/>
      <c r="DV111" s="932" t="s">
        <v>436</v>
      </c>
      <c r="DW111" s="932"/>
      <c r="DX111" s="932"/>
      <c r="DY111" s="932"/>
      <c r="DZ111" s="933"/>
    </row>
    <row r="112" spans="1:131" s="235" customFormat="1" ht="26.25" customHeight="1" x14ac:dyDescent="0.2">
      <c r="A112" s="970" t="s">
        <v>441</v>
      </c>
      <c r="B112" s="971"/>
      <c r="C112" s="961" t="s">
        <v>442</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10216667</v>
      </c>
      <c r="AB112" s="964"/>
      <c r="AC112" s="964"/>
      <c r="AD112" s="964"/>
      <c r="AE112" s="965"/>
      <c r="AF112" s="966">
        <v>10883333</v>
      </c>
      <c r="AG112" s="964"/>
      <c r="AH112" s="964"/>
      <c r="AI112" s="964"/>
      <c r="AJ112" s="965"/>
      <c r="AK112" s="966">
        <v>11273333</v>
      </c>
      <c r="AL112" s="964"/>
      <c r="AM112" s="964"/>
      <c r="AN112" s="964"/>
      <c r="AO112" s="965"/>
      <c r="AP112" s="967">
        <v>5.5</v>
      </c>
      <c r="AQ112" s="968"/>
      <c r="AR112" s="968"/>
      <c r="AS112" s="968"/>
      <c r="AT112" s="969"/>
      <c r="AU112" s="911"/>
      <c r="AV112" s="912"/>
      <c r="AW112" s="912"/>
      <c r="AX112" s="912"/>
      <c r="AY112" s="912"/>
      <c r="AZ112" s="960" t="s">
        <v>443</v>
      </c>
      <c r="BA112" s="961"/>
      <c r="BB112" s="961"/>
      <c r="BC112" s="961"/>
      <c r="BD112" s="961"/>
      <c r="BE112" s="961"/>
      <c r="BF112" s="961"/>
      <c r="BG112" s="961"/>
      <c r="BH112" s="961"/>
      <c r="BI112" s="961"/>
      <c r="BJ112" s="961"/>
      <c r="BK112" s="961"/>
      <c r="BL112" s="961"/>
      <c r="BM112" s="961"/>
      <c r="BN112" s="961"/>
      <c r="BO112" s="961"/>
      <c r="BP112" s="962"/>
      <c r="BQ112" s="930">
        <v>29146948</v>
      </c>
      <c r="BR112" s="931"/>
      <c r="BS112" s="931"/>
      <c r="BT112" s="931"/>
      <c r="BU112" s="931"/>
      <c r="BV112" s="931">
        <v>27833911</v>
      </c>
      <c r="BW112" s="931"/>
      <c r="BX112" s="931"/>
      <c r="BY112" s="931"/>
      <c r="BZ112" s="931"/>
      <c r="CA112" s="931">
        <v>27381363</v>
      </c>
      <c r="CB112" s="931"/>
      <c r="CC112" s="931"/>
      <c r="CD112" s="931"/>
      <c r="CE112" s="931"/>
      <c r="CF112" s="925">
        <v>13.2</v>
      </c>
      <c r="CG112" s="926"/>
      <c r="CH112" s="926"/>
      <c r="CI112" s="926"/>
      <c r="CJ112" s="926"/>
      <c r="CK112" s="956"/>
      <c r="CL112" s="957"/>
      <c r="CM112" s="927" t="s">
        <v>444</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4700456</v>
      </c>
      <c r="DH112" s="931"/>
      <c r="DI112" s="931"/>
      <c r="DJ112" s="931"/>
      <c r="DK112" s="931"/>
      <c r="DL112" s="931">
        <v>4192978</v>
      </c>
      <c r="DM112" s="931"/>
      <c r="DN112" s="931"/>
      <c r="DO112" s="931"/>
      <c r="DP112" s="931"/>
      <c r="DQ112" s="931">
        <v>3692095</v>
      </c>
      <c r="DR112" s="931"/>
      <c r="DS112" s="931"/>
      <c r="DT112" s="931"/>
      <c r="DU112" s="931"/>
      <c r="DV112" s="932">
        <v>1.8</v>
      </c>
      <c r="DW112" s="932"/>
      <c r="DX112" s="932"/>
      <c r="DY112" s="932"/>
      <c r="DZ112" s="933"/>
    </row>
    <row r="113" spans="1:130" s="235" customFormat="1" ht="26.25" customHeight="1" x14ac:dyDescent="0.2">
      <c r="A113" s="972"/>
      <c r="B113" s="973"/>
      <c r="C113" s="961" t="s">
        <v>445</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1772824</v>
      </c>
      <c r="AB113" s="964"/>
      <c r="AC113" s="964"/>
      <c r="AD113" s="964"/>
      <c r="AE113" s="965"/>
      <c r="AF113" s="966">
        <v>1706001</v>
      </c>
      <c r="AG113" s="964"/>
      <c r="AH113" s="964"/>
      <c r="AI113" s="964"/>
      <c r="AJ113" s="965"/>
      <c r="AK113" s="966">
        <v>1937789</v>
      </c>
      <c r="AL113" s="964"/>
      <c r="AM113" s="964"/>
      <c r="AN113" s="964"/>
      <c r="AO113" s="965"/>
      <c r="AP113" s="967">
        <v>0.9</v>
      </c>
      <c r="AQ113" s="968"/>
      <c r="AR113" s="968"/>
      <c r="AS113" s="968"/>
      <c r="AT113" s="969"/>
      <c r="AU113" s="911"/>
      <c r="AV113" s="912"/>
      <c r="AW113" s="912"/>
      <c r="AX113" s="912"/>
      <c r="AY113" s="912"/>
      <c r="AZ113" s="960" t="s">
        <v>446</v>
      </c>
      <c r="BA113" s="961"/>
      <c r="BB113" s="961"/>
      <c r="BC113" s="961"/>
      <c r="BD113" s="961"/>
      <c r="BE113" s="961"/>
      <c r="BF113" s="961"/>
      <c r="BG113" s="961"/>
      <c r="BH113" s="961"/>
      <c r="BI113" s="961"/>
      <c r="BJ113" s="961"/>
      <c r="BK113" s="961"/>
      <c r="BL113" s="961"/>
      <c r="BM113" s="961"/>
      <c r="BN113" s="961"/>
      <c r="BO113" s="961"/>
      <c r="BP113" s="962"/>
      <c r="BQ113" s="930">
        <v>28671</v>
      </c>
      <c r="BR113" s="931"/>
      <c r="BS113" s="931"/>
      <c r="BT113" s="931"/>
      <c r="BU113" s="931"/>
      <c r="BV113" s="931">
        <v>24587</v>
      </c>
      <c r="BW113" s="931"/>
      <c r="BX113" s="931"/>
      <c r="BY113" s="931"/>
      <c r="BZ113" s="931"/>
      <c r="CA113" s="931">
        <v>20499</v>
      </c>
      <c r="CB113" s="931"/>
      <c r="CC113" s="931"/>
      <c r="CD113" s="931"/>
      <c r="CE113" s="931"/>
      <c r="CF113" s="925">
        <v>0</v>
      </c>
      <c r="CG113" s="926"/>
      <c r="CH113" s="926"/>
      <c r="CI113" s="926"/>
      <c r="CJ113" s="926"/>
      <c r="CK113" s="956"/>
      <c r="CL113" s="957"/>
      <c r="CM113" s="927" t="s">
        <v>447</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t="s">
        <v>436</v>
      </c>
      <c r="DH113" s="931"/>
      <c r="DI113" s="931"/>
      <c r="DJ113" s="931"/>
      <c r="DK113" s="931"/>
      <c r="DL113" s="931" t="s">
        <v>435</v>
      </c>
      <c r="DM113" s="931"/>
      <c r="DN113" s="931"/>
      <c r="DO113" s="931"/>
      <c r="DP113" s="931"/>
      <c r="DQ113" s="931" t="s">
        <v>435</v>
      </c>
      <c r="DR113" s="931"/>
      <c r="DS113" s="931"/>
      <c r="DT113" s="931"/>
      <c r="DU113" s="931"/>
      <c r="DV113" s="932" t="s">
        <v>120</v>
      </c>
      <c r="DW113" s="932"/>
      <c r="DX113" s="932"/>
      <c r="DY113" s="932"/>
      <c r="DZ113" s="933"/>
    </row>
    <row r="114" spans="1:130" s="235" customFormat="1" ht="26.25" customHeight="1" x14ac:dyDescent="0.2">
      <c r="A114" s="972"/>
      <c r="B114" s="973"/>
      <c r="C114" s="961" t="s">
        <v>448</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v>4086</v>
      </c>
      <c r="AB114" s="964"/>
      <c r="AC114" s="964"/>
      <c r="AD114" s="964"/>
      <c r="AE114" s="965"/>
      <c r="AF114" s="966">
        <v>4076</v>
      </c>
      <c r="AG114" s="964"/>
      <c r="AH114" s="964"/>
      <c r="AI114" s="964"/>
      <c r="AJ114" s="965"/>
      <c r="AK114" s="966">
        <v>4066</v>
      </c>
      <c r="AL114" s="964"/>
      <c r="AM114" s="964"/>
      <c r="AN114" s="964"/>
      <c r="AO114" s="965"/>
      <c r="AP114" s="967">
        <v>0</v>
      </c>
      <c r="AQ114" s="968"/>
      <c r="AR114" s="968"/>
      <c r="AS114" s="968"/>
      <c r="AT114" s="969"/>
      <c r="AU114" s="911"/>
      <c r="AV114" s="912"/>
      <c r="AW114" s="912"/>
      <c r="AX114" s="912"/>
      <c r="AY114" s="912"/>
      <c r="AZ114" s="960" t="s">
        <v>449</v>
      </c>
      <c r="BA114" s="961"/>
      <c r="BB114" s="961"/>
      <c r="BC114" s="961"/>
      <c r="BD114" s="961"/>
      <c r="BE114" s="961"/>
      <c r="BF114" s="961"/>
      <c r="BG114" s="961"/>
      <c r="BH114" s="961"/>
      <c r="BI114" s="961"/>
      <c r="BJ114" s="961"/>
      <c r="BK114" s="961"/>
      <c r="BL114" s="961"/>
      <c r="BM114" s="961"/>
      <c r="BN114" s="961"/>
      <c r="BO114" s="961"/>
      <c r="BP114" s="962"/>
      <c r="BQ114" s="930">
        <v>101633080</v>
      </c>
      <c r="BR114" s="931"/>
      <c r="BS114" s="931"/>
      <c r="BT114" s="931"/>
      <c r="BU114" s="931"/>
      <c r="BV114" s="931">
        <v>96239547</v>
      </c>
      <c r="BW114" s="931"/>
      <c r="BX114" s="931"/>
      <c r="BY114" s="931"/>
      <c r="BZ114" s="931"/>
      <c r="CA114" s="931">
        <v>90242712</v>
      </c>
      <c r="CB114" s="931"/>
      <c r="CC114" s="931"/>
      <c r="CD114" s="931"/>
      <c r="CE114" s="931"/>
      <c r="CF114" s="925">
        <v>43.7</v>
      </c>
      <c r="CG114" s="926"/>
      <c r="CH114" s="926"/>
      <c r="CI114" s="926"/>
      <c r="CJ114" s="926"/>
      <c r="CK114" s="956"/>
      <c r="CL114" s="957"/>
      <c r="CM114" s="927" t="s">
        <v>450</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120</v>
      </c>
      <c r="DH114" s="931"/>
      <c r="DI114" s="931"/>
      <c r="DJ114" s="931"/>
      <c r="DK114" s="931"/>
      <c r="DL114" s="931" t="s">
        <v>120</v>
      </c>
      <c r="DM114" s="931"/>
      <c r="DN114" s="931"/>
      <c r="DO114" s="931"/>
      <c r="DP114" s="931"/>
      <c r="DQ114" s="931" t="s">
        <v>120</v>
      </c>
      <c r="DR114" s="931"/>
      <c r="DS114" s="931"/>
      <c r="DT114" s="931"/>
      <c r="DU114" s="931"/>
      <c r="DV114" s="932" t="s">
        <v>120</v>
      </c>
      <c r="DW114" s="932"/>
      <c r="DX114" s="932"/>
      <c r="DY114" s="932"/>
      <c r="DZ114" s="933"/>
    </row>
    <row r="115" spans="1:130" s="235" customFormat="1" ht="26.25" customHeight="1" x14ac:dyDescent="0.2">
      <c r="A115" s="972"/>
      <c r="B115" s="973"/>
      <c r="C115" s="961" t="s">
        <v>451</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1580651</v>
      </c>
      <c r="AB115" s="964"/>
      <c r="AC115" s="964"/>
      <c r="AD115" s="964"/>
      <c r="AE115" s="965"/>
      <c r="AF115" s="966">
        <v>1917875</v>
      </c>
      <c r="AG115" s="964"/>
      <c r="AH115" s="964"/>
      <c r="AI115" s="964"/>
      <c r="AJ115" s="965"/>
      <c r="AK115" s="966">
        <v>1705963</v>
      </c>
      <c r="AL115" s="964"/>
      <c r="AM115" s="964"/>
      <c r="AN115" s="964"/>
      <c r="AO115" s="965"/>
      <c r="AP115" s="967">
        <v>0.8</v>
      </c>
      <c r="AQ115" s="968"/>
      <c r="AR115" s="968"/>
      <c r="AS115" s="968"/>
      <c r="AT115" s="969"/>
      <c r="AU115" s="911"/>
      <c r="AV115" s="912"/>
      <c r="AW115" s="912"/>
      <c r="AX115" s="912"/>
      <c r="AY115" s="912"/>
      <c r="AZ115" s="960" t="s">
        <v>452</v>
      </c>
      <c r="BA115" s="961"/>
      <c r="BB115" s="961"/>
      <c r="BC115" s="961"/>
      <c r="BD115" s="961"/>
      <c r="BE115" s="961"/>
      <c r="BF115" s="961"/>
      <c r="BG115" s="961"/>
      <c r="BH115" s="961"/>
      <c r="BI115" s="961"/>
      <c r="BJ115" s="961"/>
      <c r="BK115" s="961"/>
      <c r="BL115" s="961"/>
      <c r="BM115" s="961"/>
      <c r="BN115" s="961"/>
      <c r="BO115" s="961"/>
      <c r="BP115" s="962"/>
      <c r="BQ115" s="930">
        <v>6410174</v>
      </c>
      <c r="BR115" s="931"/>
      <c r="BS115" s="931"/>
      <c r="BT115" s="931"/>
      <c r="BU115" s="931"/>
      <c r="BV115" s="931">
        <v>6596038</v>
      </c>
      <c r="BW115" s="931"/>
      <c r="BX115" s="931"/>
      <c r="BY115" s="931"/>
      <c r="BZ115" s="931"/>
      <c r="CA115" s="931">
        <v>6244695</v>
      </c>
      <c r="CB115" s="931"/>
      <c r="CC115" s="931"/>
      <c r="CD115" s="931"/>
      <c r="CE115" s="931"/>
      <c r="CF115" s="925">
        <v>3</v>
      </c>
      <c r="CG115" s="926"/>
      <c r="CH115" s="926"/>
      <c r="CI115" s="926"/>
      <c r="CJ115" s="926"/>
      <c r="CK115" s="956"/>
      <c r="CL115" s="957"/>
      <c r="CM115" s="960" t="s">
        <v>453</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454</v>
      </c>
      <c r="DH115" s="931"/>
      <c r="DI115" s="931"/>
      <c r="DJ115" s="931"/>
      <c r="DK115" s="931"/>
      <c r="DL115" s="931" t="s">
        <v>439</v>
      </c>
      <c r="DM115" s="931"/>
      <c r="DN115" s="931"/>
      <c r="DO115" s="931"/>
      <c r="DP115" s="931"/>
      <c r="DQ115" s="931" t="s">
        <v>436</v>
      </c>
      <c r="DR115" s="931"/>
      <c r="DS115" s="931"/>
      <c r="DT115" s="931"/>
      <c r="DU115" s="931"/>
      <c r="DV115" s="932" t="s">
        <v>120</v>
      </c>
      <c r="DW115" s="932"/>
      <c r="DX115" s="932"/>
      <c r="DY115" s="932"/>
      <c r="DZ115" s="933"/>
    </row>
    <row r="116" spans="1:130" s="235" customFormat="1" ht="26.25" customHeight="1" x14ac:dyDescent="0.2">
      <c r="A116" s="974"/>
      <c r="B116" s="975"/>
      <c r="C116" s="976" t="s">
        <v>455</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35</v>
      </c>
      <c r="AB116" s="964"/>
      <c r="AC116" s="964"/>
      <c r="AD116" s="964"/>
      <c r="AE116" s="965"/>
      <c r="AF116" s="966">
        <v>48</v>
      </c>
      <c r="AG116" s="964"/>
      <c r="AH116" s="964"/>
      <c r="AI116" s="964"/>
      <c r="AJ116" s="965"/>
      <c r="AK116" s="966">
        <v>216</v>
      </c>
      <c r="AL116" s="964"/>
      <c r="AM116" s="964"/>
      <c r="AN116" s="964"/>
      <c r="AO116" s="965"/>
      <c r="AP116" s="967">
        <v>0</v>
      </c>
      <c r="AQ116" s="968"/>
      <c r="AR116" s="968"/>
      <c r="AS116" s="968"/>
      <c r="AT116" s="969"/>
      <c r="AU116" s="911"/>
      <c r="AV116" s="912"/>
      <c r="AW116" s="912"/>
      <c r="AX116" s="912"/>
      <c r="AY116" s="912"/>
      <c r="AZ116" s="978" t="s">
        <v>456</v>
      </c>
      <c r="BA116" s="979"/>
      <c r="BB116" s="979"/>
      <c r="BC116" s="979"/>
      <c r="BD116" s="979"/>
      <c r="BE116" s="979"/>
      <c r="BF116" s="979"/>
      <c r="BG116" s="979"/>
      <c r="BH116" s="979"/>
      <c r="BI116" s="979"/>
      <c r="BJ116" s="979"/>
      <c r="BK116" s="979"/>
      <c r="BL116" s="979"/>
      <c r="BM116" s="979"/>
      <c r="BN116" s="979"/>
      <c r="BO116" s="979"/>
      <c r="BP116" s="980"/>
      <c r="BQ116" s="930" t="s">
        <v>120</v>
      </c>
      <c r="BR116" s="931"/>
      <c r="BS116" s="931"/>
      <c r="BT116" s="931"/>
      <c r="BU116" s="931"/>
      <c r="BV116" s="931" t="s">
        <v>457</v>
      </c>
      <c r="BW116" s="931"/>
      <c r="BX116" s="931"/>
      <c r="BY116" s="931"/>
      <c r="BZ116" s="931"/>
      <c r="CA116" s="931" t="s">
        <v>436</v>
      </c>
      <c r="CB116" s="931"/>
      <c r="CC116" s="931"/>
      <c r="CD116" s="931"/>
      <c r="CE116" s="931"/>
      <c r="CF116" s="925" t="s">
        <v>436</v>
      </c>
      <c r="CG116" s="926"/>
      <c r="CH116" s="926"/>
      <c r="CI116" s="926"/>
      <c r="CJ116" s="926"/>
      <c r="CK116" s="956"/>
      <c r="CL116" s="957"/>
      <c r="CM116" s="927" t="s">
        <v>458</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436</v>
      </c>
      <c r="DH116" s="931"/>
      <c r="DI116" s="931"/>
      <c r="DJ116" s="931"/>
      <c r="DK116" s="931"/>
      <c r="DL116" s="931" t="s">
        <v>436</v>
      </c>
      <c r="DM116" s="931"/>
      <c r="DN116" s="931"/>
      <c r="DO116" s="931"/>
      <c r="DP116" s="931"/>
      <c r="DQ116" s="931" t="s">
        <v>436</v>
      </c>
      <c r="DR116" s="931"/>
      <c r="DS116" s="931"/>
      <c r="DT116" s="931"/>
      <c r="DU116" s="931"/>
      <c r="DV116" s="932" t="s">
        <v>440</v>
      </c>
      <c r="DW116" s="932"/>
      <c r="DX116" s="932"/>
      <c r="DY116" s="932"/>
      <c r="DZ116" s="933"/>
    </row>
    <row r="117" spans="1:130" s="235" customFormat="1" ht="26.25" customHeight="1" x14ac:dyDescent="0.2">
      <c r="A117" s="915" t="s">
        <v>157</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459</v>
      </c>
      <c r="Z117" s="897"/>
      <c r="AA117" s="987">
        <v>76132143</v>
      </c>
      <c r="AB117" s="988"/>
      <c r="AC117" s="988"/>
      <c r="AD117" s="988"/>
      <c r="AE117" s="989"/>
      <c r="AF117" s="990">
        <v>75835688</v>
      </c>
      <c r="AG117" s="988"/>
      <c r="AH117" s="988"/>
      <c r="AI117" s="988"/>
      <c r="AJ117" s="989"/>
      <c r="AK117" s="990">
        <v>73620830</v>
      </c>
      <c r="AL117" s="988"/>
      <c r="AM117" s="988"/>
      <c r="AN117" s="988"/>
      <c r="AO117" s="989"/>
      <c r="AP117" s="991"/>
      <c r="AQ117" s="992"/>
      <c r="AR117" s="992"/>
      <c r="AS117" s="992"/>
      <c r="AT117" s="993"/>
      <c r="AU117" s="911"/>
      <c r="AV117" s="912"/>
      <c r="AW117" s="912"/>
      <c r="AX117" s="912"/>
      <c r="AY117" s="912"/>
      <c r="AZ117" s="960" t="s">
        <v>460</v>
      </c>
      <c r="BA117" s="961"/>
      <c r="BB117" s="961"/>
      <c r="BC117" s="961"/>
      <c r="BD117" s="961"/>
      <c r="BE117" s="961"/>
      <c r="BF117" s="961"/>
      <c r="BG117" s="961"/>
      <c r="BH117" s="961"/>
      <c r="BI117" s="961"/>
      <c r="BJ117" s="961"/>
      <c r="BK117" s="961"/>
      <c r="BL117" s="961"/>
      <c r="BM117" s="961"/>
      <c r="BN117" s="961"/>
      <c r="BO117" s="961"/>
      <c r="BP117" s="962"/>
      <c r="BQ117" s="930" t="s">
        <v>120</v>
      </c>
      <c r="BR117" s="931"/>
      <c r="BS117" s="931"/>
      <c r="BT117" s="931"/>
      <c r="BU117" s="931"/>
      <c r="BV117" s="931" t="s">
        <v>454</v>
      </c>
      <c r="BW117" s="931"/>
      <c r="BX117" s="931"/>
      <c r="BY117" s="931"/>
      <c r="BZ117" s="931"/>
      <c r="CA117" s="931" t="s">
        <v>120</v>
      </c>
      <c r="CB117" s="931"/>
      <c r="CC117" s="931"/>
      <c r="CD117" s="931"/>
      <c r="CE117" s="931"/>
      <c r="CF117" s="925" t="s">
        <v>120</v>
      </c>
      <c r="CG117" s="926"/>
      <c r="CH117" s="926"/>
      <c r="CI117" s="926"/>
      <c r="CJ117" s="926"/>
      <c r="CK117" s="956"/>
      <c r="CL117" s="957"/>
      <c r="CM117" s="927" t="s">
        <v>461</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436</v>
      </c>
      <c r="DH117" s="931"/>
      <c r="DI117" s="931"/>
      <c r="DJ117" s="931"/>
      <c r="DK117" s="931"/>
      <c r="DL117" s="931" t="s">
        <v>440</v>
      </c>
      <c r="DM117" s="931"/>
      <c r="DN117" s="931"/>
      <c r="DO117" s="931"/>
      <c r="DP117" s="931"/>
      <c r="DQ117" s="931" t="s">
        <v>440</v>
      </c>
      <c r="DR117" s="931"/>
      <c r="DS117" s="931"/>
      <c r="DT117" s="931"/>
      <c r="DU117" s="931"/>
      <c r="DV117" s="932" t="s">
        <v>120</v>
      </c>
      <c r="DW117" s="932"/>
      <c r="DX117" s="932"/>
      <c r="DY117" s="932"/>
      <c r="DZ117" s="933"/>
    </row>
    <row r="118" spans="1:130" s="235" customFormat="1" ht="26.25" customHeight="1" x14ac:dyDescent="0.2">
      <c r="A118" s="915" t="s">
        <v>429</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427</v>
      </c>
      <c r="AB118" s="896"/>
      <c r="AC118" s="896"/>
      <c r="AD118" s="896"/>
      <c r="AE118" s="897"/>
      <c r="AF118" s="895" t="s">
        <v>308</v>
      </c>
      <c r="AG118" s="896"/>
      <c r="AH118" s="896"/>
      <c r="AI118" s="896"/>
      <c r="AJ118" s="897"/>
      <c r="AK118" s="895" t="s">
        <v>307</v>
      </c>
      <c r="AL118" s="896"/>
      <c r="AM118" s="896"/>
      <c r="AN118" s="896"/>
      <c r="AO118" s="897"/>
      <c r="AP118" s="982" t="s">
        <v>428</v>
      </c>
      <c r="AQ118" s="983"/>
      <c r="AR118" s="983"/>
      <c r="AS118" s="983"/>
      <c r="AT118" s="984"/>
      <c r="AU118" s="911"/>
      <c r="AV118" s="912"/>
      <c r="AW118" s="912"/>
      <c r="AX118" s="912"/>
      <c r="AY118" s="912"/>
      <c r="AZ118" s="985" t="s">
        <v>462</v>
      </c>
      <c r="BA118" s="976"/>
      <c r="BB118" s="976"/>
      <c r="BC118" s="976"/>
      <c r="BD118" s="976"/>
      <c r="BE118" s="976"/>
      <c r="BF118" s="976"/>
      <c r="BG118" s="976"/>
      <c r="BH118" s="976"/>
      <c r="BI118" s="976"/>
      <c r="BJ118" s="976"/>
      <c r="BK118" s="976"/>
      <c r="BL118" s="976"/>
      <c r="BM118" s="976"/>
      <c r="BN118" s="976"/>
      <c r="BO118" s="976"/>
      <c r="BP118" s="977"/>
      <c r="BQ118" s="1002" t="s">
        <v>454</v>
      </c>
      <c r="BR118" s="1003"/>
      <c r="BS118" s="1003"/>
      <c r="BT118" s="1003"/>
      <c r="BU118" s="1003"/>
      <c r="BV118" s="1003" t="s">
        <v>454</v>
      </c>
      <c r="BW118" s="1003"/>
      <c r="BX118" s="1003"/>
      <c r="BY118" s="1003"/>
      <c r="BZ118" s="1003"/>
      <c r="CA118" s="1003" t="s">
        <v>435</v>
      </c>
      <c r="CB118" s="1003"/>
      <c r="CC118" s="1003"/>
      <c r="CD118" s="1003"/>
      <c r="CE118" s="1003"/>
      <c r="CF118" s="925" t="s">
        <v>435</v>
      </c>
      <c r="CG118" s="926"/>
      <c r="CH118" s="926"/>
      <c r="CI118" s="926"/>
      <c r="CJ118" s="926"/>
      <c r="CK118" s="956"/>
      <c r="CL118" s="957"/>
      <c r="CM118" s="927" t="s">
        <v>463</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435</v>
      </c>
      <c r="DH118" s="931"/>
      <c r="DI118" s="931"/>
      <c r="DJ118" s="931"/>
      <c r="DK118" s="931"/>
      <c r="DL118" s="931" t="s">
        <v>454</v>
      </c>
      <c r="DM118" s="931"/>
      <c r="DN118" s="931"/>
      <c r="DO118" s="931"/>
      <c r="DP118" s="931"/>
      <c r="DQ118" s="931" t="s">
        <v>454</v>
      </c>
      <c r="DR118" s="931"/>
      <c r="DS118" s="931"/>
      <c r="DT118" s="931"/>
      <c r="DU118" s="931"/>
      <c r="DV118" s="932" t="s">
        <v>120</v>
      </c>
      <c r="DW118" s="932"/>
      <c r="DX118" s="932"/>
      <c r="DY118" s="932"/>
      <c r="DZ118" s="933"/>
    </row>
    <row r="119" spans="1:130" s="235" customFormat="1" ht="26.25" customHeight="1" x14ac:dyDescent="0.2">
      <c r="A119" s="1067" t="s">
        <v>432</v>
      </c>
      <c r="B119" s="955"/>
      <c r="C119" s="934" t="s">
        <v>433</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v>211944</v>
      </c>
      <c r="AB119" s="903"/>
      <c r="AC119" s="903"/>
      <c r="AD119" s="903"/>
      <c r="AE119" s="904"/>
      <c r="AF119" s="905">
        <v>720039</v>
      </c>
      <c r="AG119" s="903"/>
      <c r="AH119" s="903"/>
      <c r="AI119" s="903"/>
      <c r="AJ119" s="904"/>
      <c r="AK119" s="905">
        <v>700675</v>
      </c>
      <c r="AL119" s="903"/>
      <c r="AM119" s="903"/>
      <c r="AN119" s="903"/>
      <c r="AO119" s="904"/>
      <c r="AP119" s="906">
        <v>0.3</v>
      </c>
      <c r="AQ119" s="907"/>
      <c r="AR119" s="907"/>
      <c r="AS119" s="907"/>
      <c r="AT119" s="908"/>
      <c r="AU119" s="913"/>
      <c r="AV119" s="914"/>
      <c r="AW119" s="914"/>
      <c r="AX119" s="914"/>
      <c r="AY119" s="914"/>
      <c r="AZ119" s="266" t="s">
        <v>157</v>
      </c>
      <c r="BA119" s="266"/>
      <c r="BB119" s="266"/>
      <c r="BC119" s="266"/>
      <c r="BD119" s="266"/>
      <c r="BE119" s="266"/>
      <c r="BF119" s="266"/>
      <c r="BG119" s="266"/>
      <c r="BH119" s="266"/>
      <c r="BI119" s="266"/>
      <c r="BJ119" s="266"/>
      <c r="BK119" s="266"/>
      <c r="BL119" s="266"/>
      <c r="BM119" s="266"/>
      <c r="BN119" s="266"/>
      <c r="BO119" s="986" t="s">
        <v>464</v>
      </c>
      <c r="BP119" s="1010"/>
      <c r="BQ119" s="1002">
        <v>1035953228</v>
      </c>
      <c r="BR119" s="1003"/>
      <c r="BS119" s="1003"/>
      <c r="BT119" s="1003"/>
      <c r="BU119" s="1003"/>
      <c r="BV119" s="1003">
        <v>1018944222</v>
      </c>
      <c r="BW119" s="1003"/>
      <c r="BX119" s="1003"/>
      <c r="BY119" s="1003"/>
      <c r="BZ119" s="1003"/>
      <c r="CA119" s="1003">
        <v>1006322543</v>
      </c>
      <c r="CB119" s="1003"/>
      <c r="CC119" s="1003"/>
      <c r="CD119" s="1003"/>
      <c r="CE119" s="1003"/>
      <c r="CF119" s="1004"/>
      <c r="CG119" s="1005"/>
      <c r="CH119" s="1005"/>
      <c r="CI119" s="1005"/>
      <c r="CJ119" s="1006"/>
      <c r="CK119" s="958"/>
      <c r="CL119" s="959"/>
      <c r="CM119" s="1007" t="s">
        <v>465</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t="s">
        <v>457</v>
      </c>
      <c r="DH119" s="931"/>
      <c r="DI119" s="931"/>
      <c r="DJ119" s="931"/>
      <c r="DK119" s="931"/>
      <c r="DL119" s="931" t="s">
        <v>457</v>
      </c>
      <c r="DM119" s="931"/>
      <c r="DN119" s="931"/>
      <c r="DO119" s="931"/>
      <c r="DP119" s="931"/>
      <c r="DQ119" s="931" t="s">
        <v>435</v>
      </c>
      <c r="DR119" s="931"/>
      <c r="DS119" s="931"/>
      <c r="DT119" s="931"/>
      <c r="DU119" s="931"/>
      <c r="DV119" s="932" t="s">
        <v>435</v>
      </c>
      <c r="DW119" s="932"/>
      <c r="DX119" s="932"/>
      <c r="DY119" s="932"/>
      <c r="DZ119" s="933"/>
    </row>
    <row r="120" spans="1:130" s="235" customFormat="1" ht="26.25" customHeight="1" x14ac:dyDescent="0.2">
      <c r="A120" s="1068"/>
      <c r="B120" s="957"/>
      <c r="C120" s="927" t="s">
        <v>438</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120</v>
      </c>
      <c r="AB120" s="964"/>
      <c r="AC120" s="964"/>
      <c r="AD120" s="964"/>
      <c r="AE120" s="965"/>
      <c r="AF120" s="966" t="s">
        <v>457</v>
      </c>
      <c r="AG120" s="964"/>
      <c r="AH120" s="964"/>
      <c r="AI120" s="964"/>
      <c r="AJ120" s="965"/>
      <c r="AK120" s="966" t="s">
        <v>457</v>
      </c>
      <c r="AL120" s="964"/>
      <c r="AM120" s="964"/>
      <c r="AN120" s="964"/>
      <c r="AO120" s="965"/>
      <c r="AP120" s="967" t="s">
        <v>457</v>
      </c>
      <c r="AQ120" s="968"/>
      <c r="AR120" s="968"/>
      <c r="AS120" s="968"/>
      <c r="AT120" s="969"/>
      <c r="AU120" s="994" t="s">
        <v>466</v>
      </c>
      <c r="AV120" s="995"/>
      <c r="AW120" s="995"/>
      <c r="AX120" s="995"/>
      <c r="AY120" s="996"/>
      <c r="AZ120" s="951" t="s">
        <v>467</v>
      </c>
      <c r="BA120" s="900"/>
      <c r="BB120" s="900"/>
      <c r="BC120" s="900"/>
      <c r="BD120" s="900"/>
      <c r="BE120" s="900"/>
      <c r="BF120" s="900"/>
      <c r="BG120" s="900"/>
      <c r="BH120" s="900"/>
      <c r="BI120" s="900"/>
      <c r="BJ120" s="900"/>
      <c r="BK120" s="900"/>
      <c r="BL120" s="900"/>
      <c r="BM120" s="900"/>
      <c r="BN120" s="900"/>
      <c r="BO120" s="900"/>
      <c r="BP120" s="901"/>
      <c r="BQ120" s="937">
        <v>113779774</v>
      </c>
      <c r="BR120" s="938"/>
      <c r="BS120" s="938"/>
      <c r="BT120" s="938"/>
      <c r="BU120" s="938"/>
      <c r="BV120" s="938">
        <v>117410447</v>
      </c>
      <c r="BW120" s="938"/>
      <c r="BX120" s="938"/>
      <c r="BY120" s="938"/>
      <c r="BZ120" s="938"/>
      <c r="CA120" s="938">
        <v>115757765</v>
      </c>
      <c r="CB120" s="938"/>
      <c r="CC120" s="938"/>
      <c r="CD120" s="938"/>
      <c r="CE120" s="938"/>
      <c r="CF120" s="952">
        <v>56</v>
      </c>
      <c r="CG120" s="953"/>
      <c r="CH120" s="953"/>
      <c r="CI120" s="953"/>
      <c r="CJ120" s="953"/>
      <c r="CK120" s="1011" t="s">
        <v>468</v>
      </c>
      <c r="CL120" s="1012"/>
      <c r="CM120" s="1012"/>
      <c r="CN120" s="1012"/>
      <c r="CO120" s="1013"/>
      <c r="CP120" s="1019" t="s">
        <v>469</v>
      </c>
      <c r="CQ120" s="1020"/>
      <c r="CR120" s="1020"/>
      <c r="CS120" s="1020"/>
      <c r="CT120" s="1020"/>
      <c r="CU120" s="1020"/>
      <c r="CV120" s="1020"/>
      <c r="CW120" s="1020"/>
      <c r="CX120" s="1020"/>
      <c r="CY120" s="1020"/>
      <c r="CZ120" s="1020"/>
      <c r="DA120" s="1020"/>
      <c r="DB120" s="1020"/>
      <c r="DC120" s="1020"/>
      <c r="DD120" s="1020"/>
      <c r="DE120" s="1020"/>
      <c r="DF120" s="1021"/>
      <c r="DG120" s="937">
        <v>15239348</v>
      </c>
      <c r="DH120" s="938"/>
      <c r="DI120" s="938"/>
      <c r="DJ120" s="938"/>
      <c r="DK120" s="938"/>
      <c r="DL120" s="938">
        <v>14772741</v>
      </c>
      <c r="DM120" s="938"/>
      <c r="DN120" s="938"/>
      <c r="DO120" s="938"/>
      <c r="DP120" s="938"/>
      <c r="DQ120" s="938">
        <v>14302838</v>
      </c>
      <c r="DR120" s="938"/>
      <c r="DS120" s="938"/>
      <c r="DT120" s="938"/>
      <c r="DU120" s="938"/>
      <c r="DV120" s="939">
        <v>6.9</v>
      </c>
      <c r="DW120" s="939"/>
      <c r="DX120" s="939"/>
      <c r="DY120" s="939"/>
      <c r="DZ120" s="940"/>
    </row>
    <row r="121" spans="1:130" s="235" customFormat="1" ht="26.25" customHeight="1" x14ac:dyDescent="0.2">
      <c r="A121" s="1068"/>
      <c r="B121" s="957"/>
      <c r="C121" s="978" t="s">
        <v>470</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1368707</v>
      </c>
      <c r="AB121" s="964"/>
      <c r="AC121" s="964"/>
      <c r="AD121" s="964"/>
      <c r="AE121" s="965"/>
      <c r="AF121" s="966">
        <v>1197836</v>
      </c>
      <c r="AG121" s="964"/>
      <c r="AH121" s="964"/>
      <c r="AI121" s="964"/>
      <c r="AJ121" s="965"/>
      <c r="AK121" s="966">
        <v>1005288</v>
      </c>
      <c r="AL121" s="964"/>
      <c r="AM121" s="964"/>
      <c r="AN121" s="964"/>
      <c r="AO121" s="965"/>
      <c r="AP121" s="967">
        <v>0.5</v>
      </c>
      <c r="AQ121" s="968"/>
      <c r="AR121" s="968"/>
      <c r="AS121" s="968"/>
      <c r="AT121" s="969"/>
      <c r="AU121" s="997"/>
      <c r="AV121" s="998"/>
      <c r="AW121" s="998"/>
      <c r="AX121" s="998"/>
      <c r="AY121" s="999"/>
      <c r="AZ121" s="960" t="s">
        <v>471</v>
      </c>
      <c r="BA121" s="961"/>
      <c r="BB121" s="961"/>
      <c r="BC121" s="961"/>
      <c r="BD121" s="961"/>
      <c r="BE121" s="961"/>
      <c r="BF121" s="961"/>
      <c r="BG121" s="961"/>
      <c r="BH121" s="961"/>
      <c r="BI121" s="961"/>
      <c r="BJ121" s="961"/>
      <c r="BK121" s="961"/>
      <c r="BL121" s="961"/>
      <c r="BM121" s="961"/>
      <c r="BN121" s="961"/>
      <c r="BO121" s="961"/>
      <c r="BP121" s="962"/>
      <c r="BQ121" s="930">
        <v>26201539</v>
      </c>
      <c r="BR121" s="931"/>
      <c r="BS121" s="931"/>
      <c r="BT121" s="931"/>
      <c r="BU121" s="931"/>
      <c r="BV121" s="931">
        <v>25758139</v>
      </c>
      <c r="BW121" s="931"/>
      <c r="BX121" s="931"/>
      <c r="BY121" s="931"/>
      <c r="BZ121" s="931"/>
      <c r="CA121" s="931">
        <v>24170309</v>
      </c>
      <c r="CB121" s="931"/>
      <c r="CC121" s="931"/>
      <c r="CD121" s="931"/>
      <c r="CE121" s="931"/>
      <c r="CF121" s="925">
        <v>11.7</v>
      </c>
      <c r="CG121" s="926"/>
      <c r="CH121" s="926"/>
      <c r="CI121" s="926"/>
      <c r="CJ121" s="926"/>
      <c r="CK121" s="1014"/>
      <c r="CL121" s="1015"/>
      <c r="CM121" s="1015"/>
      <c r="CN121" s="1015"/>
      <c r="CO121" s="1016"/>
      <c r="CP121" s="1024" t="s">
        <v>472</v>
      </c>
      <c r="CQ121" s="1025"/>
      <c r="CR121" s="1025"/>
      <c r="CS121" s="1025"/>
      <c r="CT121" s="1025"/>
      <c r="CU121" s="1025"/>
      <c r="CV121" s="1025"/>
      <c r="CW121" s="1025"/>
      <c r="CX121" s="1025"/>
      <c r="CY121" s="1025"/>
      <c r="CZ121" s="1025"/>
      <c r="DA121" s="1025"/>
      <c r="DB121" s="1025"/>
      <c r="DC121" s="1025"/>
      <c r="DD121" s="1025"/>
      <c r="DE121" s="1025"/>
      <c r="DF121" s="1026"/>
      <c r="DG121" s="930" t="s">
        <v>435</v>
      </c>
      <c r="DH121" s="931"/>
      <c r="DI121" s="931"/>
      <c r="DJ121" s="931"/>
      <c r="DK121" s="931"/>
      <c r="DL121" s="931" t="s">
        <v>120</v>
      </c>
      <c r="DM121" s="931"/>
      <c r="DN121" s="931"/>
      <c r="DO121" s="931"/>
      <c r="DP121" s="931"/>
      <c r="DQ121" s="931">
        <v>6603639</v>
      </c>
      <c r="DR121" s="931"/>
      <c r="DS121" s="931"/>
      <c r="DT121" s="931"/>
      <c r="DU121" s="931"/>
      <c r="DV121" s="932">
        <v>3.2</v>
      </c>
      <c r="DW121" s="932"/>
      <c r="DX121" s="932"/>
      <c r="DY121" s="932"/>
      <c r="DZ121" s="933"/>
    </row>
    <row r="122" spans="1:130" s="235" customFormat="1" ht="26.25" customHeight="1" x14ac:dyDescent="0.2">
      <c r="A122" s="1068"/>
      <c r="B122" s="957"/>
      <c r="C122" s="927" t="s">
        <v>450</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120</v>
      </c>
      <c r="AB122" s="964"/>
      <c r="AC122" s="964"/>
      <c r="AD122" s="964"/>
      <c r="AE122" s="965"/>
      <c r="AF122" s="966" t="s">
        <v>435</v>
      </c>
      <c r="AG122" s="964"/>
      <c r="AH122" s="964"/>
      <c r="AI122" s="964"/>
      <c r="AJ122" s="965"/>
      <c r="AK122" s="966" t="s">
        <v>457</v>
      </c>
      <c r="AL122" s="964"/>
      <c r="AM122" s="964"/>
      <c r="AN122" s="964"/>
      <c r="AO122" s="965"/>
      <c r="AP122" s="967" t="s">
        <v>120</v>
      </c>
      <c r="AQ122" s="968"/>
      <c r="AR122" s="968"/>
      <c r="AS122" s="968"/>
      <c r="AT122" s="969"/>
      <c r="AU122" s="997"/>
      <c r="AV122" s="998"/>
      <c r="AW122" s="998"/>
      <c r="AX122" s="998"/>
      <c r="AY122" s="999"/>
      <c r="AZ122" s="985" t="s">
        <v>473</v>
      </c>
      <c r="BA122" s="976"/>
      <c r="BB122" s="976"/>
      <c r="BC122" s="976"/>
      <c r="BD122" s="976"/>
      <c r="BE122" s="976"/>
      <c r="BF122" s="976"/>
      <c r="BG122" s="976"/>
      <c r="BH122" s="976"/>
      <c r="BI122" s="976"/>
      <c r="BJ122" s="976"/>
      <c r="BK122" s="976"/>
      <c r="BL122" s="976"/>
      <c r="BM122" s="976"/>
      <c r="BN122" s="976"/>
      <c r="BO122" s="976"/>
      <c r="BP122" s="977"/>
      <c r="BQ122" s="1002">
        <v>529110702</v>
      </c>
      <c r="BR122" s="1003"/>
      <c r="BS122" s="1003"/>
      <c r="BT122" s="1003"/>
      <c r="BU122" s="1003"/>
      <c r="BV122" s="1003">
        <v>515149652</v>
      </c>
      <c r="BW122" s="1003"/>
      <c r="BX122" s="1003"/>
      <c r="BY122" s="1003"/>
      <c r="BZ122" s="1003"/>
      <c r="CA122" s="1003">
        <v>509060260</v>
      </c>
      <c r="CB122" s="1003"/>
      <c r="CC122" s="1003"/>
      <c r="CD122" s="1003"/>
      <c r="CE122" s="1003"/>
      <c r="CF122" s="1022">
        <v>246.3</v>
      </c>
      <c r="CG122" s="1023"/>
      <c r="CH122" s="1023"/>
      <c r="CI122" s="1023"/>
      <c r="CJ122" s="1023"/>
      <c r="CK122" s="1014"/>
      <c r="CL122" s="1015"/>
      <c r="CM122" s="1015"/>
      <c r="CN122" s="1015"/>
      <c r="CO122" s="1016"/>
      <c r="CP122" s="1024" t="s">
        <v>406</v>
      </c>
      <c r="CQ122" s="1025"/>
      <c r="CR122" s="1025"/>
      <c r="CS122" s="1025"/>
      <c r="CT122" s="1025"/>
      <c r="CU122" s="1025"/>
      <c r="CV122" s="1025"/>
      <c r="CW122" s="1025"/>
      <c r="CX122" s="1025"/>
      <c r="CY122" s="1025"/>
      <c r="CZ122" s="1025"/>
      <c r="DA122" s="1025"/>
      <c r="DB122" s="1025"/>
      <c r="DC122" s="1025"/>
      <c r="DD122" s="1025"/>
      <c r="DE122" s="1025"/>
      <c r="DF122" s="1026"/>
      <c r="DG122" s="930">
        <v>6770207</v>
      </c>
      <c r="DH122" s="931"/>
      <c r="DI122" s="931"/>
      <c r="DJ122" s="931"/>
      <c r="DK122" s="931"/>
      <c r="DL122" s="931">
        <v>6171746</v>
      </c>
      <c r="DM122" s="931"/>
      <c r="DN122" s="931"/>
      <c r="DO122" s="931"/>
      <c r="DP122" s="931"/>
      <c r="DQ122" s="931">
        <v>6424886</v>
      </c>
      <c r="DR122" s="931"/>
      <c r="DS122" s="931"/>
      <c r="DT122" s="931"/>
      <c r="DU122" s="931"/>
      <c r="DV122" s="932">
        <v>3.1</v>
      </c>
      <c r="DW122" s="932"/>
      <c r="DX122" s="932"/>
      <c r="DY122" s="932"/>
      <c r="DZ122" s="933"/>
    </row>
    <row r="123" spans="1:130" s="235" customFormat="1" ht="26.25" customHeight="1" x14ac:dyDescent="0.2">
      <c r="A123" s="1068"/>
      <c r="B123" s="957"/>
      <c r="C123" s="927" t="s">
        <v>458</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457</v>
      </c>
      <c r="AB123" s="964"/>
      <c r="AC123" s="964"/>
      <c r="AD123" s="964"/>
      <c r="AE123" s="965"/>
      <c r="AF123" s="966" t="s">
        <v>457</v>
      </c>
      <c r="AG123" s="964"/>
      <c r="AH123" s="964"/>
      <c r="AI123" s="964"/>
      <c r="AJ123" s="965"/>
      <c r="AK123" s="966" t="s">
        <v>120</v>
      </c>
      <c r="AL123" s="964"/>
      <c r="AM123" s="964"/>
      <c r="AN123" s="964"/>
      <c r="AO123" s="965"/>
      <c r="AP123" s="967" t="s">
        <v>120</v>
      </c>
      <c r="AQ123" s="968"/>
      <c r="AR123" s="968"/>
      <c r="AS123" s="968"/>
      <c r="AT123" s="969"/>
      <c r="AU123" s="1000"/>
      <c r="AV123" s="1001"/>
      <c r="AW123" s="1001"/>
      <c r="AX123" s="1001"/>
      <c r="AY123" s="1001"/>
      <c r="AZ123" s="266" t="s">
        <v>157</v>
      </c>
      <c r="BA123" s="266"/>
      <c r="BB123" s="266"/>
      <c r="BC123" s="266"/>
      <c r="BD123" s="266"/>
      <c r="BE123" s="266"/>
      <c r="BF123" s="266"/>
      <c r="BG123" s="266"/>
      <c r="BH123" s="266"/>
      <c r="BI123" s="266"/>
      <c r="BJ123" s="266"/>
      <c r="BK123" s="266"/>
      <c r="BL123" s="266"/>
      <c r="BM123" s="266"/>
      <c r="BN123" s="266"/>
      <c r="BO123" s="986" t="s">
        <v>474</v>
      </c>
      <c r="BP123" s="1010"/>
      <c r="BQ123" s="1074">
        <v>669092015</v>
      </c>
      <c r="BR123" s="1075"/>
      <c r="BS123" s="1075"/>
      <c r="BT123" s="1075"/>
      <c r="BU123" s="1075"/>
      <c r="BV123" s="1075">
        <v>658318238</v>
      </c>
      <c r="BW123" s="1075"/>
      <c r="BX123" s="1075"/>
      <c r="BY123" s="1075"/>
      <c r="BZ123" s="1075"/>
      <c r="CA123" s="1075">
        <v>648988334</v>
      </c>
      <c r="CB123" s="1075"/>
      <c r="CC123" s="1075"/>
      <c r="CD123" s="1075"/>
      <c r="CE123" s="1075"/>
      <c r="CF123" s="1004"/>
      <c r="CG123" s="1005"/>
      <c r="CH123" s="1005"/>
      <c r="CI123" s="1005"/>
      <c r="CJ123" s="1006"/>
      <c r="CK123" s="1014"/>
      <c r="CL123" s="1015"/>
      <c r="CM123" s="1015"/>
      <c r="CN123" s="1015"/>
      <c r="CO123" s="1016"/>
      <c r="CP123" s="1024" t="s">
        <v>405</v>
      </c>
      <c r="CQ123" s="1025"/>
      <c r="CR123" s="1025"/>
      <c r="CS123" s="1025"/>
      <c r="CT123" s="1025"/>
      <c r="CU123" s="1025"/>
      <c r="CV123" s="1025"/>
      <c r="CW123" s="1025"/>
      <c r="CX123" s="1025"/>
      <c r="CY123" s="1025"/>
      <c r="CZ123" s="1025"/>
      <c r="DA123" s="1025"/>
      <c r="DB123" s="1025"/>
      <c r="DC123" s="1025"/>
      <c r="DD123" s="1025"/>
      <c r="DE123" s="1025"/>
      <c r="DF123" s="1026"/>
      <c r="DG123" s="930">
        <v>50000</v>
      </c>
      <c r="DH123" s="931"/>
      <c r="DI123" s="931"/>
      <c r="DJ123" s="931"/>
      <c r="DK123" s="931"/>
      <c r="DL123" s="931">
        <v>50000</v>
      </c>
      <c r="DM123" s="931"/>
      <c r="DN123" s="931"/>
      <c r="DO123" s="931"/>
      <c r="DP123" s="931"/>
      <c r="DQ123" s="931">
        <v>50000</v>
      </c>
      <c r="DR123" s="931"/>
      <c r="DS123" s="931"/>
      <c r="DT123" s="931"/>
      <c r="DU123" s="931"/>
      <c r="DV123" s="932">
        <v>0</v>
      </c>
      <c r="DW123" s="932"/>
      <c r="DX123" s="932"/>
      <c r="DY123" s="932"/>
      <c r="DZ123" s="933"/>
    </row>
    <row r="124" spans="1:130" s="235" customFormat="1" ht="26.25" customHeight="1" thickBot="1" x14ac:dyDescent="0.25">
      <c r="A124" s="1068"/>
      <c r="B124" s="957"/>
      <c r="C124" s="927" t="s">
        <v>461</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457</v>
      </c>
      <c r="AB124" s="964"/>
      <c r="AC124" s="964"/>
      <c r="AD124" s="964"/>
      <c r="AE124" s="965"/>
      <c r="AF124" s="966" t="s">
        <v>457</v>
      </c>
      <c r="AG124" s="964"/>
      <c r="AH124" s="964"/>
      <c r="AI124" s="964"/>
      <c r="AJ124" s="965"/>
      <c r="AK124" s="966" t="s">
        <v>440</v>
      </c>
      <c r="AL124" s="964"/>
      <c r="AM124" s="964"/>
      <c r="AN124" s="964"/>
      <c r="AO124" s="965"/>
      <c r="AP124" s="967" t="s">
        <v>120</v>
      </c>
      <c r="AQ124" s="968"/>
      <c r="AR124" s="968"/>
      <c r="AS124" s="968"/>
      <c r="AT124" s="969"/>
      <c r="AU124" s="1070" t="s">
        <v>475</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184.4</v>
      </c>
      <c r="BR124" s="1034"/>
      <c r="BS124" s="1034"/>
      <c r="BT124" s="1034"/>
      <c r="BU124" s="1034"/>
      <c r="BV124" s="1034">
        <v>180.6</v>
      </c>
      <c r="BW124" s="1034"/>
      <c r="BX124" s="1034"/>
      <c r="BY124" s="1034"/>
      <c r="BZ124" s="1034"/>
      <c r="CA124" s="1034">
        <v>172.8</v>
      </c>
      <c r="CB124" s="1034"/>
      <c r="CC124" s="1034"/>
      <c r="CD124" s="1034"/>
      <c r="CE124" s="1034"/>
      <c r="CF124" s="1035"/>
      <c r="CG124" s="1036"/>
      <c r="CH124" s="1036"/>
      <c r="CI124" s="1036"/>
      <c r="CJ124" s="1037"/>
      <c r="CK124" s="1017"/>
      <c r="CL124" s="1017"/>
      <c r="CM124" s="1017"/>
      <c r="CN124" s="1017"/>
      <c r="CO124" s="1018"/>
      <c r="CP124" s="1038" t="s">
        <v>476</v>
      </c>
      <c r="CQ124" s="1039"/>
      <c r="CR124" s="1039"/>
      <c r="CS124" s="1039"/>
      <c r="CT124" s="1039"/>
      <c r="CU124" s="1039"/>
      <c r="CV124" s="1039"/>
      <c r="CW124" s="1039"/>
      <c r="CX124" s="1039"/>
      <c r="CY124" s="1039"/>
      <c r="CZ124" s="1039"/>
      <c r="DA124" s="1039"/>
      <c r="DB124" s="1039"/>
      <c r="DC124" s="1039"/>
      <c r="DD124" s="1039"/>
      <c r="DE124" s="1039"/>
      <c r="DF124" s="1040"/>
      <c r="DG124" s="1002">
        <v>7087393</v>
      </c>
      <c r="DH124" s="1003"/>
      <c r="DI124" s="1003"/>
      <c r="DJ124" s="1003"/>
      <c r="DK124" s="1003"/>
      <c r="DL124" s="1003">
        <v>6839424</v>
      </c>
      <c r="DM124" s="1003"/>
      <c r="DN124" s="1003"/>
      <c r="DO124" s="1003"/>
      <c r="DP124" s="1003"/>
      <c r="DQ124" s="1003" t="s">
        <v>457</v>
      </c>
      <c r="DR124" s="1003"/>
      <c r="DS124" s="1003"/>
      <c r="DT124" s="1003"/>
      <c r="DU124" s="1003"/>
      <c r="DV124" s="1027" t="s">
        <v>457</v>
      </c>
      <c r="DW124" s="1027"/>
      <c r="DX124" s="1027"/>
      <c r="DY124" s="1027"/>
      <c r="DZ124" s="1028"/>
    </row>
    <row r="125" spans="1:130" s="235" customFormat="1" ht="26.25" customHeight="1" x14ac:dyDescent="0.2">
      <c r="A125" s="1068"/>
      <c r="B125" s="957"/>
      <c r="C125" s="927" t="s">
        <v>463</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120</v>
      </c>
      <c r="AB125" s="964"/>
      <c r="AC125" s="964"/>
      <c r="AD125" s="964"/>
      <c r="AE125" s="965"/>
      <c r="AF125" s="966" t="s">
        <v>120</v>
      </c>
      <c r="AG125" s="964"/>
      <c r="AH125" s="964"/>
      <c r="AI125" s="964"/>
      <c r="AJ125" s="965"/>
      <c r="AK125" s="966" t="s">
        <v>120</v>
      </c>
      <c r="AL125" s="964"/>
      <c r="AM125" s="964"/>
      <c r="AN125" s="964"/>
      <c r="AO125" s="965"/>
      <c r="AP125" s="967" t="s">
        <v>477</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478</v>
      </c>
      <c r="CL125" s="1012"/>
      <c r="CM125" s="1012"/>
      <c r="CN125" s="1012"/>
      <c r="CO125" s="1013"/>
      <c r="CP125" s="951" t="s">
        <v>479</v>
      </c>
      <c r="CQ125" s="900"/>
      <c r="CR125" s="900"/>
      <c r="CS125" s="900"/>
      <c r="CT125" s="900"/>
      <c r="CU125" s="900"/>
      <c r="CV125" s="900"/>
      <c r="CW125" s="900"/>
      <c r="CX125" s="900"/>
      <c r="CY125" s="900"/>
      <c r="CZ125" s="900"/>
      <c r="DA125" s="900"/>
      <c r="DB125" s="900"/>
      <c r="DC125" s="900"/>
      <c r="DD125" s="900"/>
      <c r="DE125" s="900"/>
      <c r="DF125" s="901"/>
      <c r="DG125" s="937" t="s">
        <v>477</v>
      </c>
      <c r="DH125" s="938"/>
      <c r="DI125" s="938"/>
      <c r="DJ125" s="938"/>
      <c r="DK125" s="938"/>
      <c r="DL125" s="938" t="s">
        <v>120</v>
      </c>
      <c r="DM125" s="938"/>
      <c r="DN125" s="938"/>
      <c r="DO125" s="938"/>
      <c r="DP125" s="938"/>
      <c r="DQ125" s="938" t="s">
        <v>477</v>
      </c>
      <c r="DR125" s="938"/>
      <c r="DS125" s="938"/>
      <c r="DT125" s="938"/>
      <c r="DU125" s="938"/>
      <c r="DV125" s="939" t="s">
        <v>477</v>
      </c>
      <c r="DW125" s="939"/>
      <c r="DX125" s="939"/>
      <c r="DY125" s="939"/>
      <c r="DZ125" s="940"/>
    </row>
    <row r="126" spans="1:130" s="235" customFormat="1" ht="26.25" customHeight="1" thickBot="1" x14ac:dyDescent="0.25">
      <c r="A126" s="1068"/>
      <c r="B126" s="957"/>
      <c r="C126" s="927" t="s">
        <v>465</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120</v>
      </c>
      <c r="AB126" s="964"/>
      <c r="AC126" s="964"/>
      <c r="AD126" s="964"/>
      <c r="AE126" s="965"/>
      <c r="AF126" s="966" t="s">
        <v>477</v>
      </c>
      <c r="AG126" s="964"/>
      <c r="AH126" s="964"/>
      <c r="AI126" s="964"/>
      <c r="AJ126" s="965"/>
      <c r="AK126" s="966" t="s">
        <v>477</v>
      </c>
      <c r="AL126" s="964"/>
      <c r="AM126" s="964"/>
      <c r="AN126" s="964"/>
      <c r="AO126" s="965"/>
      <c r="AP126" s="967" t="s">
        <v>120</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480</v>
      </c>
      <c r="CQ126" s="961"/>
      <c r="CR126" s="961"/>
      <c r="CS126" s="961"/>
      <c r="CT126" s="961"/>
      <c r="CU126" s="961"/>
      <c r="CV126" s="961"/>
      <c r="CW126" s="961"/>
      <c r="CX126" s="961"/>
      <c r="CY126" s="961"/>
      <c r="CZ126" s="961"/>
      <c r="DA126" s="961"/>
      <c r="DB126" s="961"/>
      <c r="DC126" s="961"/>
      <c r="DD126" s="961"/>
      <c r="DE126" s="961"/>
      <c r="DF126" s="962"/>
      <c r="DG126" s="930" t="s">
        <v>477</v>
      </c>
      <c r="DH126" s="931"/>
      <c r="DI126" s="931"/>
      <c r="DJ126" s="931"/>
      <c r="DK126" s="931"/>
      <c r="DL126" s="931" t="s">
        <v>477</v>
      </c>
      <c r="DM126" s="931"/>
      <c r="DN126" s="931"/>
      <c r="DO126" s="931"/>
      <c r="DP126" s="931"/>
      <c r="DQ126" s="931" t="s">
        <v>120</v>
      </c>
      <c r="DR126" s="931"/>
      <c r="DS126" s="931"/>
      <c r="DT126" s="931"/>
      <c r="DU126" s="931"/>
      <c r="DV126" s="932" t="s">
        <v>477</v>
      </c>
      <c r="DW126" s="932"/>
      <c r="DX126" s="932"/>
      <c r="DY126" s="932"/>
      <c r="DZ126" s="933"/>
    </row>
    <row r="127" spans="1:130" s="235" customFormat="1" ht="26.25" customHeight="1" x14ac:dyDescent="0.2">
      <c r="A127" s="1069"/>
      <c r="B127" s="959"/>
      <c r="C127" s="1007" t="s">
        <v>481</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t="s">
        <v>477</v>
      </c>
      <c r="AB127" s="964"/>
      <c r="AC127" s="964"/>
      <c r="AD127" s="964"/>
      <c r="AE127" s="965"/>
      <c r="AF127" s="966" t="s">
        <v>120</v>
      </c>
      <c r="AG127" s="964"/>
      <c r="AH127" s="964"/>
      <c r="AI127" s="964"/>
      <c r="AJ127" s="965"/>
      <c r="AK127" s="966" t="s">
        <v>477</v>
      </c>
      <c r="AL127" s="964"/>
      <c r="AM127" s="964"/>
      <c r="AN127" s="964"/>
      <c r="AO127" s="965"/>
      <c r="AP127" s="967" t="s">
        <v>477</v>
      </c>
      <c r="AQ127" s="968"/>
      <c r="AR127" s="968"/>
      <c r="AS127" s="968"/>
      <c r="AT127" s="969"/>
      <c r="AU127" s="271"/>
      <c r="AV127" s="271"/>
      <c r="AW127" s="271"/>
      <c r="AX127" s="1041" t="s">
        <v>482</v>
      </c>
      <c r="AY127" s="1042"/>
      <c r="AZ127" s="1042"/>
      <c r="BA127" s="1042"/>
      <c r="BB127" s="1042"/>
      <c r="BC127" s="1042"/>
      <c r="BD127" s="1042"/>
      <c r="BE127" s="1043"/>
      <c r="BF127" s="1044" t="s">
        <v>483</v>
      </c>
      <c r="BG127" s="1042"/>
      <c r="BH127" s="1042"/>
      <c r="BI127" s="1042"/>
      <c r="BJ127" s="1042"/>
      <c r="BK127" s="1042"/>
      <c r="BL127" s="1043"/>
      <c r="BM127" s="1044" t="s">
        <v>484</v>
      </c>
      <c r="BN127" s="1042"/>
      <c r="BO127" s="1042"/>
      <c r="BP127" s="1042"/>
      <c r="BQ127" s="1042"/>
      <c r="BR127" s="1042"/>
      <c r="BS127" s="1043"/>
      <c r="BT127" s="1044" t="s">
        <v>485</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486</v>
      </c>
      <c r="CQ127" s="961"/>
      <c r="CR127" s="961"/>
      <c r="CS127" s="961"/>
      <c r="CT127" s="961"/>
      <c r="CU127" s="961"/>
      <c r="CV127" s="961"/>
      <c r="CW127" s="961"/>
      <c r="CX127" s="961"/>
      <c r="CY127" s="961"/>
      <c r="CZ127" s="961"/>
      <c r="DA127" s="961"/>
      <c r="DB127" s="961"/>
      <c r="DC127" s="961"/>
      <c r="DD127" s="961"/>
      <c r="DE127" s="961"/>
      <c r="DF127" s="962"/>
      <c r="DG127" s="930">
        <v>191317</v>
      </c>
      <c r="DH127" s="931"/>
      <c r="DI127" s="931"/>
      <c r="DJ127" s="931"/>
      <c r="DK127" s="931"/>
      <c r="DL127" s="931">
        <v>385845</v>
      </c>
      <c r="DM127" s="931"/>
      <c r="DN127" s="931"/>
      <c r="DO127" s="931"/>
      <c r="DP127" s="931"/>
      <c r="DQ127" s="931">
        <v>62648</v>
      </c>
      <c r="DR127" s="931"/>
      <c r="DS127" s="931"/>
      <c r="DT127" s="931"/>
      <c r="DU127" s="931"/>
      <c r="DV127" s="932">
        <v>0</v>
      </c>
      <c r="DW127" s="932"/>
      <c r="DX127" s="932"/>
      <c r="DY127" s="932"/>
      <c r="DZ127" s="933"/>
    </row>
    <row r="128" spans="1:130" s="235" customFormat="1" ht="26.25" customHeight="1" thickBot="1" x14ac:dyDescent="0.25">
      <c r="A128" s="1052" t="s">
        <v>487</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488</v>
      </c>
      <c r="X128" s="1054"/>
      <c r="Y128" s="1054"/>
      <c r="Z128" s="1055"/>
      <c r="AA128" s="1056">
        <v>2527240</v>
      </c>
      <c r="AB128" s="1057"/>
      <c r="AC128" s="1057"/>
      <c r="AD128" s="1057"/>
      <c r="AE128" s="1058"/>
      <c r="AF128" s="1059">
        <v>2731979</v>
      </c>
      <c r="AG128" s="1057"/>
      <c r="AH128" s="1057"/>
      <c r="AI128" s="1057"/>
      <c r="AJ128" s="1058"/>
      <c r="AK128" s="1059">
        <v>2748923</v>
      </c>
      <c r="AL128" s="1057"/>
      <c r="AM128" s="1057"/>
      <c r="AN128" s="1057"/>
      <c r="AO128" s="1058"/>
      <c r="AP128" s="1060"/>
      <c r="AQ128" s="1061"/>
      <c r="AR128" s="1061"/>
      <c r="AS128" s="1061"/>
      <c r="AT128" s="1062"/>
      <c r="AU128" s="271"/>
      <c r="AV128" s="271"/>
      <c r="AW128" s="271"/>
      <c r="AX128" s="899" t="s">
        <v>489</v>
      </c>
      <c r="AY128" s="900"/>
      <c r="AZ128" s="900"/>
      <c r="BA128" s="900"/>
      <c r="BB128" s="900"/>
      <c r="BC128" s="900"/>
      <c r="BD128" s="900"/>
      <c r="BE128" s="901"/>
      <c r="BF128" s="1063" t="s">
        <v>120</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490</v>
      </c>
      <c r="CQ128" s="1046"/>
      <c r="CR128" s="1046"/>
      <c r="CS128" s="1046"/>
      <c r="CT128" s="1046"/>
      <c r="CU128" s="1046"/>
      <c r="CV128" s="1046"/>
      <c r="CW128" s="1046"/>
      <c r="CX128" s="1046"/>
      <c r="CY128" s="1046"/>
      <c r="CZ128" s="1046"/>
      <c r="DA128" s="1046"/>
      <c r="DB128" s="1046"/>
      <c r="DC128" s="1046"/>
      <c r="DD128" s="1046"/>
      <c r="DE128" s="1046"/>
      <c r="DF128" s="1047"/>
      <c r="DG128" s="1048">
        <v>6218857</v>
      </c>
      <c r="DH128" s="1049"/>
      <c r="DI128" s="1049"/>
      <c r="DJ128" s="1049"/>
      <c r="DK128" s="1049"/>
      <c r="DL128" s="1049">
        <v>6210193</v>
      </c>
      <c r="DM128" s="1049"/>
      <c r="DN128" s="1049"/>
      <c r="DO128" s="1049"/>
      <c r="DP128" s="1049"/>
      <c r="DQ128" s="1049">
        <v>6182047</v>
      </c>
      <c r="DR128" s="1049"/>
      <c r="DS128" s="1049"/>
      <c r="DT128" s="1049"/>
      <c r="DU128" s="1049"/>
      <c r="DV128" s="1050">
        <v>3</v>
      </c>
      <c r="DW128" s="1050"/>
      <c r="DX128" s="1050"/>
      <c r="DY128" s="1050"/>
      <c r="DZ128" s="1051"/>
    </row>
    <row r="129" spans="1:131" s="235" customFormat="1" ht="26.25" customHeight="1" x14ac:dyDescent="0.2">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491</v>
      </c>
      <c r="X129" s="1083"/>
      <c r="Y129" s="1083"/>
      <c r="Z129" s="1084"/>
      <c r="AA129" s="963">
        <v>249328919</v>
      </c>
      <c r="AB129" s="964"/>
      <c r="AC129" s="964"/>
      <c r="AD129" s="964"/>
      <c r="AE129" s="965"/>
      <c r="AF129" s="966">
        <v>250053195</v>
      </c>
      <c r="AG129" s="964"/>
      <c r="AH129" s="964"/>
      <c r="AI129" s="964"/>
      <c r="AJ129" s="965"/>
      <c r="AK129" s="966">
        <v>254613492</v>
      </c>
      <c r="AL129" s="964"/>
      <c r="AM129" s="964"/>
      <c r="AN129" s="964"/>
      <c r="AO129" s="965"/>
      <c r="AP129" s="1085"/>
      <c r="AQ129" s="1086"/>
      <c r="AR129" s="1086"/>
      <c r="AS129" s="1086"/>
      <c r="AT129" s="1087"/>
      <c r="AU129" s="273"/>
      <c r="AV129" s="273"/>
      <c r="AW129" s="273"/>
      <c r="AX129" s="1076" t="s">
        <v>492</v>
      </c>
      <c r="AY129" s="961"/>
      <c r="AZ129" s="961"/>
      <c r="BA129" s="961"/>
      <c r="BB129" s="961"/>
      <c r="BC129" s="961"/>
      <c r="BD129" s="961"/>
      <c r="BE129" s="962"/>
      <c r="BF129" s="1077" t="s">
        <v>120</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493</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494</v>
      </c>
      <c r="X130" s="1083"/>
      <c r="Y130" s="1083"/>
      <c r="Z130" s="1084"/>
      <c r="AA130" s="963">
        <v>50465063</v>
      </c>
      <c r="AB130" s="964"/>
      <c r="AC130" s="964"/>
      <c r="AD130" s="964"/>
      <c r="AE130" s="965"/>
      <c r="AF130" s="966">
        <v>50389141</v>
      </c>
      <c r="AG130" s="964"/>
      <c r="AH130" s="964"/>
      <c r="AI130" s="964"/>
      <c r="AJ130" s="965"/>
      <c r="AK130" s="966">
        <v>47920844</v>
      </c>
      <c r="AL130" s="964"/>
      <c r="AM130" s="964"/>
      <c r="AN130" s="964"/>
      <c r="AO130" s="965"/>
      <c r="AP130" s="1085"/>
      <c r="AQ130" s="1086"/>
      <c r="AR130" s="1086"/>
      <c r="AS130" s="1086"/>
      <c r="AT130" s="1087"/>
      <c r="AU130" s="273"/>
      <c r="AV130" s="273"/>
      <c r="AW130" s="273"/>
      <c r="AX130" s="1076" t="s">
        <v>495</v>
      </c>
      <c r="AY130" s="961"/>
      <c r="AZ130" s="961"/>
      <c r="BA130" s="961"/>
      <c r="BB130" s="961"/>
      <c r="BC130" s="961"/>
      <c r="BD130" s="961"/>
      <c r="BE130" s="962"/>
      <c r="BF130" s="1113">
        <v>11.3</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496</v>
      </c>
      <c r="X131" s="1121"/>
      <c r="Y131" s="1121"/>
      <c r="Z131" s="1122"/>
      <c r="AA131" s="1123">
        <v>198863856</v>
      </c>
      <c r="AB131" s="1124"/>
      <c r="AC131" s="1124"/>
      <c r="AD131" s="1124"/>
      <c r="AE131" s="1125"/>
      <c r="AF131" s="1126">
        <v>199664054</v>
      </c>
      <c r="AG131" s="1124"/>
      <c r="AH131" s="1124"/>
      <c r="AI131" s="1124"/>
      <c r="AJ131" s="1125"/>
      <c r="AK131" s="1126">
        <v>206692648</v>
      </c>
      <c r="AL131" s="1124"/>
      <c r="AM131" s="1124"/>
      <c r="AN131" s="1124"/>
      <c r="AO131" s="1125"/>
      <c r="AP131" s="1127"/>
      <c r="AQ131" s="1128"/>
      <c r="AR131" s="1128"/>
      <c r="AS131" s="1128"/>
      <c r="AT131" s="1129"/>
      <c r="AU131" s="273"/>
      <c r="AV131" s="273"/>
      <c r="AW131" s="273"/>
      <c r="AX131" s="1095" t="s">
        <v>497</v>
      </c>
      <c r="AY131" s="1046"/>
      <c r="AZ131" s="1046"/>
      <c r="BA131" s="1046"/>
      <c r="BB131" s="1046"/>
      <c r="BC131" s="1046"/>
      <c r="BD131" s="1046"/>
      <c r="BE131" s="1047"/>
      <c r="BF131" s="1096">
        <v>172.8</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498</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499</v>
      </c>
      <c r="W132" s="1106"/>
      <c r="X132" s="1106"/>
      <c r="Y132" s="1106"/>
      <c r="Z132" s="1107"/>
      <c r="AA132" s="1108">
        <v>11.63602098</v>
      </c>
      <c r="AB132" s="1109"/>
      <c r="AC132" s="1109"/>
      <c r="AD132" s="1109"/>
      <c r="AE132" s="1110"/>
      <c r="AF132" s="1111">
        <v>11.376393269999999</v>
      </c>
      <c r="AG132" s="1109"/>
      <c r="AH132" s="1109"/>
      <c r="AI132" s="1109"/>
      <c r="AJ132" s="1110"/>
      <c r="AK132" s="1111">
        <v>11.10395712</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500</v>
      </c>
      <c r="W133" s="1089"/>
      <c r="X133" s="1089"/>
      <c r="Y133" s="1089"/>
      <c r="Z133" s="1090"/>
      <c r="AA133" s="1091">
        <v>12.1</v>
      </c>
      <c r="AB133" s="1092"/>
      <c r="AC133" s="1092"/>
      <c r="AD133" s="1092"/>
      <c r="AE133" s="1093"/>
      <c r="AF133" s="1091">
        <v>11.7</v>
      </c>
      <c r="AG133" s="1092"/>
      <c r="AH133" s="1092"/>
      <c r="AI133" s="1092"/>
      <c r="AJ133" s="1093"/>
      <c r="AK133" s="1091">
        <v>11.3</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RJx2wB3VWUK9FwM/xVpp+sHRziWTG3agq6yBELcQynrFlHpbQZZEg4pEvH2fOu6Gygxl/sJ+9Uv1VYsTbT1wXw==" saltValue="FCZpH+oAqHHXl2MmC79uOw=="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501</v>
      </c>
    </row>
  </sheetData>
  <sheetProtection algorithmName="SHA-512" hashValue="vCOAV6ny2QV1tKV5eniFKcAa9YBlrAqQ+0IvIQ9Ntmnu06zgnVCHMSJns0DhJIhqNT5rKngoAp5Naq7zPPg6zg==" saltValue="Q80UQW/U6rAZjGiGAZ0zb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502</v>
      </c>
    </row>
  </sheetData>
  <sheetProtection algorithmName="SHA-512" hashValue="rw/vzEWPS2kRsRIJcpiPQqq317Yu7yCe6jcHzyY1u9gVrjwiJk519NH7DtutwEwYRdcJD72j/fSTKn8FBM4+1A==" saltValue="747N7KiOwnGhh1cqjwNVSQ=="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503</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504</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505</v>
      </c>
      <c r="AP7" s="294"/>
      <c r="AQ7" s="295" t="s">
        <v>506</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507</v>
      </c>
      <c r="AQ8" s="301" t="s">
        <v>508</v>
      </c>
      <c r="AR8" s="302" t="s">
        <v>509</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510</v>
      </c>
      <c r="AL9" s="1131"/>
      <c r="AM9" s="1131"/>
      <c r="AN9" s="1132"/>
      <c r="AO9" s="303">
        <v>113775132</v>
      </c>
      <c r="AP9" s="303">
        <v>154781</v>
      </c>
      <c r="AQ9" s="304">
        <v>138258</v>
      </c>
      <c r="AR9" s="305">
        <v>12</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511</v>
      </c>
      <c r="AL10" s="1131"/>
      <c r="AM10" s="1131"/>
      <c r="AN10" s="1132"/>
      <c r="AO10" s="303">
        <v>400875</v>
      </c>
      <c r="AP10" s="303">
        <v>545</v>
      </c>
      <c r="AQ10" s="304">
        <v>792</v>
      </c>
      <c r="AR10" s="305">
        <v>-31.2</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512</v>
      </c>
      <c r="AL11" s="1131"/>
      <c r="AM11" s="1131"/>
      <c r="AN11" s="1132"/>
      <c r="AO11" s="303" t="s">
        <v>513</v>
      </c>
      <c r="AP11" s="303" t="s">
        <v>513</v>
      </c>
      <c r="AQ11" s="304">
        <v>69</v>
      </c>
      <c r="AR11" s="305" t="s">
        <v>513</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514</v>
      </c>
      <c r="AL12" s="1131"/>
      <c r="AM12" s="1131"/>
      <c r="AN12" s="1132"/>
      <c r="AO12" s="303" t="s">
        <v>513</v>
      </c>
      <c r="AP12" s="303" t="s">
        <v>513</v>
      </c>
      <c r="AQ12" s="304">
        <v>4</v>
      </c>
      <c r="AR12" s="305" t="s">
        <v>513</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515</v>
      </c>
      <c r="AL13" s="1131"/>
      <c r="AM13" s="1131"/>
      <c r="AN13" s="1132"/>
      <c r="AO13" s="303">
        <v>3737174</v>
      </c>
      <c r="AP13" s="303">
        <v>5084</v>
      </c>
      <c r="AQ13" s="304">
        <v>3038</v>
      </c>
      <c r="AR13" s="305">
        <v>67.3</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516</v>
      </c>
      <c r="AL14" s="1131"/>
      <c r="AM14" s="1131"/>
      <c r="AN14" s="1132"/>
      <c r="AO14" s="303">
        <v>-12404744</v>
      </c>
      <c r="AP14" s="303">
        <v>-16876</v>
      </c>
      <c r="AQ14" s="304">
        <v>-12065</v>
      </c>
      <c r="AR14" s="305">
        <v>39.9</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157</v>
      </c>
      <c r="AL15" s="1134"/>
      <c r="AM15" s="1134"/>
      <c r="AN15" s="1135"/>
      <c r="AO15" s="303">
        <v>105508437</v>
      </c>
      <c r="AP15" s="303">
        <v>143535</v>
      </c>
      <c r="AQ15" s="304">
        <v>130097</v>
      </c>
      <c r="AR15" s="305">
        <v>10.3</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517</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518</v>
      </c>
      <c r="AP20" s="314" t="s">
        <v>519</v>
      </c>
      <c r="AQ20" s="315" t="s">
        <v>520</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521</v>
      </c>
      <c r="AL21" s="1137"/>
      <c r="AM21" s="1137"/>
      <c r="AN21" s="1138"/>
      <c r="AO21" s="318">
        <v>1673.72</v>
      </c>
      <c r="AP21" s="319">
        <v>1535.1</v>
      </c>
      <c r="AQ21" s="320">
        <v>138.62</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522</v>
      </c>
      <c r="AL22" s="1137"/>
      <c r="AM22" s="1137"/>
      <c r="AN22" s="1138"/>
      <c r="AO22" s="323">
        <v>99.1</v>
      </c>
      <c r="AP22" s="324">
        <v>98.7</v>
      </c>
      <c r="AQ22" s="325">
        <v>0.4</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523</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525</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505</v>
      </c>
      <c r="AP30" s="294"/>
      <c r="AQ30" s="295" t="s">
        <v>506</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507</v>
      </c>
      <c r="AQ31" s="301" t="s">
        <v>508</v>
      </c>
      <c r="AR31" s="302" t="s">
        <v>509</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526</v>
      </c>
      <c r="AL32" s="1142"/>
      <c r="AM32" s="1142"/>
      <c r="AN32" s="1143"/>
      <c r="AO32" s="303">
        <v>58699463</v>
      </c>
      <c r="AP32" s="303">
        <v>79856</v>
      </c>
      <c r="AQ32" s="304">
        <v>71472</v>
      </c>
      <c r="AR32" s="305">
        <v>11.7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527</v>
      </c>
      <c r="AL33" s="1142"/>
      <c r="AM33" s="1142"/>
      <c r="AN33" s="1143"/>
      <c r="AO33" s="303" t="s">
        <v>513</v>
      </c>
      <c r="AP33" s="303" t="s">
        <v>513</v>
      </c>
      <c r="AQ33" s="304" t="s">
        <v>513</v>
      </c>
      <c r="AR33" s="305" t="s">
        <v>513</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528</v>
      </c>
      <c r="AL34" s="1142"/>
      <c r="AM34" s="1142"/>
      <c r="AN34" s="1143"/>
      <c r="AO34" s="303">
        <v>11273333</v>
      </c>
      <c r="AP34" s="303">
        <v>15336</v>
      </c>
      <c r="AQ34" s="304">
        <v>4653</v>
      </c>
      <c r="AR34" s="305">
        <v>229.6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529</v>
      </c>
      <c r="AL35" s="1142"/>
      <c r="AM35" s="1142"/>
      <c r="AN35" s="1143"/>
      <c r="AO35" s="303">
        <v>1937789</v>
      </c>
      <c r="AP35" s="303">
        <v>2636</v>
      </c>
      <c r="AQ35" s="304">
        <v>1755</v>
      </c>
      <c r="AR35" s="305">
        <v>50.2</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530</v>
      </c>
      <c r="AL36" s="1142"/>
      <c r="AM36" s="1142"/>
      <c r="AN36" s="1143"/>
      <c r="AO36" s="303">
        <v>4066</v>
      </c>
      <c r="AP36" s="303">
        <v>6</v>
      </c>
      <c r="AQ36" s="304">
        <v>141</v>
      </c>
      <c r="AR36" s="305">
        <v>-95.7</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531</v>
      </c>
      <c r="AL37" s="1142"/>
      <c r="AM37" s="1142"/>
      <c r="AN37" s="1143"/>
      <c r="AO37" s="303">
        <v>1705963</v>
      </c>
      <c r="AP37" s="303">
        <v>2321</v>
      </c>
      <c r="AQ37" s="304">
        <v>567</v>
      </c>
      <c r="AR37" s="305">
        <v>309.3</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532</v>
      </c>
      <c r="AL38" s="1150"/>
      <c r="AM38" s="1150"/>
      <c r="AN38" s="1151"/>
      <c r="AO38" s="333">
        <v>216</v>
      </c>
      <c r="AP38" s="333">
        <v>0</v>
      </c>
      <c r="AQ38" s="334">
        <v>2</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533</v>
      </c>
      <c r="AL39" s="1150"/>
      <c r="AM39" s="1150"/>
      <c r="AN39" s="1151"/>
      <c r="AO39" s="303">
        <v>-2748923</v>
      </c>
      <c r="AP39" s="303">
        <v>-3740</v>
      </c>
      <c r="AQ39" s="304">
        <v>-2184</v>
      </c>
      <c r="AR39" s="305">
        <v>71.2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534</v>
      </c>
      <c r="AL40" s="1142"/>
      <c r="AM40" s="1142"/>
      <c r="AN40" s="1143"/>
      <c r="AO40" s="303">
        <v>-47920844</v>
      </c>
      <c r="AP40" s="303">
        <v>-65192</v>
      </c>
      <c r="AQ40" s="304">
        <v>-49470</v>
      </c>
      <c r="AR40" s="305">
        <v>31.8</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535</v>
      </c>
      <c r="AL41" s="1134"/>
      <c r="AM41" s="1134"/>
      <c r="AN41" s="1135"/>
      <c r="AO41" s="303">
        <v>22951063</v>
      </c>
      <c r="AP41" s="303">
        <v>31223</v>
      </c>
      <c r="AQ41" s="304">
        <v>26935</v>
      </c>
      <c r="AR41" s="305">
        <v>15.9</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536</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537</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505</v>
      </c>
      <c r="AN49" s="1144" t="s">
        <v>538</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539</v>
      </c>
      <c r="AO50" s="346" t="s">
        <v>540</v>
      </c>
      <c r="AP50" s="347" t="s">
        <v>541</v>
      </c>
      <c r="AQ50" s="348" t="s">
        <v>542</v>
      </c>
      <c r="AR50" s="349" t="s">
        <v>543</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544</v>
      </c>
      <c r="AL51" s="342"/>
      <c r="AM51" s="350">
        <v>66820979</v>
      </c>
      <c r="AN51" s="351">
        <v>87438</v>
      </c>
      <c r="AO51" s="352">
        <v>-6.3</v>
      </c>
      <c r="AP51" s="353">
        <v>101731</v>
      </c>
      <c r="AQ51" s="354">
        <v>4.7</v>
      </c>
      <c r="AR51" s="355">
        <v>-11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545</v>
      </c>
      <c r="AM52" s="358">
        <v>15525319</v>
      </c>
      <c r="AN52" s="359">
        <v>20315</v>
      </c>
      <c r="AO52" s="360">
        <v>-26</v>
      </c>
      <c r="AP52" s="361">
        <v>26906</v>
      </c>
      <c r="AQ52" s="362">
        <v>1.4</v>
      </c>
      <c r="AR52" s="363">
        <v>-27.4</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546</v>
      </c>
      <c r="AL53" s="342"/>
      <c r="AM53" s="350">
        <v>72259647</v>
      </c>
      <c r="AN53" s="351">
        <v>95408</v>
      </c>
      <c r="AO53" s="352">
        <v>9.1</v>
      </c>
      <c r="AP53" s="353">
        <v>108224</v>
      </c>
      <c r="AQ53" s="354">
        <v>6.4</v>
      </c>
      <c r="AR53" s="355">
        <v>2.7</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545</v>
      </c>
      <c r="AM54" s="358">
        <v>20916184</v>
      </c>
      <c r="AN54" s="359">
        <v>27617</v>
      </c>
      <c r="AO54" s="360">
        <v>35.9</v>
      </c>
      <c r="AP54" s="361">
        <v>27358</v>
      </c>
      <c r="AQ54" s="362">
        <v>1.7</v>
      </c>
      <c r="AR54" s="363">
        <v>34.200000000000003</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547</v>
      </c>
      <c r="AL55" s="342"/>
      <c r="AM55" s="350">
        <v>72863473</v>
      </c>
      <c r="AN55" s="351">
        <v>97084</v>
      </c>
      <c r="AO55" s="352">
        <v>1.8</v>
      </c>
      <c r="AP55" s="353">
        <v>105585</v>
      </c>
      <c r="AQ55" s="354">
        <v>-2.4</v>
      </c>
      <c r="AR55" s="355">
        <v>4.2</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545</v>
      </c>
      <c r="AM56" s="358">
        <v>15417831</v>
      </c>
      <c r="AN56" s="359">
        <v>20543</v>
      </c>
      <c r="AO56" s="360">
        <v>-25.6</v>
      </c>
      <c r="AP56" s="361">
        <v>26225</v>
      </c>
      <c r="AQ56" s="362">
        <v>-4.0999999999999996</v>
      </c>
      <c r="AR56" s="363">
        <v>-21.5</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548</v>
      </c>
      <c r="AL57" s="342"/>
      <c r="AM57" s="350">
        <v>76051482</v>
      </c>
      <c r="AN57" s="351">
        <v>102426</v>
      </c>
      <c r="AO57" s="352">
        <v>5.5</v>
      </c>
      <c r="AP57" s="353">
        <v>111577</v>
      </c>
      <c r="AQ57" s="354">
        <v>5.7</v>
      </c>
      <c r="AR57" s="355">
        <v>-0.2</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545</v>
      </c>
      <c r="AM58" s="358">
        <v>13681113</v>
      </c>
      <c r="AN58" s="359">
        <v>18426</v>
      </c>
      <c r="AO58" s="360">
        <v>-10.3</v>
      </c>
      <c r="AP58" s="361">
        <v>26257</v>
      </c>
      <c r="AQ58" s="362">
        <v>0.1</v>
      </c>
      <c r="AR58" s="363">
        <v>-10.4</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549</v>
      </c>
      <c r="AL59" s="342"/>
      <c r="AM59" s="350">
        <v>100214592</v>
      </c>
      <c r="AN59" s="351">
        <v>136333</v>
      </c>
      <c r="AO59" s="352">
        <v>33.1</v>
      </c>
      <c r="AP59" s="353">
        <v>122371</v>
      </c>
      <c r="AQ59" s="354">
        <v>9.6999999999999993</v>
      </c>
      <c r="AR59" s="355">
        <v>23.4</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545</v>
      </c>
      <c r="AM60" s="358">
        <v>17961485</v>
      </c>
      <c r="AN60" s="359">
        <v>24435</v>
      </c>
      <c r="AO60" s="360">
        <v>32.6</v>
      </c>
      <c r="AP60" s="361">
        <v>28038</v>
      </c>
      <c r="AQ60" s="362">
        <v>6.8</v>
      </c>
      <c r="AR60" s="363">
        <v>25.8</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550</v>
      </c>
      <c r="AL61" s="364"/>
      <c r="AM61" s="365">
        <v>77642035</v>
      </c>
      <c r="AN61" s="366">
        <v>103738</v>
      </c>
      <c r="AO61" s="367">
        <v>8.6</v>
      </c>
      <c r="AP61" s="368">
        <v>109898</v>
      </c>
      <c r="AQ61" s="369">
        <v>4.8</v>
      </c>
      <c r="AR61" s="355">
        <v>3.8</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545</v>
      </c>
      <c r="AM62" s="358">
        <v>16700386</v>
      </c>
      <c r="AN62" s="359">
        <v>22267</v>
      </c>
      <c r="AO62" s="360">
        <v>1.3</v>
      </c>
      <c r="AP62" s="361">
        <v>26957</v>
      </c>
      <c r="AQ62" s="362">
        <v>1.2</v>
      </c>
      <c r="AR62" s="363">
        <v>0.1</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eNu/pgRPR0Kcz8LdqbLJiZ9g9TdPdft7XsXfL8HEb19Ofs7M5kI2L9yLB+6NZYmFtCTg1UqzFlpcm2LscgZs6A==" saltValue="e6dxrK1gV6R3rx1ftlHYT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551</v>
      </c>
    </row>
    <row r="121" spans="125:125" ht="13.5" hidden="1" customHeight="1" x14ac:dyDescent="0.2">
      <c r="DU121" s="279"/>
    </row>
  </sheetData>
  <sheetProtection algorithmName="SHA-512" hashValue="wwWdadnMeF9CcI4yMakp2l++TT+QghTm2WbUJxcGGnbDobiLS8bWP5UjYiXiRtZ+5uJ5wdsbuoS+A+S5pi0VfQ==" saltValue="TYkaVI/048TaAraXCeCfNg=="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552</v>
      </c>
    </row>
  </sheetData>
  <sheetProtection algorithmName="SHA-512" hashValue="mRodQ+D1+rxK2UcpuEBvatCO5EMGv4JoZ5kSqd8avt3NPZA+LohUKSjT10YOmo91KOHJOhF2jb9j3BBN5z7nEQ==" saltValue="au96NfNxURv6vzXYrAcgL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553</v>
      </c>
      <c r="G46" s="373" t="s">
        <v>554</v>
      </c>
      <c r="H46" s="373" t="s">
        <v>555</v>
      </c>
      <c r="I46" s="373" t="s">
        <v>556</v>
      </c>
      <c r="J46" s="374" t="s">
        <v>557</v>
      </c>
    </row>
    <row r="47" spans="2:10" ht="57.75" customHeight="1" x14ac:dyDescent="0.2">
      <c r="B47" s="7"/>
      <c r="C47" s="1152" t="s">
        <v>4</v>
      </c>
      <c r="D47" s="1152"/>
      <c r="E47" s="1153"/>
      <c r="F47" s="375">
        <v>5.49</v>
      </c>
      <c r="G47" s="376">
        <v>5.56</v>
      </c>
      <c r="H47" s="376">
        <v>5.67</v>
      </c>
      <c r="I47" s="376">
        <v>5.65</v>
      </c>
      <c r="J47" s="377">
        <v>5.09</v>
      </c>
    </row>
    <row r="48" spans="2:10" ht="57.75" customHeight="1" x14ac:dyDescent="0.2">
      <c r="B48" s="8"/>
      <c r="C48" s="1154" t="s">
        <v>5</v>
      </c>
      <c r="D48" s="1154"/>
      <c r="E48" s="1155"/>
      <c r="F48" s="378">
        <v>2.95</v>
      </c>
      <c r="G48" s="379">
        <v>3.41</v>
      </c>
      <c r="H48" s="379">
        <v>3.95</v>
      </c>
      <c r="I48" s="379">
        <v>3.23</v>
      </c>
      <c r="J48" s="380">
        <v>5.19</v>
      </c>
    </row>
    <row r="49" spans="2:10" ht="57.75" customHeight="1" thickBot="1" x14ac:dyDescent="0.25">
      <c r="B49" s="9"/>
      <c r="C49" s="1156" t="s">
        <v>6</v>
      </c>
      <c r="D49" s="1156"/>
      <c r="E49" s="1157"/>
      <c r="F49" s="381">
        <v>0.31</v>
      </c>
      <c r="G49" s="382">
        <v>0.42</v>
      </c>
      <c r="H49" s="382">
        <v>0.47</v>
      </c>
      <c r="I49" s="382" t="s">
        <v>558</v>
      </c>
      <c r="J49" s="383">
        <v>1.56</v>
      </c>
    </row>
    <row r="50" spans="2:10" ht="13.5" customHeight="1" x14ac:dyDescent="0.2"/>
  </sheetData>
  <sheetProtection algorithmName="SHA-512" hashValue="APRZGpGSOdA94tistNzHS8JTs3pFssS93cdiO+S2yxAIWUB5wIWXHqkVtU3RlYXqrlrXi08QuJvPOV0FC+9k/A==" saltValue="h9fbmbfchhTizMvEI807T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2022-03-18T00:00:08Z</cp:lastPrinted>
  <dcterms:created xsi:type="dcterms:W3CDTF">2022-01-28T04:07:56Z</dcterms:created>
  <dcterms:modified xsi:type="dcterms:W3CDTF">2022-09-30T05:28:01Z</dcterms:modified>
  <cp:category/>
</cp:coreProperties>
</file>