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27E0A208-0219-4800-8C4D-F05E076985D7}"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3" i="10" l="1"/>
  <c r="BG32" i="10"/>
  <c r="BG31" i="10"/>
  <c r="AO32" i="10"/>
  <c r="AO31" i="10"/>
  <c r="W32"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AM33" i="10"/>
  <c r="U33" i="10"/>
  <c r="C32" i="10"/>
  <c r="C33" i="10" s="1"/>
  <c r="C34" i="10" s="1"/>
  <c r="C35" i="10" s="1"/>
  <c r="C36" i="10" s="1"/>
  <c r="C37" i="10" s="1"/>
  <c r="C38" i="10" s="1"/>
  <c r="C39" i="10" s="1"/>
  <c r="C40" i="10" s="1"/>
  <c r="C31" i="10"/>
  <c r="U31" i="10" l="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AM31" i="10"/>
  <c r="AM32" i="10" s="1"/>
  <c r="BE31" i="10" l="1"/>
  <c r="BE32" i="10" s="1"/>
  <c r="BE33" i="10" s="1"/>
  <c r="BW31" i="10" s="1"/>
  <c r="BW32"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<sst xmlns="http://schemas.openxmlformats.org/spreadsheetml/2006/main" count="1446" uniqueCount="608">
  <si>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</si>
  <si>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</si>
  <si>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</si>
  <si>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</si>
  <si>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</si>
  <si>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</si>
  <si>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</si>
  <si>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</si>
  <si>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</si>
  <si>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</si>
  <si>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</si>
  <si>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</si>
  <si>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</si>
  <si>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</si>
  <si>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</si>
  <si>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</si>
  <si>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</si>
  <si>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</si>
  <si>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</si>
  <si>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</si>
  <si>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</si>
  <si>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</si>
  <si>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</si>
  <si>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</si>
  <si>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</si>
  <si>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</si>
  <si>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</si>
  <si>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</si>
  <si>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</si>
  <si>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</si>
  <si>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</si>
  <si>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</si>
  <si>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</si>
  <si>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</si>
  <si>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</si>
  <si>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</si>
  <si>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</si>
  <si>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</si>
  <si>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</si>
  <si>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</si>
  <si>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</si>
  <si>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</si>
  <si>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</si>
  <si>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</si>
  <si>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</si>
  <si>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</si>
  <si>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</si>
  <si>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</si>
  <si>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</si>
  <si>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</si>
  <si>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</si>
  <si>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</si>
  <si>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</si>
  <si>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</si>
  <si>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</si>
  <si>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</si>
  <si>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</si>
  <si>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</si>
  <si>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</si>
  <si>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</si>
  <si>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</si>
  <si>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</si>
  <si>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</si>
  <si>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</si>
  <si>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</si>
  <si>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</si>
  <si>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</si>
  <si>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</si>
  <si>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</si>
  <si>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</si>
  <si>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</si>
  <si>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</si>
  <si>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</si>
  <si>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</si>
  <si>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</si>
  <si>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</si>
  <si>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</si>
  <si>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</si>
  <si>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</si>
  <si>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</si>
  <si>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</si>
  <si>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香川県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</si>
  <si>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</si>
  <si>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</si>
  <si>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</si>
  <si>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</si>
  <si>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</si>
  <si>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</si>
  <si>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</si>
  <si>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</si>
  <si>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</si>
  <si>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</si>
  <si>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</si>
  <si>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</si>
  <si>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</si>
  <si>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</si>
  <si>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</si>
  <si>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</si>
  <si>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</si>
  <si>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</si>
  <si>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</si>
  <si>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</si>
  <si>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</si>
  <si>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</si>
  <si>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</si>
  <si>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</si>
  <si>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</si>
  <si>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</si>
  <si>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</si>
  <si>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</si>
  <si>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</si>
  <si>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</si>
  <si>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</si>
  <si>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</si>
  <si>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</si>
  <si>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-2.7</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</si>
  <si>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</si>
  <si>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</si>
  <si>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</si>
  <si>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</si>
  <si>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</si>
  <si>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</si>
  <si>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</si>
  <si>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</si>
  <si>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</si>
  <si>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</si>
  <si>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</si>
  <si>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</si>
  <si>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</si>
  <si>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t>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</si>
  <si>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</si>
  <si>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</si>
  <si>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</si>
  <si>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</si>
  <si>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</si>
  <si>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</si>
  <si>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</si>
  <si>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</si>
  <si>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</si>
  <si>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</si>
  <si>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</si>
  <si>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</si>
  <si>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</si>
  <si>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</si>
  <si>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</si>
  <si>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</si>
  <si>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</si>
  <si>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</si>
  <si>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</si>
  <si>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</si>
  <si>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</si>
  <si>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</si>
  <si>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</si>
  <si>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</si>
  <si>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</si>
  <si>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</si>
  <si>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</si>
  <si>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</si>
  <si>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</si>
  <si>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</si>
  <si>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</si>
  <si>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</si>
  <si>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</si>
  <si>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</si>
  <si>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</si>
  <si>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</si>
  <si>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</si>
  <si>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</si>
  <si>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</si>
  <si>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</si>
  <si>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</si>
  <si>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</si>
  <si>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</si>
  <si>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</si>
  <si>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</si>
  <si>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</si>
  <si>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</si>
  <si>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</si>
  <si>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</si>
  <si>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</si>
  <si>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</si>
  <si>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</si>
  <si>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</si>
  <si>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</si>
  <si>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</si>
  <si>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香川県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</si>
  <si>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</si>
  <si>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</si>
  <si>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</si>
  <si>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</si>
  <si>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</si>
  <si>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</si>
  <si>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</si>
  <si>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</si>
  <si>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</si>
  <si>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</si>
  <si>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</si>
  <si>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</si>
  <si>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</si>
  <si>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</si>
  <si>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</si>
  <si>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</si>
  <si>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</si>
  <si>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</si>
  <si>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</si>
  <si>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</si>
  <si>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</si>
  <si>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</si>
  <si>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</si>
  <si>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</si>
  <si>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</si>
  <si>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</si>
  <si>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</si>
  <si>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</si>
  <si>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</si>
  <si>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</si>
  <si>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</si>
  <si>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</si>
  <si>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</si>
  <si>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</si>
  <si>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</si>
  <si>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</si>
  <si>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</si>
  <si>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</si>
  <si>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</si>
  <si>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</si>
  <si>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</si>
  <si>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</si>
  <si>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</si>
  <si>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</si>
  <si>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</si>
  <si>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</si>
  <si>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</si>
  <si>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</si>
  <si>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</si>
  <si>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</si>
  <si>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</si>
  <si>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</si>
  <si>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</si>
  <si>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</si>
  <si>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</si>
  <si>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</si>
  <si>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</si>
  <si>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</si>
  <si>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</si>
  <si>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</si>
  <si>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</si>
  <si>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</si>
  <si>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</si>
  <si>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</si>
  <si>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</si>
  <si>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</si>
  <si>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</si>
  <si>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</si>
  <si>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</si>
  <si>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</si>
  <si>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</si>
  <si>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</si>
  <si>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</si>
  <si>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</si>
  <si>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</si>
  <si>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</si>
  <si>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</si>
  <si>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</si>
  <si>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</si>
  <si>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</si>
  <si>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</si>
  <si>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</si>
  <si>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</si>
  <si>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</si>
  <si>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</si>
  <si>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</si>
  <si>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</si>
  <si>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</si>
  <si>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</si>
  <si>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</si>
  <si>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</si>
  <si>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</si>
  <si>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</si>
  <si>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</si>
  <si>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</si>
  <si>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</si>
  <si>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</si>
  <si>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</si>
  <si>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</si>
  <si>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</si>
  <si>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</si>
  <si>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</si>
  <si>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</si>
  <si>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</si>
  <si>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</si>
  <si>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</si>
  <si>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</si>
  <si>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</si>
  <si>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</si>
  <si>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</si>
  <si>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</si>
  <si>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</si>
  <si>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</si>
  <si>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</si>
  <si>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</si>
  <si>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</si>
  <si>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</si>
  <si>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</si>
  <si>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</si>
  <si>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</si>
  <si>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</si>
  <si>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</si>
  <si>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</si>
  <si>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</si>
  <si>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</si>
  <si>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</si>
  <si>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</si>
  <si>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</si>
  <si>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</si>
  <si>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</si>
  <si>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</si>
  <si>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</si>
  <si>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</si>
  <si>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</si>
  <si>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</si>
  <si>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</si>
  <si>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</si>
  <si>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</si>
  <si>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</si>
  <si>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</si>
  <si>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</si>
  <si>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</si>
  <si>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</si>
  <si>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</si>
  <si>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</si>
  <si>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</si>
  <si>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</si>
  <si>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</si>
  <si>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</si>
  <si>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</si>
  <si>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</si>
  <si>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</si>
  <si>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</si>
  <si>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</si>
  <si>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</si>
  <si>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</si>
  <si>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香川県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</si>
  <si>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</si>
  <si>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</si>
  <si>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</si>
  <si>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</si>
  <si>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</si>
  <si>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</si>
  <si>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</si>
  <si>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</si>
  <si>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</si>
  <si>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</si>
  <si>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</si>
  <si>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</si>
  <si>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</si>
  <si>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</si>
  <si>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</si>
  <si>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</si>
  <si>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</si>
  <si>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</si>
  <si>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</si>
  <si>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</si>
  <si>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母子父子寡婦福祉資金特別会計</t>
    <phoneticPr fontId="3"/>
  </si>
  <si>
    <t>中小企業高度化資金特別会計</t>
    <phoneticPr fontId="3"/>
  </si>
  <si>
    <t>集中管理特別会計</t>
    <phoneticPr fontId="3"/>
  </si>
  <si>
    <t>証紙特別会計</t>
    <phoneticPr fontId="3"/>
  </si>
  <si>
    <t>栗林公園特別会計</t>
    <phoneticPr fontId="3"/>
  </si>
  <si>
    <t>吉野川総合開発香川用水建設事業特別会計</t>
    <phoneticPr fontId="3"/>
  </si>
  <si>
    <t>林業・木材産業改善資金特別会計</t>
    <phoneticPr fontId="3"/>
  </si>
  <si>
    <t>沿岸漁業改善資金特別会計</t>
    <phoneticPr fontId="3"/>
  </si>
  <si>
    <t>県立大学特別会計</t>
    <phoneticPr fontId="3"/>
  </si>
  <si>
    <t>奨学金特別会計</t>
    <phoneticPr fontId="3"/>
  </si>
  <si>
    <t>県債管理特別会計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</si>
  <si>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</si>
  <si>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</si>
  <si>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</si>
  <si>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</si>
  <si>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</si>
  <si>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</si>
  <si>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</si>
  <si>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</si>
  <si>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</si>
  <si>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</si>
  <si>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</si>
  <si>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</si>
  <si>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</si>
  <si>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国民健康保険事業特別会計</t>
    <phoneticPr fontId="3"/>
  </si>
  <si>
    <t>-</t>
    <phoneticPr fontId="3"/>
  </si>
  <si>
    <t>駐車場事業特別会計</t>
    <phoneticPr fontId="3"/>
  </si>
  <si>
    <t>香川県立病院事業会計</t>
    <phoneticPr fontId="3"/>
  </si>
  <si>
    <t>法適用企業</t>
    <phoneticPr fontId="3"/>
  </si>
  <si>
    <t>香川県流域下水道事業会計</t>
    <phoneticPr fontId="3"/>
  </si>
  <si>
    <t>臨海工業地帯造成事業特別会計</t>
    <phoneticPr fontId="3"/>
  </si>
  <si>
    <t>法非適用企業</t>
    <phoneticPr fontId="3"/>
  </si>
  <si>
    <t>番の州地区臨海工業用土地造成事業特別会計</t>
    <phoneticPr fontId="3"/>
  </si>
  <si>
    <t>内陸工業団地造成事業特別会計</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</si>
  <si>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</si>
  <si>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</si>
  <si>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</si>
  <si>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</si>
  <si>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</si>
  <si>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</si>
  <si>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総費用
（歳出）</t>
    <phoneticPr fontId="3"/>
  </si>
  <si>
    <t>資金剰余額
/不足額
（実質収支）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</si>
  <si>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</si>
  <si>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</si>
  <si>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</si>
  <si>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</si>
  <si>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</si>
  <si>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</si>
  <si>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</si>
  <si>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</si>
  <si>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</si>
  <si>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</si>
  <si>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</si>
  <si>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</si>
  <si>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</si>
  <si>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</si>
  <si>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</si>
  <si>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</si>
  <si>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</si>
  <si>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</si>
  <si>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</si>
  <si>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</si>
  <si>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</si>
  <si>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</si>
  <si>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</si>
  <si>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</si>
  <si>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</si>
  <si>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</si>
  <si>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</si>
  <si>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</si>
  <si>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</si>
  <si>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</si>
  <si>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</si>
  <si>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</si>
  <si>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</si>
  <si>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</si>
  <si>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</si>
  <si>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</si>
  <si>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</si>
  <si>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</si>
  <si>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</si>
  <si>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</si>
  <si>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</si>
  <si>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</si>
  <si>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</si>
  <si>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</si>
  <si>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</si>
  <si>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</si>
  <si>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</si>
  <si>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</si>
  <si>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香川県立病院事業会計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</si>
  <si>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</si>
  <si>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</si>
  <si>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</si>
  <si>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</si>
  <si>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駐車場事業特別会計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</si>
  <si>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</si>
  <si>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</si>
  <si>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</si>
  <si>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</si>
  <si>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</si>
  <si>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</si>
  <si>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</si>
  <si>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</si>
  <si>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</si>
  <si>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</si>
  <si>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</si>
  <si>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</si>
  <si>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</si>
  <si>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</si>
  <si>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</si>
  <si>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</si>
  <si>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</si>
  <si>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</si>
  <si>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</si>
  <si>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</si>
  <si>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</si>
  <si>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</si>
  <si>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</si>
  <si>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</si>
  <si>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</si>
  <si>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</si>
  <si>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</si>
  <si>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</si>
  <si>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</si>
  <si>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</si>
  <si>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</si>
  <si>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</si>
  <si>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</si>
  <si>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</si>
  <si>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</si>
  <si>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</si>
  <si>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</si>
  <si>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</si>
  <si>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</si>
  <si>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</si>
  <si>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</si>
  <si>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</si>
  <si>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</si>
  <si>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</si>
  <si>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</si>
  <si>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</si>
  <si>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</si>
  <si>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</si>
  <si>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</si>
  <si>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</si>
  <si>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</si>
  <si>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</si>
  <si>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</si>
  <si>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</si>
  <si>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</si>
  <si>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</si>
  <si>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</si>
  <si>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</si>
  <si>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</si>
  <si>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</si>
  <si>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</si>
  <si>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</si>
  <si>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</si>
  <si>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</si>
  <si>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</si>
  <si>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</si>
  <si>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</si>
  <si>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</si>
  <si>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</si>
  <si>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</si>
  <si>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</si>
  <si>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</si>
  <si>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</si>
  <si>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</si>
  <si>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</si>
  <si>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</si>
  <si>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</si>
  <si>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</si>
  <si>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</si>
  <si>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</si>
  <si>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</si>
  <si>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</si>
  <si>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1.20</t>
  </si>
  <si>
    <t>▲ 0.01</t>
  </si>
  <si>
    <t>▲ 1.93</t>
  </si>
  <si>
    <t>一般会計</t>
  </si>
  <si>
    <t>香川県立病院事業会計</t>
  </si>
  <si>
    <t>証紙特別会計</t>
  </si>
  <si>
    <t>香川県流域下水道事業会計</t>
  </si>
  <si>
    <t>奨学金特別会計</t>
  </si>
  <si>
    <t>集中管理特別会計</t>
  </si>
  <si>
    <t>母子父子寡婦福祉資金特別会計</t>
  </si>
  <si>
    <t>中小企業高度化資金特別会計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</si>
  <si>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</si>
  <si>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</si>
  <si>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</si>
  <si>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</si>
  <si>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</si>
  <si>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</si>
  <si>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</si>
  <si>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</si>
  <si>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t>
    <phoneticPr fontId="2"/>
  </si>
  <si>
    <t>公益財団法人　香川県環境保全公社</t>
  </si>
  <si>
    <t>公益財団法人　香川県下水道公社</t>
  </si>
  <si>
    <t>公益財団法人　香川県児童・青少年健全育成事業団</t>
  </si>
  <si>
    <t>公益財団法人　明治百年記念香川県青少年基金</t>
  </si>
  <si>
    <t>公益財団法人　香川県水産振興基金</t>
  </si>
  <si>
    <t>公益財団法人　かがわ水と緑の財団</t>
  </si>
  <si>
    <t>公益財団法人　瀬戸大橋記念公園管理協会</t>
  </si>
  <si>
    <t>公益財団法人　置県百年記念香川県文化芸術振興財団</t>
  </si>
  <si>
    <t>公益財団法人　香川県国際交流協会</t>
  </si>
  <si>
    <t>公益財団法人　香川いのちのリレー財団</t>
  </si>
  <si>
    <t>公益財団法人　香川県食鳥衛生検査センター</t>
  </si>
  <si>
    <t>公益財団法人　香川県身体障害者団体連合会</t>
  </si>
  <si>
    <t>公益財団法人　香川県暴力追放運動推進センター</t>
  </si>
  <si>
    <t>公益財団法人　香川県建設技術センター</t>
  </si>
  <si>
    <t>公益財団法人　かがわ産業支援財団</t>
  </si>
  <si>
    <t>公益財団法人　かがわ健康福祉機構</t>
  </si>
  <si>
    <t>公益財団法人　香川県農地機構</t>
  </si>
  <si>
    <t>公益財団法人　香川県農業振興公社 ※H25決算
公益財団法人　香川県農地機構 ※H26予算</t>
  </si>
  <si>
    <t>公益財団法人　吉野川水源地域対策基金</t>
  </si>
  <si>
    <t>公益財団法人　香川県生活衛生営業指導センター</t>
  </si>
  <si>
    <t>公益財団法人　高松観光コンベンション・ビューロー</t>
  </si>
  <si>
    <t>公益社団法人　香川県青果物協会</t>
  </si>
  <si>
    <t>公益社団法人　香川県畜産協会</t>
  </si>
  <si>
    <t>瀬戸大橋高速鉄道保有株式会社</t>
  </si>
  <si>
    <t>一般財団法人　かがわ県産品振興機構</t>
  </si>
  <si>
    <t>法非適用企業</t>
    <rPh sb="0" eb="1">
      <t>ホウ</t>
    </rPh>
    <rPh sb="1" eb="2">
      <t>ヒ</t>
    </rPh>
    <rPh sb="2" eb="4">
      <t>テキヨウ</t>
    </rPh>
    <rPh sb="4" eb="6">
      <t>キギョウ</t>
    </rPh>
    <phoneticPr fontId="2"/>
  </si>
  <si>
    <t>香川県広域水道企業団（水道事業会計）</t>
    <rPh sb="0" eb="3">
      <t>カガワケン</t>
    </rPh>
    <rPh sb="3" eb="5">
      <t>コウイキ</t>
    </rPh>
    <rPh sb="5" eb="7">
      <t>スイドウ</t>
    </rPh>
    <rPh sb="7" eb="9">
      <t>キギョウ</t>
    </rPh>
    <rPh sb="9" eb="10">
      <t>ダン</t>
    </rPh>
    <rPh sb="11" eb="13">
      <t>スイドウ</t>
    </rPh>
    <rPh sb="13" eb="15">
      <t>ジギョウ</t>
    </rPh>
    <rPh sb="15" eb="17">
      <t>カイケイ</t>
    </rPh>
    <phoneticPr fontId="2"/>
  </si>
  <si>
    <t>法適用企業</t>
    <rPh sb="0" eb="1">
      <t>ホウ</t>
    </rPh>
    <rPh sb="1" eb="3">
      <t>テキヨウ</t>
    </rPh>
    <rPh sb="3" eb="5">
      <t>キギョウ</t>
    </rPh>
    <phoneticPr fontId="2"/>
  </si>
  <si>
    <t>香川県広域水道企業団（工業用水事業会計）</t>
    <rPh sb="0" eb="3">
      <t>カガワケン</t>
    </rPh>
    <rPh sb="3" eb="5">
      <t>コウイキ</t>
    </rPh>
    <rPh sb="5" eb="7">
      <t>スイドウ</t>
    </rPh>
    <rPh sb="7" eb="9">
      <t>キギョウ</t>
    </rPh>
    <rPh sb="9" eb="10">
      <t>ダン</t>
    </rPh>
    <rPh sb="11" eb="13">
      <t>コウギョウ</t>
    </rPh>
    <rPh sb="13" eb="15">
      <t>ヨウスイ</t>
    </rPh>
    <rPh sb="15" eb="17">
      <t>ジギョウ</t>
    </rPh>
    <rPh sb="17" eb="19">
      <t>カイケイ</t>
    </rPh>
    <phoneticPr fontId="2"/>
  </si>
  <si>
    <t>吉野川総合開発香川用水事業基金</t>
    <rPh sb="0" eb="3">
      <t>ヨシノガワ</t>
    </rPh>
    <rPh sb="3" eb="7">
      <t>ソウゴウカイハツ</t>
    </rPh>
    <rPh sb="7" eb="11">
      <t>カガワヨウスイ</t>
    </rPh>
    <rPh sb="11" eb="13">
      <t>ジギョウ</t>
    </rPh>
    <rPh sb="13" eb="15">
      <t>キキン</t>
    </rPh>
    <phoneticPr fontId="3"/>
  </si>
  <si>
    <t>香川県地域医療介護総合確保基金</t>
    <rPh sb="0" eb="3">
      <t>カガワケン</t>
    </rPh>
    <rPh sb="3" eb="9">
      <t>チイキイリョウカイゴ</t>
    </rPh>
    <rPh sb="9" eb="11">
      <t>ソウゴウ</t>
    </rPh>
    <rPh sb="11" eb="13">
      <t>カクホ</t>
    </rPh>
    <rPh sb="13" eb="15">
      <t>キキン</t>
    </rPh>
    <phoneticPr fontId="3"/>
  </si>
  <si>
    <t>香川県長期投資準備基金</t>
    <rPh sb="0" eb="3">
      <t>カガワケン</t>
    </rPh>
    <rPh sb="3" eb="7">
      <t>チョウキトウシ</t>
    </rPh>
    <rPh sb="7" eb="9">
      <t>ジュンビ</t>
    </rPh>
    <rPh sb="9" eb="11">
      <t>キキン</t>
    </rPh>
    <phoneticPr fontId="3"/>
  </si>
  <si>
    <t>香川県後期高齢者医療財政安定化基金</t>
    <rPh sb="0" eb="3">
      <t>カガワケン</t>
    </rPh>
    <rPh sb="3" eb="8">
      <t>コウキコウレイシャ</t>
    </rPh>
    <rPh sb="8" eb="12">
      <t>イリョウザイセイ</t>
    </rPh>
    <rPh sb="12" eb="15">
      <t>アンテイカ</t>
    </rPh>
    <rPh sb="15" eb="17">
      <t>キキン</t>
    </rPh>
    <phoneticPr fontId="3"/>
  </si>
  <si>
    <t>香川県中山間地域等保全基金</t>
    <rPh sb="0" eb="2">
      <t>カガワ</t>
    </rPh>
    <rPh sb="2" eb="3">
      <t>ケン</t>
    </rPh>
    <rPh sb="3" eb="6">
      <t>チュウサンカン</t>
    </rPh>
    <rPh sb="6" eb="8">
      <t>チイキ</t>
    </rPh>
    <rPh sb="8" eb="9">
      <t>トウ</t>
    </rPh>
    <rPh sb="9" eb="11">
      <t>ホゼン</t>
    </rPh>
    <rPh sb="11" eb="13">
      <t>キキン</t>
    </rPh>
    <phoneticPr fontId="3"/>
  </si>
  <si>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</si>
  <si>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</si>
  <si>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</si>
  <si>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</si>
  <si>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</si>
  <si>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</si>
  <si>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将来負担比率については、近年は上昇傾向にありましたが、令和２年度は下降に転じました。
グループ内平均値との比較では、将来負担比率と実質公債費率のいずれも低い水準で推移しています。
今後、財政運営指針（令和３年度～令和７年度）に基づき、一般会計及び全会計の臨時財政対策債を除く県債残高を減少させるとともに、さらに元金プライマリーバランスの黒字化を図り、一般会計及び全会計の県債残高の減少を目指していきます。</t>
    <rPh sb="27" eb="29">
      <t>レイワ</t>
    </rPh>
    <rPh sb="30" eb="32">
      <t>ネンド</t>
    </rPh>
    <rPh sb="33" eb="35">
      <t>カコウ</t>
    </rPh>
    <rPh sb="36" eb="37">
      <t>テン</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</si>
  <si>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</si>
  <si>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</si>
  <si>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</si>
  <si>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いずれも前年度に比べて上昇しましたが、グループ内平均値との比較では、低い水準で推移しています。
　「香川県ファシリティマネジメント推進計画」や「香川県県有建物長寿命化指針」に基づき、計画的な予防保全を実施することにより、建物の長寿命化、改修・修繕費用の総額抑制を図っていくこととしており、有形固定資産減価償却率は今後も上昇傾向が続くことが想定されますが、これまでの取組みを継続し、計画的に施設整備・維持補修を行っていくことで、将来負担比率の上昇の抑制を図っていきます。</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</si>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</sst>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4DE64A38-1FB2-4A5B-9D62-3E6781B5E5BE}"/>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77936</c:v>
                </c:pt>
                <c:pt idx="2">
                  <c:v>82531</c:v>
                </c:pt>
                <c:pt idx="3">
                  <c:v>91743</c:v>
                </c:pt>
                <c:pt idx="4">
                  <c:v>95429</c:v>
                </c:pt>
              </c:numCache>
            </c:numRef>
          </c:val>
          <c:smooth val="0"/>
          <c:extLst>
            <c:ext xmlns:c16="http://schemas.microsoft.com/office/drawing/2014/chart" uri="{C3380CC4-5D6E-409C-BE32-E72D297353CC}">
              <c16:uniqueId val="{00000000-A3B5-42FF-86E2-D39E50A342DD}"/>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61465</c:v>
                </c:pt>
                <c:pt idx="1">
                  <c:v>57880</c:v>
                </c:pt>
                <c:pt idx="2">
                  <c:v>59053</c:v>
                </c:pt>
                <c:pt idx="3">
                  <c:v>63419</c:v>
                </c:pt>
                <c:pt idx="4">
                  <c:v>67962</c:v>
                </c:pt>
              </c:numCache>
            </c:numRef>
          </c:val>
          <c:smooth val="0"/>
          <c:extLst>
            <c:ext xmlns:c16="http://schemas.microsoft.com/office/drawing/2014/chart" uri="{C3380CC4-5D6E-409C-BE32-E72D297353CC}">
              <c16:uniqueId val="{00000001-A3B5-42FF-86E2-D39E50A342DD}"/>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2.35</c:v>
                </c:pt>
                <c:pt idx="1">
                  <c:v>1.96</c:v>
                </c:pt>
                <c:pt idx="2">
                  <c:v>1.68</c:v>
                </c:pt>
                <c:pt idx="3">
                  <c:v>2.0299999999999998</c:v>
                </c:pt>
                <c:pt idx="4">
                  <c:v>3.74</c:v>
                </c:pt>
              </c:numCache>
            </c:numRef>
          </c:val>
          <c:extLst>
            <c:ext xmlns:c16="http://schemas.microsoft.com/office/drawing/2014/chart" uri="{C3380CC4-5D6E-409C-BE32-E72D297353CC}">
              <c16:uniqueId val="{00000000-7A94-4A7D-85DA-B2E3EA0D84AD}"/>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6.07</c:v>
                </c:pt>
                <c:pt idx="1">
                  <c:v>6.51</c:v>
                </c:pt>
                <c:pt idx="2">
                  <c:v>4.8600000000000003</c:v>
                </c:pt>
                <c:pt idx="3">
                  <c:v>4.74</c:v>
                </c:pt>
                <c:pt idx="4">
                  <c:v>4.62</c:v>
                </c:pt>
              </c:numCache>
            </c:numRef>
          </c:val>
          <c:extLst>
            <c:ext xmlns:c16="http://schemas.microsoft.com/office/drawing/2014/chart" uri="{C3380CC4-5D6E-409C-BE32-E72D297353CC}">
              <c16:uniqueId val="{00000001-7A94-4A7D-85DA-B2E3EA0D84AD}"/>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-1.2</c:v>
                </c:pt>
                <c:pt idx="1">
                  <c:v>-0.01</c:v>
                </c:pt>
                <c:pt idx="2">
                  <c:v>-1.93</c:v>
                </c:pt>
                <c:pt idx="3">
                  <c:v>0.22</c:v>
                </c:pt>
                <c:pt idx="4">
                  <c:v>1.66</c:v>
                </c:pt>
              </c:numCache>
            </c:numRef>
          </c:val>
          <c:smooth val="0"/>
          <c:extLst>
            <c:ext xmlns:c16="http://schemas.microsoft.com/office/drawing/2014/chart" uri="{C3380CC4-5D6E-409C-BE32-E72D297353CC}">
              <c16:uniqueId val="{00000002-7A94-4A7D-85DA-B2E3EA0D84AD}"/>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6.11</c:v>
                </c:pt>
                <c:pt idx="2">
                  <c:v>#N/A</c:v>
                </c:pt>
                <c:pt idx="3">
                  <c:v>5.89</c:v>
                </c:pt>
                <c:pt idx="4">
                  <c:v>#N/A</c:v>
                </c:pt>
                <c:pt idx="5">
                  <c:v>0.19</c:v>
                </c:pt>
                <c:pt idx="6">
                  <c:v>#N/A</c:v>
                </c:pt>
                <c:pt idx="7">
                  <c:v>0.19</c:v>
                </c:pt>
                <c:pt idx="8">
                  <c:v>#N/A</c:v>
                </c:pt>
                <c:pt idx="9">
                  <c:v>0</c:v>
                </c:pt>
              </c:numCache>
            </c:numRef>
          </c:val>
          <c:extLst>
            <c:ext xmlns:c16="http://schemas.microsoft.com/office/drawing/2014/chart" uri="{C3380CC4-5D6E-409C-BE32-E72D297353CC}">
              <c16:uniqueId val="{00000000-FDB9-4EA3-94CF-15CF7BCA5E41}"/>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DB9-4EA3-94CF-15CF7BCA5E41}"/>
            </c:ext>
          </c:extLst>
        </c:ser>
        <c:ser>
          <c:idx val="2"/>
          <c:order val="2"/>
          <c:tx>
            <c:strRef>
              <c:f>データシート!$A$29</c:f>
              <c:strCache>
                <c:ptCount val="1"/>
                <c:pt idx="0">
                  <c:v>中小企業高度化資金特別会計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FDB9-4EA3-94CF-15CF7BCA5E41}"/>
            </c:ext>
          </c:extLst>
        </c:ser>
        <c:ser>
          <c:idx val="3"/>
          <c:order val="3"/>
          <c:tx>
            <c:strRef>
              <c:f>データシート!$A$30</c:f>
              <c:strCache>
                <c:ptCount val="1"/>
                <c:pt idx="0">
                  <c:v>母子父子寡婦福祉資金特別会計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3-FDB9-4EA3-94CF-15CF7BCA5E41}"/>
            </c:ext>
          </c:extLst>
        </c:ser>
        <c:ser>
          <c:idx val="4"/>
          <c:order val="4"/>
          <c:tx>
            <c:strRef>
              <c:f>データシート!$A$31</c:f>
              <c:strCache>
                <c:ptCount val="1"/>
                <c:pt idx="0">
                  <c:v>集中管理特別会計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4-FDB9-4EA3-94CF-15CF7BCA5E41}"/>
            </c:ext>
          </c:extLst>
        </c:ser>
        <c:ser>
          <c:idx val="5"/>
          <c:order val="5"/>
          <c:tx>
            <c:strRef>
              <c:f>データシート!$A$32</c:f>
              <c:strCache>
                <c:ptCount val="1"/>
                <c:pt idx="0">
                  <c:v>奨学金特別会計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5-FDB9-4EA3-94CF-15CF7BCA5E41}"/>
            </c:ext>
          </c:extLst>
        </c:ser>
        <c:ser>
          <c:idx val="6"/>
          <c:order val="6"/>
          <c:tx>
            <c:strRef>
              <c:f>データシート!$A$33</c:f>
              <c:strCache>
                <c:ptCount val="1"/>
                <c:pt idx="0">
                  <c:v>香川県流域下水道事業会計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0</c:v>
                </c:pt>
                <c:pt idx="2">
                  <c:v>#N/A</c:v>
                </c:pt>
                <c:pt idx="3">
                  <c:v>0</c:v>
                </c:pt>
                <c:pt idx="4">
                  <c:v>#N/A</c:v>
                </c:pt>
                <c:pt idx="5">
                  <c:v>0</c:v>
                </c:pt>
                <c:pt idx="6">
                  <c:v>#N/A</c:v>
                </c:pt>
                <c:pt idx="7">
                  <c:v>0</c:v>
                </c:pt>
                <c:pt idx="8">
                  <c:v>#N/A</c:v>
                </c:pt>
                <c:pt idx="9">
                  <c:v>0.01</c:v>
                </c:pt>
              </c:numCache>
            </c:numRef>
          </c:val>
          <c:extLst>
            <c:ext xmlns:c16="http://schemas.microsoft.com/office/drawing/2014/chart" uri="{C3380CC4-5D6E-409C-BE32-E72D297353CC}">
              <c16:uniqueId val="{00000006-FDB9-4EA3-94CF-15CF7BCA5E41}"/>
            </c:ext>
          </c:extLst>
        </c:ser>
        <c:ser>
          <c:idx val="7"/>
          <c:order val="7"/>
          <c:tx>
            <c:strRef>
              <c:f>データシート!$A$34</c:f>
              <c:strCache>
                <c:ptCount val="1"/>
                <c:pt idx="0">
                  <c:v>証紙特別会計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0.05</c:v>
                </c:pt>
                <c:pt idx="2">
                  <c:v>#N/A</c:v>
                </c:pt>
                <c:pt idx="3">
                  <c:v>0.06</c:v>
                </c:pt>
                <c:pt idx="4">
                  <c:v>#N/A</c:v>
                </c:pt>
                <c:pt idx="5">
                  <c:v>0.06</c:v>
                </c:pt>
                <c:pt idx="6">
                  <c:v>#N/A</c:v>
                </c:pt>
                <c:pt idx="7">
                  <c:v>0.06</c:v>
                </c:pt>
                <c:pt idx="8">
                  <c:v>#N/A</c:v>
                </c:pt>
                <c:pt idx="9">
                  <c:v>0.06</c:v>
                </c:pt>
              </c:numCache>
            </c:numRef>
          </c:val>
          <c:extLst>
            <c:ext xmlns:c16="http://schemas.microsoft.com/office/drawing/2014/chart" uri="{C3380CC4-5D6E-409C-BE32-E72D297353CC}">
              <c16:uniqueId val="{00000007-FDB9-4EA3-94CF-15CF7BCA5E41}"/>
            </c:ext>
          </c:extLst>
        </c:ser>
        <c:ser>
          <c:idx val="8"/>
          <c:order val="8"/>
          <c:tx>
            <c:strRef>
              <c:f>データシート!$A$35</c:f>
              <c:strCache>
                <c:ptCount val="1"/>
                <c:pt idx="0">
                  <c:v>香川県立病院事業会計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2.29</c:v>
                </c:pt>
                <c:pt idx="2">
                  <c:v>#N/A</c:v>
                </c:pt>
                <c:pt idx="3">
                  <c:v>1.68</c:v>
                </c:pt>
                <c:pt idx="4">
                  <c:v>#N/A</c:v>
                </c:pt>
                <c:pt idx="5">
                  <c:v>1.34</c:v>
                </c:pt>
                <c:pt idx="6">
                  <c:v>#N/A</c:v>
                </c:pt>
                <c:pt idx="7">
                  <c:v>1.25</c:v>
                </c:pt>
                <c:pt idx="8">
                  <c:v>#N/A</c:v>
                </c:pt>
                <c:pt idx="9">
                  <c:v>2.2000000000000002</c:v>
                </c:pt>
              </c:numCache>
            </c:numRef>
          </c:val>
          <c:extLst>
            <c:ext xmlns:c16="http://schemas.microsoft.com/office/drawing/2014/chart" uri="{C3380CC4-5D6E-409C-BE32-E72D297353CC}">
              <c16:uniqueId val="{00000008-FDB9-4EA3-94CF-15CF7BCA5E41}"/>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2.29</c:v>
                </c:pt>
                <c:pt idx="2">
                  <c:v>#N/A</c:v>
                </c:pt>
                <c:pt idx="3">
                  <c:v>1.89</c:v>
                </c:pt>
                <c:pt idx="4">
                  <c:v>#N/A</c:v>
                </c:pt>
                <c:pt idx="5">
                  <c:v>1.61</c:v>
                </c:pt>
                <c:pt idx="6">
                  <c:v>#N/A</c:v>
                </c:pt>
                <c:pt idx="7">
                  <c:v>1.95</c:v>
                </c:pt>
                <c:pt idx="8">
                  <c:v>#N/A</c:v>
                </c:pt>
                <c:pt idx="9">
                  <c:v>3.65</c:v>
                </c:pt>
              </c:numCache>
            </c:numRef>
          </c:val>
          <c:extLst>
            <c:ext xmlns:c16="http://schemas.microsoft.com/office/drawing/2014/chart" uri="{C3380CC4-5D6E-409C-BE32-E72D297353CC}">
              <c16:uniqueId val="{00000009-FDB9-4EA3-94CF-15CF7BCA5E41}"/>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41657</c:v>
                </c:pt>
                <c:pt idx="5">
                  <c:v>50869</c:v>
                </c:pt>
                <c:pt idx="8">
                  <c:v>41688</c:v>
                </c:pt>
                <c:pt idx="11">
                  <c:v>43379</c:v>
                </c:pt>
                <c:pt idx="14">
                  <c:v>40074</c:v>
                </c:pt>
              </c:numCache>
            </c:numRef>
          </c:val>
          <c:extLst>
            <c:ext xmlns:c16="http://schemas.microsoft.com/office/drawing/2014/chart" uri="{C3380CC4-5D6E-409C-BE32-E72D297353CC}">
              <c16:uniqueId val="{00000000-8204-4964-A487-72450529DC79}"/>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6</c:v>
                </c:pt>
                <c:pt idx="3">
                  <c:v>2</c:v>
                </c:pt>
                <c:pt idx="6">
                  <c:v>4</c:v>
                </c:pt>
                <c:pt idx="9">
                  <c:v>12</c:v>
                </c:pt>
                <c:pt idx="12">
                  <c:v>14</c:v>
                </c:pt>
              </c:numCache>
            </c:numRef>
          </c:val>
          <c:extLst>
            <c:ext xmlns:c16="http://schemas.microsoft.com/office/drawing/2014/chart" uri="{C3380CC4-5D6E-409C-BE32-E72D297353CC}">
              <c16:uniqueId val="{00000001-8204-4964-A487-72450529DC79}"/>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627</c:v>
                </c:pt>
                <c:pt idx="3">
                  <c:v>527</c:v>
                </c:pt>
                <c:pt idx="6">
                  <c:v>435</c:v>
                </c:pt>
                <c:pt idx="9">
                  <c:v>294</c:v>
                </c:pt>
                <c:pt idx="12">
                  <c:v>223</c:v>
                </c:pt>
              </c:numCache>
            </c:numRef>
          </c:val>
          <c:extLst>
            <c:ext xmlns:c16="http://schemas.microsoft.com/office/drawing/2014/chart" uri="{C3380CC4-5D6E-409C-BE32-E72D297353CC}">
              <c16:uniqueId val="{00000002-8204-4964-A487-72450529DC79}"/>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204-4964-A487-72450529DC79}"/>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2169</c:v>
                </c:pt>
                <c:pt idx="3">
                  <c:v>2244</c:v>
                </c:pt>
                <c:pt idx="6">
                  <c:v>2049</c:v>
                </c:pt>
                <c:pt idx="9">
                  <c:v>1209</c:v>
                </c:pt>
                <c:pt idx="12">
                  <c:v>1600</c:v>
                </c:pt>
              </c:numCache>
            </c:numRef>
          </c:val>
          <c:extLst>
            <c:ext xmlns:c16="http://schemas.microsoft.com/office/drawing/2014/chart" uri="{C3380CC4-5D6E-409C-BE32-E72D297353CC}">
              <c16:uniqueId val="{00000004-8204-4964-A487-72450529DC79}"/>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8204-4964-A487-72450529DC79}"/>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204-4964-A487-72450529DC79}"/>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61935</c:v>
                </c:pt>
                <c:pt idx="3">
                  <c:v>70062</c:v>
                </c:pt>
                <c:pt idx="6">
                  <c:v>60172</c:v>
                </c:pt>
                <c:pt idx="9">
                  <c:v>62157</c:v>
                </c:pt>
                <c:pt idx="12">
                  <c:v>59853</c:v>
                </c:pt>
              </c:numCache>
            </c:numRef>
          </c:val>
          <c:extLst>
            <c:ext xmlns:c16="http://schemas.microsoft.com/office/drawing/2014/chart" uri="{C3380CC4-5D6E-409C-BE32-E72D297353CC}">
              <c16:uniqueId val="{00000007-8204-4964-A487-72450529DC79}"/>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23080</c:v>
                </c:pt>
                <c:pt idx="2">
                  <c:v>#N/A</c:v>
                </c:pt>
                <c:pt idx="3">
                  <c:v>#N/A</c:v>
                </c:pt>
                <c:pt idx="4">
                  <c:v>21966</c:v>
                </c:pt>
                <c:pt idx="5">
                  <c:v>#N/A</c:v>
                </c:pt>
                <c:pt idx="6">
                  <c:v>#N/A</c:v>
                </c:pt>
                <c:pt idx="7">
                  <c:v>20972</c:v>
                </c:pt>
                <c:pt idx="8">
                  <c:v>#N/A</c:v>
                </c:pt>
                <c:pt idx="9">
                  <c:v>#N/A</c:v>
                </c:pt>
                <c:pt idx="10">
                  <c:v>20293</c:v>
                </c:pt>
                <c:pt idx="11">
                  <c:v>#N/A</c:v>
                </c:pt>
                <c:pt idx="12">
                  <c:v>#N/A</c:v>
                </c:pt>
                <c:pt idx="13">
                  <c:v>21616</c:v>
                </c:pt>
                <c:pt idx="14">
                  <c:v>#N/A</c:v>
                </c:pt>
              </c:numCache>
            </c:numRef>
          </c:val>
          <c:smooth val="0"/>
          <c:extLst>
            <c:ext xmlns:c16="http://schemas.microsoft.com/office/drawing/2014/chart" uri="{C3380CC4-5D6E-409C-BE32-E72D297353CC}">
              <c16:uniqueId val="{00000008-8204-4964-A487-72450529DC79}"/>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506045</c:v>
                </c:pt>
                <c:pt idx="5">
                  <c:v>500209</c:v>
                </c:pt>
                <c:pt idx="8">
                  <c:v>491824</c:v>
                </c:pt>
                <c:pt idx="11">
                  <c:v>485289</c:v>
                </c:pt>
                <c:pt idx="14">
                  <c:v>478869</c:v>
                </c:pt>
              </c:numCache>
            </c:numRef>
          </c:val>
          <c:extLst>
            <c:ext xmlns:c16="http://schemas.microsoft.com/office/drawing/2014/chart" uri="{C3380CC4-5D6E-409C-BE32-E72D297353CC}">
              <c16:uniqueId val="{00000000-AF75-44E1-884C-FFA4084AE77E}"/>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17833</c:v>
                </c:pt>
                <c:pt idx="5">
                  <c:v>17250</c:v>
                </c:pt>
                <c:pt idx="8">
                  <c:v>16702</c:v>
                </c:pt>
                <c:pt idx="11">
                  <c:v>14437</c:v>
                </c:pt>
                <c:pt idx="14">
                  <c:v>14144</c:v>
                </c:pt>
              </c:numCache>
            </c:numRef>
          </c:val>
          <c:extLst>
            <c:ext xmlns:c16="http://schemas.microsoft.com/office/drawing/2014/chart" uri="{C3380CC4-5D6E-409C-BE32-E72D297353CC}">
              <c16:uniqueId val="{00000001-AF75-44E1-884C-FFA4084AE77E}"/>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52886</c:v>
                </c:pt>
                <c:pt idx="5">
                  <c:v>51501</c:v>
                </c:pt>
                <c:pt idx="8">
                  <c:v>47706</c:v>
                </c:pt>
                <c:pt idx="11">
                  <c:v>42314</c:v>
                </c:pt>
                <c:pt idx="14">
                  <c:v>42121</c:v>
                </c:pt>
              </c:numCache>
            </c:numRef>
          </c:val>
          <c:extLst>
            <c:ext xmlns:c16="http://schemas.microsoft.com/office/drawing/2014/chart" uri="{C3380CC4-5D6E-409C-BE32-E72D297353CC}">
              <c16:uniqueId val="{00000002-AF75-44E1-884C-FFA4084AE77E}"/>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F75-44E1-884C-FFA4084AE77E}"/>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F75-44E1-884C-FFA4084AE77E}"/>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77</c:v>
                </c:pt>
                <c:pt idx="3">
                  <c:v>48</c:v>
                </c:pt>
                <c:pt idx="6">
                  <c:v>22</c:v>
                </c:pt>
                <c:pt idx="9">
                  <c:v>48</c:v>
                </c:pt>
                <c:pt idx="12">
                  <c:v>67</c:v>
                </c:pt>
              </c:numCache>
            </c:numRef>
          </c:val>
          <c:extLst>
            <c:ext xmlns:c16="http://schemas.microsoft.com/office/drawing/2014/chart" uri="{C3380CC4-5D6E-409C-BE32-E72D297353CC}">
              <c16:uniqueId val="{00000005-AF75-44E1-884C-FFA4084AE77E}"/>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113146</c:v>
                </c:pt>
                <c:pt idx="3">
                  <c:v>111298</c:v>
                </c:pt>
                <c:pt idx="6">
                  <c:v>103625</c:v>
                </c:pt>
                <c:pt idx="9">
                  <c:v>101621</c:v>
                </c:pt>
                <c:pt idx="12">
                  <c:v>95958</c:v>
                </c:pt>
              </c:numCache>
            </c:numRef>
          </c:val>
          <c:extLst>
            <c:ext xmlns:c16="http://schemas.microsoft.com/office/drawing/2014/chart" uri="{C3380CC4-5D6E-409C-BE32-E72D297353CC}">
              <c16:uniqueId val="{00000006-AF75-44E1-884C-FFA4084AE77E}"/>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F75-44E1-884C-FFA4084AE77E}"/>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17709</c:v>
                </c:pt>
                <c:pt idx="3">
                  <c:v>17532</c:v>
                </c:pt>
                <c:pt idx="6">
                  <c:v>16939</c:v>
                </c:pt>
                <c:pt idx="9">
                  <c:v>16428</c:v>
                </c:pt>
                <c:pt idx="12">
                  <c:v>16750</c:v>
                </c:pt>
              </c:numCache>
            </c:numRef>
          </c:val>
          <c:extLst>
            <c:ext xmlns:c16="http://schemas.microsoft.com/office/drawing/2014/chart" uri="{C3380CC4-5D6E-409C-BE32-E72D297353CC}">
              <c16:uniqueId val="{00000008-AF75-44E1-884C-FFA4084AE77E}"/>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1819</c:v>
                </c:pt>
                <c:pt idx="3">
                  <c:v>1327</c:v>
                </c:pt>
                <c:pt idx="6">
                  <c:v>1004</c:v>
                </c:pt>
                <c:pt idx="9">
                  <c:v>613</c:v>
                </c:pt>
                <c:pt idx="12">
                  <c:v>373</c:v>
                </c:pt>
              </c:numCache>
            </c:numRef>
          </c:val>
          <c:extLst>
            <c:ext xmlns:c16="http://schemas.microsoft.com/office/drawing/2014/chart" uri="{C3380CC4-5D6E-409C-BE32-E72D297353CC}">
              <c16:uniqueId val="{00000009-AF75-44E1-884C-FFA4084AE77E}"/>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867798</c:v>
                </c:pt>
                <c:pt idx="3">
                  <c:v>868743</c:v>
                </c:pt>
                <c:pt idx="6">
                  <c:v>868933</c:v>
                </c:pt>
                <c:pt idx="9">
                  <c:v>865004</c:v>
                </c:pt>
                <c:pt idx="12">
                  <c:v>860813</c:v>
                </c:pt>
              </c:numCache>
            </c:numRef>
          </c:val>
          <c:extLst>
            <c:ext xmlns:c16="http://schemas.microsoft.com/office/drawing/2014/chart" uri="{C3380CC4-5D6E-409C-BE32-E72D297353CC}">
              <c16:uniqueId val="{0000000A-AF75-44E1-884C-FFA4084AE77E}"/>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423785</c:v>
                </c:pt>
                <c:pt idx="2">
                  <c:v>#N/A</c:v>
                </c:pt>
                <c:pt idx="3">
                  <c:v>#N/A</c:v>
                </c:pt>
                <c:pt idx="4">
                  <c:v>429989</c:v>
                </c:pt>
                <c:pt idx="5">
                  <c:v>#N/A</c:v>
                </c:pt>
                <c:pt idx="6">
                  <c:v>#N/A</c:v>
                </c:pt>
                <c:pt idx="7">
                  <c:v>434293</c:v>
                </c:pt>
                <c:pt idx="8">
                  <c:v>#N/A</c:v>
                </c:pt>
                <c:pt idx="9">
                  <c:v>#N/A</c:v>
                </c:pt>
                <c:pt idx="10">
                  <c:v>441674</c:v>
                </c:pt>
                <c:pt idx="11">
                  <c:v>#N/A</c:v>
                </c:pt>
                <c:pt idx="12">
                  <c:v>#N/A</c:v>
                </c:pt>
                <c:pt idx="13">
                  <c:v>438828</c:v>
                </c:pt>
                <c:pt idx="14">
                  <c:v>#N/A</c:v>
                </c:pt>
              </c:numCache>
            </c:numRef>
          </c:val>
          <c:smooth val="0"/>
          <c:extLst>
            <c:ext xmlns:c16="http://schemas.microsoft.com/office/drawing/2014/chart" uri="{C3380CC4-5D6E-409C-BE32-E72D297353CC}">
              <c16:uniqueId val="{0000000B-AF75-44E1-884C-FFA4084AE77E}"/>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12592</c:v>
                </c:pt>
                <c:pt idx="1">
                  <c:v>12269</c:v>
                </c:pt>
                <c:pt idx="2">
                  <c:v>12085</c:v>
                </c:pt>
              </c:numCache>
            </c:numRef>
          </c:val>
          <c:extLst>
            <c:ext xmlns:c16="http://schemas.microsoft.com/office/drawing/2014/chart" uri="{C3380CC4-5D6E-409C-BE32-E72D297353CC}">
              <c16:uniqueId val="{00000000-2191-4B90-A3D7-AB9BA2EF9EC3}"/>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19901</c:v>
                </c:pt>
                <c:pt idx="1">
                  <c:v>15302</c:v>
                </c:pt>
                <c:pt idx="2">
                  <c:v>17738</c:v>
                </c:pt>
              </c:numCache>
            </c:numRef>
          </c:val>
          <c:extLst>
            <c:ext xmlns:c16="http://schemas.microsoft.com/office/drawing/2014/chart" uri="{C3380CC4-5D6E-409C-BE32-E72D297353CC}">
              <c16:uniqueId val="{00000001-2191-4B90-A3D7-AB9BA2EF9EC3}"/>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21806</c:v>
                </c:pt>
                <c:pt idx="1">
                  <c:v>21660</c:v>
                </c:pt>
                <c:pt idx="2">
                  <c:v>19410</c:v>
                </c:pt>
              </c:numCache>
            </c:numRef>
          </c:val>
          <c:extLst>
            <c:ext xmlns:c16="http://schemas.microsoft.com/office/drawing/2014/chart" uri="{C3380CC4-5D6E-409C-BE32-E72D297353CC}">
              <c16:uniqueId val="{00000002-2191-4B90-A3D7-AB9BA2EF9EC3}"/>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{48D12D94-61D9-4FED-9A58-C5821CFF08E0}</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C7D5-4E4B-A4D5-072AFE3F2A3E}"/>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{26B9D032-274C-48B6-8A78-7C4ACEDFC866}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C7D5-4E4B-A4D5-072AFE3F2A3E}"/>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{830625D5-6CB9-4649-97E2-E1C87EFE44B3}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C7D5-4E4B-A4D5-072AFE3F2A3E}"/>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{AAEAB560-C327-4694-BD3C-FDF05D615229}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C7D5-4E4B-A4D5-072AFE3F2A3E}"/>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{77D9CB26-561A-48E6-9583-F23866ECC349}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C7D5-4E4B-A4D5-072AFE3F2A3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{1208D13A-313F-424B-8AD1-384344AF1001}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C7D5-4E4B-A4D5-072AFE3F2A3E}"/>
                </c:ext>
              </c:extLst>
            </c:dLbl>
            <c:dLbl>
              <c:idx val="16"/>
              <c:layout>
                <c:manualLayout>
                  <c:x val="-2.9864903314527083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{2D7E0C8B-E594-49F8-A940-9A7F249FC9C4}</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C7D5-4E4B-A4D5-072AFE3F2A3E}"/>
                </c:ext>
              </c:extLst>
            </c:dLbl>
            <c:dLbl>
              <c:idx val="24"/>
              <c:layout>
                <c:manualLayout>
                  <c:x val="-3.4296047805279652E-2"/>
                  <c:y val="-6.4739042105865174E-2"/>
                </c:manualLayout>
              </c:layout>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{ED568284-4015-4B9A-B062-FD14B735D370}</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C7D5-4E4B-A4D5-072AFE3F2A3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{A9DFCFB1-DC22-4BDE-8E41-1FFC27F7B0A9}</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C7D5-4E4B-A4D5-072AFE3F2A3E}"/>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41.2</c:v>
                </c:pt>
                <c:pt idx="8">
                  <c:v>41.8</c:v>
                </c:pt>
                <c:pt idx="16">
                  <c:v>43.3</c:v>
                </c:pt>
                <c:pt idx="24">
                  <c:v>44.1</c:v>
                </c:pt>
                <c:pt idx="32">
                  <c:v>45</c:v>
                </c:pt>
              </c:numCache>
            </c:numRef>
          </c:xVal>
          <c:yVal>
            <c:numRef>
              <c:f>公会計指標分析・財政指標組合せ分析表!$BP$51:$DC$51</c:f>
              <c:numCache>
                <c:formatCode>#,##0.0;"▲ "#,##0.0</c:formatCode>
                <c:ptCount val="40"/>
                <c:pt idx="0">
                  <c:v>192.6</c:v>
                </c:pt>
                <c:pt idx="8">
                  <c:v>197</c:v>
                </c:pt>
                <c:pt idx="16">
                  <c:v>199.2</c:v>
                </c:pt>
                <c:pt idx="24">
                  <c:v>202.9</c:v>
                </c:pt>
                <c:pt idx="32">
                  <c:v>197.6</c:v>
                </c:pt>
              </c:numCache>
            </c:numRef>
          </c:yVal>
          <c:smooth val="0"/>
          <c:extLst>
            <c:ext xmlns:c16="http://schemas.microsoft.com/office/drawing/2014/chart" uri="{C3380CC4-5D6E-409C-BE32-E72D297353CC}">
              <c16:uniqueId val="{00000009-C7D5-4E4B-A4D5-072AFE3F2A3E}"/>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4.2938315777763379E-2"/>
                  <c:y val="-6.4739042105865174E-2"/>
                </c:manualLayout>
              </c:layout>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{E8121468-C669-4B13-8116-FDD232BFF273}</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C7D5-4E4B-A4D5-072AFE3F2A3E}"/>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{851E972D-F95E-4BBD-8326-F6BD9099B704}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C7D5-4E4B-A4D5-072AFE3F2A3E}"/>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{3C8AF50E-3F6A-46E6-9739-B63543673A9D}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C7D5-4E4B-A4D5-072AFE3F2A3E}"/>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{7BA74080-C46F-4460-91AD-4905B9B93082}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C7D5-4E4B-A4D5-072AFE3F2A3E}"/>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{3415673F-0E32-422B-A1F6-EACB70EC10BC}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C7D5-4E4B-A4D5-072AFE3F2A3E}"/>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{66A7DC47-9253-4329-BA26-4A32F47CED81}</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C7D5-4E4B-A4D5-072AFE3F2A3E}"/>
                </c:ext>
              </c:extLst>
            </c:dLbl>
            <c:dLbl>
              <c:idx val="16"/>
              <c:layout>
                <c:manualLayout>
                  <c:x val="-2.135208516138132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{BD155756-45E7-4C6C-8EEA-B956BF4CDC09}</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C7D5-4E4B-A4D5-072AFE3F2A3E}"/>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{5FEE32D0-54ED-462B-9C67-9080C78C3D2B}</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C7D5-4E4B-A4D5-072AFE3F2A3E}"/>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{FA0BC13A-6ACF-45EA-8259-415CC99A0EF2}</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C7D5-4E4B-A4D5-072AFE3F2A3E}"/>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53.4</c:v>
                </c:pt>
                <c:pt idx="16">
                  <c:v>54.8</c:v>
                </c:pt>
                <c:pt idx="24">
                  <c:v>55.8</c:v>
                </c:pt>
                <c:pt idx="32">
                  <c:v>57.1</c:v>
                </c:pt>
              </c:numCache>
            </c:numRef>
          </c:xVal>
          <c:yVal>
            <c:numRef>
              <c:f>公会計指標分析・財政指標組合せ分析表!$BP$55:$DC$55</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C7D5-4E4B-A4D5-072AFE3F2A3E}"/>
            </c:ext>
          </c:extLst>
        </c:ser>
        <c:dLbls>
          <c:showLegendKey val="0"/>
          <c:showVal val="1"/>
          <c:showCatName val="0"/>
          <c:showSerName val="0"/>
          <c:showPercent val="0"/>
          <c:showBubbleSize val="0"/>
        </c:dLbls>
        <c:axId val="46179840"/>
        <c:axId val="46181760"/>
      </c:scatterChart>
      <c:valAx>
        <c:axId val="46179840"/>
        <c:scaling>
          <c:orientation val="maxMin"/>
          <c:max val="60"/>
          <c:min val="3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{4CD4BBFC-5608-4398-B6E5-10D2B9D56783}</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4833-4608-9E8E-7D2BAFABC515}"/>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{BF34388B-29AA-43B3-97C4-0CE83C2D3A15}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833-4608-9E8E-7D2BAFABC515}"/>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{21AA6465-CC4C-4092-8C01-1F96C1EFE8DC}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833-4608-9E8E-7D2BAFABC515}"/>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{738BBC1F-4B84-4D70-BE91-0B3B2A305465}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833-4608-9E8E-7D2BAFABC515}"/>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{AE65C249-266B-4A04-A0AF-D1E850DD5CBB}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833-4608-9E8E-7D2BAFABC515}"/>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{3CA67C80-6967-4AAB-9AEA-2E4A7D56B5FA}</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4833-4608-9E8E-7D2BAFABC51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{70111E45-3622-451B-BDC0-DA4C1F1F7DF7}</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4833-4608-9E8E-7D2BAFABC51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{0556377C-2B2E-4541-B413-301E30C40849}</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4833-4608-9E8E-7D2BAFABC51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{48DB2F06-3D4D-447E-B42F-0811FAFECB28}</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4833-4608-9E8E-7D2BAFABC515}"/>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10.8</c:v>
                </c:pt>
                <c:pt idx="8">
                  <c:v>10.3</c:v>
                </c:pt>
                <c:pt idx="16">
                  <c:v>10</c:v>
                </c:pt>
                <c:pt idx="24">
                  <c:v>9.6</c:v>
                </c:pt>
                <c:pt idx="32">
                  <c:v>9.5</c:v>
                </c:pt>
              </c:numCache>
            </c:numRef>
          </c:xVal>
          <c:yVal>
            <c:numRef>
              <c:f>公会計指標分析・財政指標組合せ分析表!$BP$73:$DC$73</c:f>
              <c:numCache>
                <c:formatCode>#,##0.0;"▲ "#,##0.0</c:formatCode>
                <c:ptCount val="40"/>
                <c:pt idx="0">
                  <c:v>192.6</c:v>
                </c:pt>
                <c:pt idx="8">
                  <c:v>197</c:v>
                </c:pt>
                <c:pt idx="16">
                  <c:v>199.2</c:v>
                </c:pt>
                <c:pt idx="24">
                  <c:v>202.9</c:v>
                </c:pt>
                <c:pt idx="32">
                  <c:v>197.6</c:v>
                </c:pt>
              </c:numCache>
            </c:numRef>
          </c:yVal>
          <c:smooth val="0"/>
          <c:extLst>
            <c:ext xmlns:c16="http://schemas.microsoft.com/office/drawing/2014/chart" uri="{C3380CC4-5D6E-409C-BE32-E72D297353CC}">
              <c16:uniqueId val="{00000009-4833-4608-9E8E-7D2BAFABC515}"/>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3.4566143090820504E-2"/>
                  <c:y val="-6.2416647087793951E-2"/>
                </c:manualLayout>
              </c:layout>
              <c:tx>
                <c:strRef>
                  <c:f>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{AEC8FDEA-34E7-4387-92F6-7729F74E8AB6}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4833-4608-9E8E-7D2BAFABC515}"/>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{B2D46F9F-1C08-4C8E-BCE7-6EF58B321375}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833-4608-9E8E-7D2BAFABC515}"/>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{7B3CD33B-4428-47AE-A181-E1A148DBE604}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833-4608-9E8E-7D2BAFABC515}"/>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{7BF926E0-2B32-41C4-81B1-603F3486A3E5}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833-4608-9E8E-7D2BAFABC515}"/>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{0B22F0BE-CC01-4311-BEAA-94F0455E47AB}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833-4608-9E8E-7D2BAFABC515}"/>
                </c:ext>
              </c:extLst>
            </c:dLbl>
            <c:dLbl>
              <c:idx val="8"/>
              <c:layout>
                <c:manualLayout>
                  <c:x val="-2.8829840147400764E-2"/>
                  <c:y val="-6.2416647087793951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{2A28B1DF-82DE-4D9A-929E-D10A8B07217B}</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4833-4608-9E8E-7D2BAFABC515}"/>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{AE73D05A-FF53-4009-80D6-2CE41BB57F5D}</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4833-4608-9E8E-7D2BAFABC515}"/>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{7D6FDC86-8202-4BFC-800C-3790A4BA4FE0}</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4833-4608-9E8E-7D2BAFABC515}"/>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{1B4C31B2-0E16-4C5B-9881-B8E9886E9C8E}</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4833-4608-9E8E-7D2BAFABC515}"/>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15.2</c:v>
                </c:pt>
                <c:pt idx="16">
                  <c:v>14.9</c:v>
                </c:pt>
                <c:pt idx="24">
                  <c:v>14.4</c:v>
                </c:pt>
                <c:pt idx="32">
                  <c:v>13.8</c:v>
                </c:pt>
              </c:numCache>
            </c:numRef>
          </c:xVal>
          <c:yVal>
            <c:numRef>
              <c:f>公会計指標分析・財政指標組合せ分析表!$BP$77:$DC$77</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4833-4608-9E8E-7D2BAFABC515}"/>
            </c:ext>
          </c:extLst>
        </c:ser>
        <c:dLbls>
          <c:showLegendKey val="0"/>
          <c:showVal val="1"/>
          <c:showCatName val="0"/>
          <c:showSerName val="0"/>
          <c:showPercent val="0"/>
          <c:showBubbleSize val="0"/>
        </c:dLbls>
        <c:axId val="84219776"/>
        <c:axId val="84234240"/>
      </c:scatterChart>
      <c:valAx>
        <c:axId val="84219776"/>
        <c:scaling>
          <c:orientation val="maxMin"/>
          <c:max val="16"/>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令和２年度の元利償還金等は、前年度に比べ、中小企業高度化資金に係る元利償還金の減少（約</a:t>
          </a:r>
          <a:r>
            <a:rPr kumimoji="1" lang="en-US" altLang="ja-JP" sz="1400">
              <a:latin typeface="ＭＳ ゴシック" pitchFamily="49" charset="-128"/>
              <a:ea typeface="ＭＳ ゴシック" pitchFamily="49" charset="-128"/>
            </a:rPr>
            <a:t>20</a:t>
          </a:r>
          <a:r>
            <a:rPr kumimoji="1" lang="ja-JP" altLang="en-US" sz="1400">
              <a:latin typeface="ＭＳ ゴシック" pitchFamily="49" charset="-128"/>
              <a:ea typeface="ＭＳ ゴシック" pitchFamily="49" charset="-128"/>
            </a:rPr>
            <a:t>億円）などに伴い、約</a:t>
          </a:r>
          <a:r>
            <a:rPr kumimoji="1" lang="en-US" altLang="ja-JP" sz="1400">
              <a:latin typeface="ＭＳ ゴシック" pitchFamily="49" charset="-128"/>
              <a:ea typeface="ＭＳ ゴシック" pitchFamily="49" charset="-128"/>
            </a:rPr>
            <a:t>20</a:t>
          </a:r>
          <a:r>
            <a:rPr kumimoji="1" lang="ja-JP" altLang="en-US" sz="1400">
              <a:latin typeface="ＭＳ ゴシック" pitchFamily="49" charset="-128"/>
              <a:ea typeface="ＭＳ ゴシック" pitchFamily="49" charset="-128"/>
            </a:rPr>
            <a:t>億円減少しています。</a:t>
          </a:r>
        </a:p>
        <a:p>
          <a:r>
            <a:rPr kumimoji="1" lang="ja-JP" altLang="en-US" sz="1400">
              <a:latin typeface="ＭＳ ゴシック" pitchFamily="49" charset="-128"/>
              <a:ea typeface="ＭＳ ゴシック" pitchFamily="49" charset="-128"/>
            </a:rPr>
            <a:t>　また、算入公債費等についても、中小企業高度化資金に係る元利償還金の減少（約</a:t>
          </a:r>
          <a:r>
            <a:rPr kumimoji="1" lang="en-US" altLang="ja-JP" sz="1400">
              <a:latin typeface="ＭＳ ゴシック" pitchFamily="49" charset="-128"/>
              <a:ea typeface="ＭＳ ゴシック" pitchFamily="49" charset="-128"/>
            </a:rPr>
            <a:t>20</a:t>
          </a:r>
          <a:r>
            <a:rPr kumimoji="1" lang="ja-JP" altLang="en-US" sz="1400">
              <a:latin typeface="ＭＳ ゴシック" pitchFamily="49" charset="-128"/>
              <a:ea typeface="ＭＳ ゴシック" pitchFamily="49" charset="-128"/>
            </a:rPr>
            <a:t>億円）などに伴い約</a:t>
          </a:r>
          <a:r>
            <a:rPr kumimoji="1" lang="en-US" altLang="ja-JP" sz="1400">
              <a:latin typeface="ＭＳ ゴシック" pitchFamily="49" charset="-128"/>
              <a:ea typeface="ＭＳ ゴシック" pitchFamily="49" charset="-128"/>
            </a:rPr>
            <a:t>33</a:t>
          </a:r>
          <a:r>
            <a:rPr kumimoji="1" lang="ja-JP" altLang="en-US" sz="1400">
              <a:latin typeface="ＭＳ ゴシック" pitchFamily="49" charset="-128"/>
              <a:ea typeface="ＭＳ ゴシック" pitchFamily="49" charset="-128"/>
            </a:rPr>
            <a:t>億円減少しており、実質公債費比率の分子（（</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））は増加しています。</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満期一括償還地方債の残高はありません。</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将来負担額（</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）については、地方債残高の減少や、対象者の減少などによる退職手当負担見込額の減少等に伴い約</a:t>
          </a:r>
          <a:r>
            <a:rPr kumimoji="1" lang="en-US" altLang="ja-JP" sz="1400">
              <a:latin typeface="ＭＳ ゴシック" pitchFamily="49" charset="-128"/>
              <a:ea typeface="ＭＳ ゴシック" pitchFamily="49" charset="-128"/>
            </a:rPr>
            <a:t>98</a:t>
          </a:r>
          <a:r>
            <a:rPr kumimoji="1" lang="ja-JP" altLang="en-US" sz="1400">
              <a:latin typeface="ＭＳ ゴシック" pitchFamily="49" charset="-128"/>
              <a:ea typeface="ＭＳ ゴシック" pitchFamily="49" charset="-128"/>
            </a:rPr>
            <a:t>億円減少しています。</a:t>
          </a:r>
        </a:p>
        <a:p>
          <a:r>
            <a:rPr kumimoji="1" lang="ja-JP" altLang="en-US" sz="1400">
              <a:latin typeface="ＭＳ ゴシック" pitchFamily="49" charset="-128"/>
              <a:ea typeface="ＭＳ ゴシック" pitchFamily="49" charset="-128"/>
            </a:rPr>
            <a:t>　充当可能財源等（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）については、公債費等に係る基準財政需要額算入見込額の減に伴い約</a:t>
          </a:r>
          <a:r>
            <a:rPr kumimoji="1" lang="en-US" altLang="ja-JP" sz="1400">
              <a:latin typeface="ＭＳ ゴシック" pitchFamily="49" charset="-128"/>
              <a:ea typeface="ＭＳ ゴシック" pitchFamily="49" charset="-128"/>
            </a:rPr>
            <a:t>69</a:t>
          </a:r>
          <a:r>
            <a:rPr kumimoji="1" lang="ja-JP" altLang="en-US" sz="1400">
              <a:latin typeface="ＭＳ ゴシック" pitchFamily="49" charset="-128"/>
              <a:ea typeface="ＭＳ ゴシック" pitchFamily="49" charset="-128"/>
            </a:rPr>
            <a:t>億円減少しています。</a:t>
          </a:r>
        </a:p>
        <a:p>
          <a:r>
            <a:rPr kumimoji="1" lang="ja-JP" altLang="en-US" sz="1400">
              <a:latin typeface="ＭＳ ゴシック" pitchFamily="49" charset="-128"/>
              <a:ea typeface="ＭＳ ゴシック" pitchFamily="49" charset="-128"/>
            </a:rPr>
            <a:t>　将来負担額（</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）の減少額が、充当可能財源等（</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）の減少額を上回ったことから、将来負担比率の分子（（</a:t>
          </a:r>
          <a:r>
            <a:rPr kumimoji="1" lang="en-US" altLang="ja-JP" sz="1400">
              <a:latin typeface="ＭＳ ゴシック" pitchFamily="49" charset="-128"/>
              <a:ea typeface="ＭＳ ゴシック" pitchFamily="49" charset="-128"/>
            </a:rPr>
            <a:t>A</a:t>
          </a:r>
          <a:r>
            <a:rPr kumimoji="1" lang="ja-JP" altLang="en-US" sz="1400">
              <a:latin typeface="ＭＳ ゴシック" pitchFamily="49" charset="-128"/>
              <a:ea typeface="ＭＳ ゴシック" pitchFamily="49" charset="-128"/>
            </a:rPr>
            <a:t>）－（</a:t>
          </a:r>
          <a:r>
            <a:rPr kumimoji="1" lang="en-US" altLang="ja-JP" sz="1400">
              <a:latin typeface="ＭＳ ゴシック" pitchFamily="49" charset="-128"/>
              <a:ea typeface="ＭＳ ゴシック" pitchFamily="49" charset="-128"/>
            </a:rPr>
            <a:t>B</a:t>
          </a:r>
          <a:r>
            <a:rPr kumimoji="1" lang="ja-JP" altLang="en-US" sz="1400">
              <a:latin typeface="ＭＳ ゴシック" pitchFamily="49" charset="-128"/>
              <a:ea typeface="ＭＳ ゴシック" pitchFamily="49" charset="-128"/>
            </a:rPr>
            <a:t>））は、減少しています。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2C9B0FD8-31B2-4D6A-B8AD-A0DFBB17A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976C3A3E-F490-4143-B2A2-1F7785090B01}"/>
            </a:ext>
          </a:extLst>
        </xdr:cNvPr>
        <xdr:cNvSpPr>
          <a:spLocks noChangeArrowheads="1"/>
        </xdr:cNvSpPr>
      </xdr:nvSpPr>
      <xdr:spPr bwMode="auto">
        <a:xfrm>
          <a:off x="777875" y="123983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8913A21B-621B-4BB1-8365-8D6A524B84A1}"/>
            </a:ext>
          </a:extLst>
        </xdr:cNvPr>
        <xdr:cNvSpPr>
          <a:spLocks noChangeArrowheads="1"/>
        </xdr:cNvSpPr>
      </xdr:nvSpPr>
      <xdr:spPr bwMode="auto">
        <a:xfrm>
          <a:off x="777875" y="137414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75DC8EEE-C0A7-4745-8953-4650705BDEE2}"/>
            </a:ext>
          </a:extLst>
        </xdr:cNvPr>
        <xdr:cNvSpPr>
          <a:spLocks noChangeArrowheads="1"/>
        </xdr:cNvSpPr>
      </xdr:nvSpPr>
      <xdr:spPr bwMode="auto">
        <a:xfrm>
          <a:off x="123825" y="123825"/>
          <a:ext cx="12327371"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3C38E660-1E12-415C-8D50-579544C9FD90}"/>
            </a:ext>
          </a:extLst>
        </xdr:cNvPr>
        <xdr:cNvSpPr>
          <a:spLocks noChangeShapeType="1"/>
        </xdr:cNvSpPr>
      </xdr:nvSpPr>
      <xdr:spPr bwMode="auto">
        <a:xfrm>
          <a:off x="577850" y="11925300"/>
          <a:ext cx="6648450" cy="3683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5F1F0851-B7EE-4ADF-A904-63D74D8A39BE}"/>
            </a:ext>
          </a:extLst>
        </xdr:cNvPr>
        <xdr:cNvSpPr>
          <a:spLocks noChangeArrowheads="1"/>
        </xdr:cNvSpPr>
      </xdr:nvSpPr>
      <xdr:spPr bwMode="auto">
        <a:xfrm>
          <a:off x="12652828" y="165045"/>
          <a:ext cx="36594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495BB794-89D6-45C0-BD19-FEF016F1CF14}"/>
            </a:ext>
          </a:extLst>
        </xdr:cNvPr>
        <xdr:cNvSpPr>
          <a:spLocks noChangeArrowheads="1"/>
        </xdr:cNvSpPr>
      </xdr:nvSpPr>
      <xdr:spPr bwMode="auto">
        <a:xfrm>
          <a:off x="16505868" y="165046"/>
          <a:ext cx="67850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香川県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E285C174-E999-4E98-9BAD-9921B50D2252}"/>
            </a:ext>
          </a:extLst>
        </xdr:cNvPr>
        <xdr:cNvSpPr txBox="1">
          <a:spLocks noChangeArrowheads="1"/>
        </xdr:cNvSpPr>
      </xdr:nvSpPr>
      <xdr:spPr bwMode="auto">
        <a:xfrm>
          <a:off x="533400" y="956829"/>
          <a:ext cx="2197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85CEB9EB-0604-4C20-A90F-6E7BFB8CB61D}"/>
            </a:ext>
          </a:extLst>
        </xdr:cNvPr>
        <xdr:cNvSpPr>
          <a:spLocks noChangeArrowheads="1"/>
        </xdr:cNvSpPr>
      </xdr:nvSpPr>
      <xdr:spPr bwMode="auto">
        <a:xfrm>
          <a:off x="777875" y="130746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9C11F9-EFCB-43EB-832E-087BD2A440A9}"/>
            </a:ext>
          </a:extLst>
        </xdr:cNvPr>
        <xdr:cNvSpPr>
          <a:spLocks noChangeArrowheads="1"/>
        </xdr:cNvSpPr>
      </xdr:nvSpPr>
      <xdr:spPr bwMode="auto">
        <a:xfrm>
          <a:off x="12652828" y="805544"/>
          <a:ext cx="106380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233DFC1A-2557-4382-98F4-21E30364E188}"/>
            </a:ext>
          </a:extLst>
        </xdr:cNvPr>
        <xdr:cNvSpPr txBox="1"/>
      </xdr:nvSpPr>
      <xdr:spPr>
        <a:xfrm>
          <a:off x="12652828" y="1298120"/>
          <a:ext cx="106370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各種の事業遂行の財源とするため、各基金に合計で</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11,428</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百万円を積み立てました。なお、積立額のうち</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3,175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百万円は直島町風評被害対策基金廃止に伴い、残金等を減債基金に積み立てたものです。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一方、財政調整基金・減債基金をはじめ、香川県地域医療介護総合確保基金など、各種事業の遂行のため基金を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8,301</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百万円取り崩したうえ、直島町風評被害対策基金（残金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3,125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百万円）が廃止となった結果、基金残高は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百万円増加しました。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今後の財政見通しにおいて財源不足が見込まれており、その解消のために財政調整基金、減債基金及び特定目的基金を活用する予定です。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決算が黒字となった場合や、財政収支にゆとりがある場合に積み立て、財政需要の集中や財源不足に備えます。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FF78595C-2CEB-424D-B7FC-921041A842EB}"/>
            </a:ext>
          </a:extLst>
        </xdr:cNvPr>
        <xdr:cNvSpPr>
          <a:spLocks noChangeArrowheads="1"/>
        </xdr:cNvSpPr>
      </xdr:nvSpPr>
      <xdr:spPr bwMode="auto">
        <a:xfrm>
          <a:off x="12735460"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3B365323-A322-46F0-9C60-80942DEF2FAE}"/>
            </a:ext>
          </a:extLst>
        </xdr:cNvPr>
        <xdr:cNvSpPr>
          <a:spLocks noChangeArrowheads="1"/>
        </xdr:cNvSpPr>
      </xdr:nvSpPr>
      <xdr:spPr bwMode="auto">
        <a:xfrm>
          <a:off x="12652828" y="12449463"/>
          <a:ext cx="10638068" cy="54067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C887FA00-EC6A-487A-BFB0-A71BFDF60D98}"/>
            </a:ext>
          </a:extLst>
        </xdr:cNvPr>
        <xdr:cNvSpPr txBox="1"/>
      </xdr:nvSpPr>
      <xdr:spPr>
        <a:xfrm>
          <a:off x="12652828" y="12917055"/>
          <a:ext cx="10637064" cy="4936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・吉野川総合開発香川用水事業基金：吉野川総合開発香川用水事業の運営</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・香川県地域医療介護総合確保基金：地域における医療及び介護の総合的な確保の促進に関する法律（平成元年法律第</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64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号）第４条第１項に規定する都道府県計画において定める事業の実施</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・香川県長期投資準備基金：新県立体育館整備に充当するため積み立てた結果、残高が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1,004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百万円増加しました。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・香川県地域医療介護総合確保基金：地域密着型サービス等整備事業の事業執行に伴う取崩し等の結果、残高が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436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百万円減少しました。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・吉野川総合開発香川用水事業基金：今後も吉野川総合開発香川用水事業の運営経費等に応じて適切に管理していきます。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・香川県地域医療介護総合確保基金：地域密着型サービス等整備事業などの事業量に応じて基金を活用していきます。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CA8C50AC-606F-4C8B-B9D1-0E62BDA1FC8D}"/>
            </a:ext>
          </a:extLst>
        </xdr:cNvPr>
        <xdr:cNvSpPr>
          <a:spLocks noChangeArrowheads="1"/>
        </xdr:cNvSpPr>
      </xdr:nvSpPr>
      <xdr:spPr bwMode="auto">
        <a:xfrm>
          <a:off x="12735459" y="12548608"/>
          <a:ext cx="23457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C1EB80FB-E57C-4898-A941-5F871D929E26}"/>
            </a:ext>
          </a:extLst>
        </xdr:cNvPr>
        <xdr:cNvSpPr>
          <a:spLocks noChangeArrowheads="1"/>
        </xdr:cNvSpPr>
      </xdr:nvSpPr>
      <xdr:spPr bwMode="auto">
        <a:xfrm>
          <a:off x="12652828" y="5279570"/>
          <a:ext cx="106380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7865F0C4-B4D5-45DE-88C3-72AC813E08F7}"/>
            </a:ext>
          </a:extLst>
        </xdr:cNvPr>
        <xdr:cNvSpPr txBox="1"/>
      </xdr:nvSpPr>
      <xdr:spPr>
        <a:xfrm>
          <a:off x="12652828" y="5753100"/>
          <a:ext cx="106370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令和元年度決算剰余金の２分の１相当額等を</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2,565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百万円積み立てた一方で、各種事業の財源とするため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2,749</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百万円取崩したことにより、残高が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184</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百万円減少しました。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毎年度の予算編成において多額の基金取崩し</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を計上する厳しい状況が継続していることから、決算が黒字となった場合に積み立てるなど、基金残高の確保に努めます。</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令和４年度当初予算においては、</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5,303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百万円の取崩し。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4E5E5E0F-9AF3-47F6-9AA8-B7D87FE73147}"/>
            </a:ext>
          </a:extLst>
        </xdr:cNvPr>
        <xdr:cNvSpPr>
          <a:spLocks noChangeArrowheads="1"/>
        </xdr:cNvSpPr>
      </xdr:nvSpPr>
      <xdr:spPr bwMode="auto">
        <a:xfrm>
          <a:off x="12735459" y="5372548"/>
          <a:ext cx="18831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E0B4671E-5228-4887-B708-03FB8FF851B1}"/>
            </a:ext>
          </a:extLst>
        </xdr:cNvPr>
        <xdr:cNvSpPr>
          <a:spLocks noChangeArrowheads="1"/>
        </xdr:cNvSpPr>
      </xdr:nvSpPr>
      <xdr:spPr bwMode="auto">
        <a:xfrm>
          <a:off x="12652828" y="8876555"/>
          <a:ext cx="10638068" cy="34343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EB67696-14CB-4B6D-A8E9-5323474D2330}"/>
            </a:ext>
          </a:extLst>
        </xdr:cNvPr>
        <xdr:cNvSpPr txBox="1"/>
      </xdr:nvSpPr>
      <xdr:spPr>
        <a:xfrm>
          <a:off x="12652828" y="9350085"/>
          <a:ext cx="10637064" cy="2938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令和元年度決算剰余金のうち、財政調整基金への積み立てを行う残額を基に補正予算等で必要となる財源を差し引いた額や直島町風評被害対策基金廃止に伴う残金等</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5,452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百万円を積み立てた一方で、県債償還の財源とするため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3,016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百万円を取り崩したことにより、残高が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2,436</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百万円増加しました。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地方債の償還計画や一般財源総額を踏まえ、県債償還の財源とするため基金を活用する予定です。</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決算が黒字となった場合や、財政収支にゆとりがある場合に積み立て、将来の県債償還に備えます。</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8E10A312-9254-4D65-8E5A-816F43141C5B}"/>
            </a:ext>
          </a:extLst>
        </xdr:cNvPr>
        <xdr:cNvSpPr>
          <a:spLocks noChangeArrowheads="1"/>
        </xdr:cNvSpPr>
      </xdr:nvSpPr>
      <xdr:spPr bwMode="auto">
        <a:xfrm>
          <a:off x="12735459"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27359D2B-DD82-4166-8575-7A0927632D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1C0273A7-DD5C-4FE5-96F6-D7FAD1CF6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3718ECCA-999B-4D02-B78A-81BFD4DDF58B}"/>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F029D72C-88A9-4F1A-A8AF-D8AF79A7442F}"/>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17C16235-4526-4A76-A48B-52EE52422B44}"/>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EC985E55-C131-4249-8687-3B044E2CDEC6}"/>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F45E1648-E506-43A0-BA5D-D4F4275F03DD}"/>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2BDD65F3-E8BB-45F1-A122-24715922DA71}"/>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B159A392-8CC0-46B6-8F4B-0526A7FBD009}"/>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CC152B60-94F3-4BB9-9396-5193ADCE35C7}"/>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F30C7B5D-269F-444F-AD7F-1D90CA724B3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C616D5C2-3400-4E65-8E7B-E5795520D75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E5BA312F-2C94-4938-943E-9B6B7E7E346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E2F191B0-9E73-4720-908B-A39249249AC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2738B50E-EAAD-46D2-8C1D-B3146BF98481}"/>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42DDC1A3-3434-41DE-B4C6-A5EA2E709A4D}"/>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26FAB2DA-7B65-41B2-8C2E-E03B968C1D2B}"/>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EDF2DCFD-86C1-4379-9810-457E1653E92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A9EC452A-66C8-4616-BCDC-8067BFF6A191}"/>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CF8A44C5-6464-4F43-8474-910548ACDD0B}"/>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15CE2004-2FEA-4115-873F-1296567B18C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95279A6D-6AC4-474D-99C7-138B8285E2E5}"/>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6E9B8895-022F-424D-9BF6-A3294673033A}"/>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142E23F-7D37-4CEA-896D-D20F1A158EEB}"/>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5E97EE07-61B1-48B2-8033-05DCBAF1AA09}"/>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2F6B6157-F522-4BE5-865B-45AB708AE46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2D40D163-44D5-4AC8-A794-5136EBF9E4D3}"/>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2AAD8472-A334-47D6-905C-021795DA95BA}"/>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F43963F4-E21A-49AB-9159-8E508F62C154}"/>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A2293876-4C86-43CF-95EE-059E8AAAD401}"/>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CBF4BCA9-A163-44CF-A6C0-406130BC0FF6}"/>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DD19129F-3C0B-4378-A569-B10582CF4AA6}"/>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7C5066B6-6498-4DB8-A86C-0FCAECD5D5DB}"/>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CDF3AE59-19B2-486B-B92B-12B175EAEB6D}"/>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561D07B-2899-4F88-9EEE-1B60FE947004}"/>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77AC5E2B-C6D7-4053-9019-7B720B25327C}"/>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4AADA424-A566-45F7-908F-450D9C380F5B}"/>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34D2BADD-4FE2-4DF7-82A5-8806F579EFAA}"/>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[ 45.0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95D70FC-0B04-4378-A3EA-84A3882F3C9B}"/>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6DB98F0-0315-4A69-8552-452DA80AC474}"/>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751AB4E8-75FA-48CF-9B6F-3B13CC3CAF6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555680C-0058-432A-A0C2-F4DBA9AB67FC}"/>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6D58CCAD-2D2F-4D28-85A3-33EEBF62B2C8}"/>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846739D2-AF15-433D-B895-12FD8D849C1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A81AE06-9E3C-4E23-919C-B1F54157F441}"/>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EF4B8522-0A56-4223-A8B2-1F39F4F5AF00}"/>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有形固定資産減価償却率は、上昇傾向にあるものの、グループ内平均値を大きく下回っており、これまでの計画的な施設整備・維持補修の取組みの成果が表れていると考えられます。</a:t>
          </a:r>
        </a:p>
        <a:p>
          <a:r>
            <a:rPr kumimoji="1" lang="ja-JP" altLang="en-US" sz="1100">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年</a:t>
          </a:r>
          <a:r>
            <a:rPr kumimoji="1" lang="en-US" altLang="ja-JP" sz="1100">
              <a:latin typeface="ＭＳ Ｐゴシック" panose="020B0600070205080204" pitchFamily="50" charset="-128"/>
              <a:ea typeface="ＭＳ Ｐゴシック" panose="020B0600070205080204" pitchFamily="50" charset="-128"/>
            </a:rPr>
            <a:t>3</a:t>
          </a:r>
          <a:r>
            <a:rPr kumimoji="1" lang="ja-JP" altLang="en-US" sz="1100">
              <a:latin typeface="ＭＳ Ｐゴシック" panose="020B0600070205080204" pitchFamily="50" charset="-128"/>
              <a:ea typeface="ＭＳ Ｐゴシック" panose="020B0600070205080204" pitchFamily="50" charset="-128"/>
            </a:rPr>
            <a:t>月）や「香川県県有公共施設等総合管理計画」（令和元年</a:t>
          </a:r>
          <a:r>
            <a:rPr kumimoji="1" lang="en-US" altLang="ja-JP" sz="1100">
              <a:latin typeface="ＭＳ Ｐゴシック" panose="020B0600070205080204" pitchFamily="50" charset="-128"/>
              <a:ea typeface="ＭＳ Ｐゴシック" panose="020B0600070205080204" pitchFamily="50" charset="-128"/>
            </a:rPr>
            <a:t>7</a:t>
          </a:r>
          <a:r>
            <a:rPr kumimoji="1" lang="ja-JP" altLang="en-US" sz="1100">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492EEA19-2981-40BF-8336-93AE90D2BDD5}"/>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60F253A7-D5D6-4EBB-A843-3A410153A53C}"/>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F0B6F8B5-EF36-4DA6-A8A8-620D71E79FEC}"/>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A8171992-E1D8-465F-BD7E-2648BB831899}"/>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B3A9E342-189A-48FB-8929-5F42FAE2C5CB}"/>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6AC1BBDD-AFFB-424B-B91C-2CB39B40192A}"/>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042ED892-3568-47FE-9E1F-09BC2C1D5E0D}"/>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02EDD603-1309-492A-B2AB-002ABC333C7F}"/>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D7D0B31C-551D-4EB7-8172-C2B65A97B1C0}"/>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FE690279-7238-4435-95F5-31AC8D6C52A6}"/>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5B91C263-10B5-4595-BA32-6BAEC83D42D6}"/>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ACC1034A-FF0F-4135-A8A8-1B2C3B980050}"/>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27F99B2A-CB9B-453E-A0BD-62C51DEBCA12}"/>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FB50BC17-1115-411F-A5A5-650F7864E480}"/>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74D38D79-29AC-40DE-8BD9-366859B31E7D}"/>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0C9C413D-9D08-4585-A722-08B2BC3B6D51}"/>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C999B226-1D53-4D9E-8DB8-BB859FB43A11}"/>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9BDC3FC7-36DA-4AF1-8676-BC4C54AB0450}"/>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D6CEFF00-ABCC-4819-B447-25E0087D7185}"/>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135780</xdr:rowOff>
    </xdr:from>
    <xdr:ext cx="405111" cy="259045"/>
    <xdr:sp macro="" textlink="">
      <xdr:nvSpPr>
        <xdr:cNvPr id="67" name="有形固定資産減価償却率平均値テキスト">
          <a:extLst>
            <a:ext uri="{FF2B5EF4-FFF2-40B4-BE49-F238E27FC236}">
              <a16:creationId xmlns:a16="http://schemas.microsoft.com/office/drawing/2014/main" id="{8702F65D-872F-4CBD-BB89-5F246E9E6757}"/>
            </a:ext>
          </a:extLst>
        </xdr:cNvPr>
        <xdr:cNvSpPr txBox="1"/>
      </xdr:nvSpPr>
      <xdr:spPr>
        <a:xfrm>
          <a:off x="4359275" y="499353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F319FF84-669E-4434-B082-4BACF4BA330E}"/>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B0369CD7-8993-4AE4-B215-9DE371290E92}"/>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02B1661A-5F55-4CD5-B03D-0DAAD7B1E686}"/>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3934D870-666A-4B69-B37E-12E5C56C3242}"/>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72" name="フローチャート: 判断 71">
          <a:extLst>
            <a:ext uri="{FF2B5EF4-FFF2-40B4-BE49-F238E27FC236}">
              <a16:creationId xmlns:a16="http://schemas.microsoft.com/office/drawing/2014/main" id="{8DE61A54-394D-418C-AA50-0E5C6F97053C}"/>
            </a:ext>
          </a:extLst>
        </xdr:cNvPr>
        <xdr:cNvSpPr/>
      </xdr:nvSpPr>
      <xdr:spPr>
        <a:xfrm>
          <a:off x="1558925" y="492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C1B3EC90-8E7B-4810-9FA6-C29AFEC29DBC}"/>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67A2EED0-6126-4BCB-AA45-4673FBA82B12}"/>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C1541458-EE87-4735-9E04-CDB70EA913D3}"/>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27506075-1D09-443C-A11B-055B1961CD54}"/>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FD14F547-260C-4870-BB1A-BF0DDB8EC998}"/>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27</xdr:row>
      <xdr:rowOff>149225</xdr:rowOff>
    </xdr:from>
    <xdr:to>
      <xdr:col>23</xdr:col>
      <xdr:colOff>136525</xdr:colOff>
      <xdr:row>28</xdr:row>
      <xdr:rowOff>79375</xdr:rowOff>
    </xdr:to>
    <xdr:sp macro="" textlink="">
      <xdr:nvSpPr>
        <xdr:cNvPr id="78" name="楕円 77">
          <a:extLst>
            <a:ext uri="{FF2B5EF4-FFF2-40B4-BE49-F238E27FC236}">
              <a16:creationId xmlns:a16="http://schemas.microsoft.com/office/drawing/2014/main" id="{97F830CD-69C5-4601-A313-AC94B8E93900}"/>
            </a:ext>
          </a:extLst>
        </xdr:cNvPr>
        <xdr:cNvSpPr/>
      </xdr:nvSpPr>
      <xdr:spPr>
        <a:xfrm>
          <a:off x="4254500" y="4521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27</xdr:row>
      <xdr:rowOff>102252</xdr:rowOff>
    </xdr:from>
    <xdr:ext cx="405111" cy="259045"/>
    <xdr:sp macro="" textlink="">
      <xdr:nvSpPr>
        <xdr:cNvPr id="79" name="有形固定資産減価償却率該当値テキスト">
          <a:extLst>
            <a:ext uri="{FF2B5EF4-FFF2-40B4-BE49-F238E27FC236}">
              <a16:creationId xmlns:a16="http://schemas.microsoft.com/office/drawing/2014/main" id="{9D905EA1-6B75-4969-A4AC-5CFF8D509655}"/>
            </a:ext>
          </a:extLst>
        </xdr:cNvPr>
        <xdr:cNvSpPr txBox="1"/>
      </xdr:nvSpPr>
      <xdr:spPr>
        <a:xfrm>
          <a:off x="4359275" y="4477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27</xdr:row>
      <xdr:rowOff>110363</xdr:rowOff>
    </xdr:from>
    <xdr:to>
      <xdr:col>19</xdr:col>
      <xdr:colOff>187325</xdr:colOff>
      <xdr:row>28</xdr:row>
      <xdr:rowOff>40513</xdr:rowOff>
    </xdr:to>
    <xdr:sp macro="" textlink="">
      <xdr:nvSpPr>
        <xdr:cNvPr id="80" name="楕円 79">
          <a:extLst>
            <a:ext uri="{FF2B5EF4-FFF2-40B4-BE49-F238E27FC236}">
              <a16:creationId xmlns:a16="http://schemas.microsoft.com/office/drawing/2014/main" id="{E38D1AC6-5366-4FBA-B290-57CD3F3C05C2}"/>
            </a:ext>
          </a:extLst>
        </xdr:cNvPr>
        <xdr:cNvSpPr/>
      </xdr:nvSpPr>
      <xdr:spPr>
        <a:xfrm>
          <a:off x="3616325" y="447916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27</xdr:row>
      <xdr:rowOff>161163</xdr:rowOff>
    </xdr:from>
    <xdr:to>
      <xdr:col>23</xdr:col>
      <xdr:colOff>85725</xdr:colOff>
      <xdr:row>28</xdr:row>
      <xdr:rowOff>28575</xdr:rowOff>
    </xdr:to>
    <xdr:cxnSp macro="">
      <xdr:nvCxnSpPr>
        <xdr:cNvPr id="81" name="直線コネクタ 80">
          <a:extLst>
            <a:ext uri="{FF2B5EF4-FFF2-40B4-BE49-F238E27FC236}">
              <a16:creationId xmlns:a16="http://schemas.microsoft.com/office/drawing/2014/main" id="{1A6CDC06-DBE7-4F79-8BC4-C413985DE035}"/>
            </a:ext>
          </a:extLst>
        </xdr:cNvPr>
        <xdr:cNvCxnSpPr/>
      </xdr:nvCxnSpPr>
      <xdr:spPr>
        <a:xfrm>
          <a:off x="3673475" y="4536313"/>
          <a:ext cx="628650" cy="22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27</xdr:row>
      <xdr:rowOff>75819</xdr:rowOff>
    </xdr:from>
    <xdr:to>
      <xdr:col>15</xdr:col>
      <xdr:colOff>187325</xdr:colOff>
      <xdr:row>28</xdr:row>
      <xdr:rowOff>5969</xdr:rowOff>
    </xdr:to>
    <xdr:sp macro="" textlink="">
      <xdr:nvSpPr>
        <xdr:cNvPr id="82" name="楕円 81">
          <a:extLst>
            <a:ext uri="{FF2B5EF4-FFF2-40B4-BE49-F238E27FC236}">
              <a16:creationId xmlns:a16="http://schemas.microsoft.com/office/drawing/2014/main" id="{EA9B8AD4-7BBA-4840-8D1C-D21B2E9939BE}"/>
            </a:ext>
          </a:extLst>
        </xdr:cNvPr>
        <xdr:cNvSpPr/>
      </xdr:nvSpPr>
      <xdr:spPr>
        <a:xfrm>
          <a:off x="2930525" y="44477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27</xdr:row>
      <xdr:rowOff>126619</xdr:rowOff>
    </xdr:from>
    <xdr:to>
      <xdr:col>19</xdr:col>
      <xdr:colOff>136525</xdr:colOff>
      <xdr:row>27</xdr:row>
      <xdr:rowOff>161163</xdr:rowOff>
    </xdr:to>
    <xdr:cxnSp macro="">
      <xdr:nvCxnSpPr>
        <xdr:cNvPr id="83" name="直線コネクタ 82">
          <a:extLst>
            <a:ext uri="{FF2B5EF4-FFF2-40B4-BE49-F238E27FC236}">
              <a16:creationId xmlns:a16="http://schemas.microsoft.com/office/drawing/2014/main" id="{EA18AFA2-99EC-41EC-A85C-6C7A397C5FA4}"/>
            </a:ext>
          </a:extLst>
        </xdr:cNvPr>
        <xdr:cNvCxnSpPr/>
      </xdr:nvCxnSpPr>
      <xdr:spPr>
        <a:xfrm>
          <a:off x="2987675" y="4495419"/>
          <a:ext cx="685800" cy="4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27</xdr:row>
      <xdr:rowOff>11049</xdr:rowOff>
    </xdr:from>
    <xdr:to>
      <xdr:col>11</xdr:col>
      <xdr:colOff>187325</xdr:colOff>
      <xdr:row>27</xdr:row>
      <xdr:rowOff>112649</xdr:rowOff>
    </xdr:to>
    <xdr:sp macro="" textlink="">
      <xdr:nvSpPr>
        <xdr:cNvPr id="84" name="楕円 83">
          <a:extLst>
            <a:ext uri="{FF2B5EF4-FFF2-40B4-BE49-F238E27FC236}">
              <a16:creationId xmlns:a16="http://schemas.microsoft.com/office/drawing/2014/main" id="{BD6351FE-0A7E-437D-9D8F-612997854B1C}"/>
            </a:ext>
          </a:extLst>
        </xdr:cNvPr>
        <xdr:cNvSpPr/>
      </xdr:nvSpPr>
      <xdr:spPr>
        <a:xfrm>
          <a:off x="2244725" y="437984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27</xdr:row>
      <xdr:rowOff>61849</xdr:rowOff>
    </xdr:from>
    <xdr:to>
      <xdr:col>15</xdr:col>
      <xdr:colOff>136525</xdr:colOff>
      <xdr:row>27</xdr:row>
      <xdr:rowOff>126619</xdr:rowOff>
    </xdr:to>
    <xdr:cxnSp macro="">
      <xdr:nvCxnSpPr>
        <xdr:cNvPr id="85" name="直線コネクタ 84">
          <a:extLst>
            <a:ext uri="{FF2B5EF4-FFF2-40B4-BE49-F238E27FC236}">
              <a16:creationId xmlns:a16="http://schemas.microsoft.com/office/drawing/2014/main" id="{74BFDBF7-B031-49AB-AE48-1DDB15BB621D}"/>
            </a:ext>
          </a:extLst>
        </xdr:cNvPr>
        <xdr:cNvCxnSpPr/>
      </xdr:nvCxnSpPr>
      <xdr:spPr>
        <a:xfrm>
          <a:off x="2301875" y="4436999"/>
          <a:ext cx="685800" cy="584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26</xdr:row>
      <xdr:rowOff>156591</xdr:rowOff>
    </xdr:from>
    <xdr:to>
      <xdr:col>7</xdr:col>
      <xdr:colOff>187325</xdr:colOff>
      <xdr:row>27</xdr:row>
      <xdr:rowOff>86741</xdr:rowOff>
    </xdr:to>
    <xdr:sp macro="" textlink="">
      <xdr:nvSpPr>
        <xdr:cNvPr id="86" name="楕円 85">
          <a:extLst>
            <a:ext uri="{FF2B5EF4-FFF2-40B4-BE49-F238E27FC236}">
              <a16:creationId xmlns:a16="http://schemas.microsoft.com/office/drawing/2014/main" id="{4670D3BC-0842-4649-ACDF-046A39531575}"/>
            </a:ext>
          </a:extLst>
        </xdr:cNvPr>
        <xdr:cNvSpPr/>
      </xdr:nvSpPr>
      <xdr:spPr>
        <a:xfrm>
          <a:off x="1558925" y="436981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27</xdr:row>
      <xdr:rowOff>35941</xdr:rowOff>
    </xdr:from>
    <xdr:to>
      <xdr:col>11</xdr:col>
      <xdr:colOff>136525</xdr:colOff>
      <xdr:row>27</xdr:row>
      <xdr:rowOff>61849</xdr:rowOff>
    </xdr:to>
    <xdr:cxnSp macro="">
      <xdr:nvCxnSpPr>
        <xdr:cNvPr id="87" name="直線コネクタ 86">
          <a:extLst>
            <a:ext uri="{FF2B5EF4-FFF2-40B4-BE49-F238E27FC236}">
              <a16:creationId xmlns:a16="http://schemas.microsoft.com/office/drawing/2014/main" id="{CFB0D563-ADA1-4CE1-B4FB-DFB8E04D7692}"/>
            </a:ext>
          </a:extLst>
        </xdr:cNvPr>
        <xdr:cNvCxnSpPr/>
      </xdr:nvCxnSpPr>
      <xdr:spPr>
        <a:xfrm>
          <a:off x="1616075" y="4407916"/>
          <a:ext cx="68580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31</xdr:row>
      <xdr:rowOff>22496</xdr:rowOff>
    </xdr:from>
    <xdr:ext cx="405111" cy="259045"/>
    <xdr:sp macro="" textlink="">
      <xdr:nvSpPr>
        <xdr:cNvPr id="88" name="n_1aveValue有形固定資産減価償却率">
          <a:extLst>
            <a:ext uri="{FF2B5EF4-FFF2-40B4-BE49-F238E27FC236}">
              <a16:creationId xmlns:a16="http://schemas.microsoft.com/office/drawing/2014/main" id="{0E494169-F9BD-4DC4-B0F7-F271CE111058}"/>
            </a:ext>
          </a:extLst>
        </xdr:cNvPr>
        <xdr:cNvSpPr txBox="1"/>
      </xdr:nvSpPr>
      <xdr:spPr>
        <a:xfrm>
          <a:off x="3474094" y="50453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30</xdr:row>
      <xdr:rowOff>150766</xdr:rowOff>
    </xdr:from>
    <xdr:ext cx="405111" cy="259045"/>
    <xdr:sp macro="" textlink="">
      <xdr:nvSpPr>
        <xdr:cNvPr id="89" name="n_2aveValue有形固定資産減価償却率">
          <a:extLst>
            <a:ext uri="{FF2B5EF4-FFF2-40B4-BE49-F238E27FC236}">
              <a16:creationId xmlns:a16="http://schemas.microsoft.com/office/drawing/2014/main" id="{29BCF20A-6F5E-4B94-BC3E-B6B720B42DB1}"/>
            </a:ext>
          </a:extLst>
        </xdr:cNvPr>
        <xdr:cNvSpPr txBox="1"/>
      </xdr:nvSpPr>
      <xdr:spPr>
        <a:xfrm>
          <a:off x="2797819" y="50085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30</xdr:row>
      <xdr:rowOff>90314</xdr:rowOff>
    </xdr:from>
    <xdr:ext cx="405111" cy="259045"/>
    <xdr:sp macro="" textlink="">
      <xdr:nvSpPr>
        <xdr:cNvPr id="90" name="n_3aveValue有形固定資産減価償却率">
          <a:extLst>
            <a:ext uri="{FF2B5EF4-FFF2-40B4-BE49-F238E27FC236}">
              <a16:creationId xmlns:a16="http://schemas.microsoft.com/office/drawing/2014/main" id="{0CD07765-E4B7-4F71-8E21-FE8F2ACF4454}"/>
            </a:ext>
          </a:extLst>
        </xdr:cNvPr>
        <xdr:cNvSpPr txBox="1"/>
      </xdr:nvSpPr>
      <xdr:spPr>
        <a:xfrm>
          <a:off x="2112019" y="49448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159402</xdr:rowOff>
    </xdr:from>
    <xdr:ext cx="405111" cy="259045"/>
    <xdr:sp macro="" textlink="">
      <xdr:nvSpPr>
        <xdr:cNvPr id="91" name="n_4aveValue有形固定資産減価償却率">
          <a:extLst>
            <a:ext uri="{FF2B5EF4-FFF2-40B4-BE49-F238E27FC236}">
              <a16:creationId xmlns:a16="http://schemas.microsoft.com/office/drawing/2014/main" id="{E986A112-E619-48B4-A560-B936B78CB2BD}"/>
            </a:ext>
          </a:extLst>
        </xdr:cNvPr>
        <xdr:cNvSpPr txBox="1"/>
      </xdr:nvSpPr>
      <xdr:spPr>
        <a:xfrm>
          <a:off x="1426219" y="5020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26</xdr:row>
      <xdr:rowOff>57040</xdr:rowOff>
    </xdr:from>
    <xdr:ext cx="405111" cy="259045"/>
    <xdr:sp macro="" textlink="">
      <xdr:nvSpPr>
        <xdr:cNvPr id="92" name="n_1mainValue有形固定資産減価償却率">
          <a:extLst>
            <a:ext uri="{FF2B5EF4-FFF2-40B4-BE49-F238E27FC236}">
              <a16:creationId xmlns:a16="http://schemas.microsoft.com/office/drawing/2014/main" id="{7850D186-7BC6-4545-BEAC-DD14892AA17C}"/>
            </a:ext>
          </a:extLst>
        </xdr:cNvPr>
        <xdr:cNvSpPr txBox="1"/>
      </xdr:nvSpPr>
      <xdr:spPr>
        <a:xfrm>
          <a:off x="3474094" y="4267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26</xdr:row>
      <xdr:rowOff>22496</xdr:rowOff>
    </xdr:from>
    <xdr:ext cx="405111" cy="259045"/>
    <xdr:sp macro="" textlink="">
      <xdr:nvSpPr>
        <xdr:cNvPr id="93" name="n_2mainValue有形固定資産減価償却率">
          <a:extLst>
            <a:ext uri="{FF2B5EF4-FFF2-40B4-BE49-F238E27FC236}">
              <a16:creationId xmlns:a16="http://schemas.microsoft.com/office/drawing/2014/main" id="{FCA17199-D1FD-4F59-BE25-0BFDC6E19B60}"/>
            </a:ext>
          </a:extLst>
        </xdr:cNvPr>
        <xdr:cNvSpPr txBox="1"/>
      </xdr:nvSpPr>
      <xdr:spPr>
        <a:xfrm>
          <a:off x="2797819" y="42357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25</xdr:row>
      <xdr:rowOff>129176</xdr:rowOff>
    </xdr:from>
    <xdr:ext cx="405111" cy="259045"/>
    <xdr:sp macro="" textlink="">
      <xdr:nvSpPr>
        <xdr:cNvPr id="94" name="n_3mainValue有形固定資産減価償却率">
          <a:extLst>
            <a:ext uri="{FF2B5EF4-FFF2-40B4-BE49-F238E27FC236}">
              <a16:creationId xmlns:a16="http://schemas.microsoft.com/office/drawing/2014/main" id="{E302468F-9E2B-4391-9695-39C7FA9C038D}"/>
            </a:ext>
          </a:extLst>
        </xdr:cNvPr>
        <xdr:cNvSpPr txBox="1"/>
      </xdr:nvSpPr>
      <xdr:spPr>
        <a:xfrm>
          <a:off x="2112019" y="41741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25</xdr:row>
      <xdr:rowOff>103268</xdr:rowOff>
    </xdr:from>
    <xdr:ext cx="405111" cy="259045"/>
    <xdr:sp macro="" textlink="">
      <xdr:nvSpPr>
        <xdr:cNvPr id="95" name="n_4mainValue有形固定資産減価償却率">
          <a:extLst>
            <a:ext uri="{FF2B5EF4-FFF2-40B4-BE49-F238E27FC236}">
              <a16:creationId xmlns:a16="http://schemas.microsoft.com/office/drawing/2014/main" id="{E4070902-44AA-44BE-A2D9-886BD6996571}"/>
            </a:ext>
          </a:extLst>
        </xdr:cNvPr>
        <xdr:cNvSpPr txBox="1"/>
      </xdr:nvSpPr>
      <xdr:spPr>
        <a:xfrm>
          <a:off x="1426219" y="41545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8E984F71-FAC1-45A2-8A6E-A7C58EC811E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6160C5CC-3946-45DC-A4F4-B996A080F4B1}"/>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EA64AF7A-F20A-4ED3-9540-720DAB271905}"/>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[ 1,369.0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98F7CD29-25DD-4CFE-BF26-2C0A1DB11FF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F69EB41E-51DF-4239-808F-3CCFF8CC8A5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9175B6BF-9EF8-43A7-ACAF-BBB5019ACBEA}"/>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7882C061-B403-4979-A987-1FCAE328E489}"/>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34A886D1-06AE-4971-A832-3B1FB3F592E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3BBD47CE-5E76-48D4-B35F-E4E610DC28FC}"/>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504EE6B2-E20A-4966-ACBD-CB5CCD6FE615}"/>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96854EDC-4957-4403-BB73-C464609CCEC3}"/>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充当可能財源が減少した以上に将来負担額が減少したことにより、債務償還比率が前年度に比べて低くなっています。</a:t>
          </a:r>
        </a:p>
        <a:p>
          <a:r>
            <a:rPr kumimoji="1" lang="ja-JP" altLang="en-US" sz="1100">
              <a:latin typeface="ＭＳ Ｐゴシック" panose="020B0600070205080204" pitchFamily="50" charset="-128"/>
              <a:ea typeface="ＭＳ Ｐゴシック" panose="020B0600070205080204" pitchFamily="50" charset="-128"/>
            </a:rPr>
            <a:t>　今後も事務事業の廃止・見直しやスクラップアンドビルドの徹底、事業の平準化等を図ることにより、持続可能な財政運営に努めます。</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69AF20F1-C86C-428A-ABA2-89B28CAB1342}"/>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DD0F0080-E286-47CA-89A9-EC814AD0ACD1}"/>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EA70DC9C-346D-40E8-A06B-4F9429A0BCE7}"/>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6CE335B0-7126-4EB5-87E5-15329D2ACD35}"/>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62D944B9-0772-4CE1-A27F-FA6FAA84F7DD}"/>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C135AD08-2434-47F6-9E5D-2E39F0BBC5CE}"/>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04C7A51F-02B4-4C99-85F3-E13243FA0F19}"/>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7AB69D72-E4F7-43A2-A87D-EEB2E7A73FC9}"/>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F6EF3307-4F34-4E90-AC58-E67BA3D8F9AB}"/>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8261F577-29BD-45BE-BBF7-BE6D959D14A3}"/>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4F11F993-DD77-4275-A362-BB151609C48F}"/>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99DAD38B-33D4-4203-B7BA-870E086DC2A2}"/>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ACDE0A14-EA10-443D-89C8-87AEF37A349C}"/>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4BF3EAEB-AEAD-4B7F-BA32-A456C8384D73}"/>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D5CA1AA0-EF72-4514-B301-64063B7759EC}"/>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ADDAA3F7-222A-419F-9EE3-4CDFD494F804}"/>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0197C9D-4D54-4564-A6D5-7C85BA5C129B}"/>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6A2F2275-A5A2-47A9-9F23-5CDA9C5BC93D}"/>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84C9D76B-5E88-4FE8-BDFE-79FDB1AA2B60}"/>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21205204-A7CB-4247-9D0A-055824A5EDBA}"/>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C2527D63-273D-47F2-87F1-9CE570085C0A}"/>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6E7B34FF-2975-4E37-A935-A47242A529DC}"/>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020C9802-CF13-49D6-B851-66EA1078E5BD}"/>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20655</xdr:rowOff>
    </xdr:from>
    <xdr:ext cx="560923" cy="259045"/>
    <xdr:sp macro="" textlink="">
      <xdr:nvSpPr>
        <xdr:cNvPr id="130" name="債務償還比率平均値テキスト">
          <a:extLst>
            <a:ext uri="{FF2B5EF4-FFF2-40B4-BE49-F238E27FC236}">
              <a16:creationId xmlns:a16="http://schemas.microsoft.com/office/drawing/2014/main" id="{4E6BF595-C00A-40E9-9A31-CDAB5596A8F7}"/>
            </a:ext>
          </a:extLst>
        </xdr:cNvPr>
        <xdr:cNvSpPr txBox="1"/>
      </xdr:nvSpPr>
      <xdr:spPr>
        <a:xfrm>
          <a:off x="13379450" y="4878405"/>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72D6142A-4033-43BA-8DFA-61566B2F1E60}"/>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D365B375-8C8B-4EC9-97EB-CE488C48E976}"/>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1324A05C-1624-4A11-A859-6C26F6A759D1}"/>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53908042-DB72-42A5-A142-16D9FD2CF597}"/>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15666</xdr:rowOff>
    </xdr:from>
    <xdr:to>
      <xdr:col>60</xdr:col>
      <xdr:colOff>123825</xdr:colOff>
      <xdr:row>31</xdr:row>
      <xdr:rowOff>117266</xdr:rowOff>
    </xdr:to>
    <xdr:sp macro="" textlink="">
      <xdr:nvSpPr>
        <xdr:cNvPr id="135" name="フローチャート: 判断 134">
          <a:extLst>
            <a:ext uri="{FF2B5EF4-FFF2-40B4-BE49-F238E27FC236}">
              <a16:creationId xmlns:a16="http://schemas.microsoft.com/office/drawing/2014/main" id="{AE181E92-32EF-4F46-93D7-4D4A2BCC442B}"/>
            </a:ext>
          </a:extLst>
        </xdr:cNvPr>
        <xdr:cNvSpPr/>
      </xdr:nvSpPr>
      <xdr:spPr>
        <a:xfrm>
          <a:off x="10588625" y="50321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AFA97FC5-3767-445F-B53F-1DEEBA28355C}"/>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4E4A6F5A-F457-47D4-A2F9-D27C92C0C3A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DAC1939B-61B5-437A-818E-350987E8C19B}"/>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3067DC1B-F011-4FB8-B060-C2571685E98E}"/>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4AB64D11-BFB8-405D-9350-BB7577977AA9}"/>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31</xdr:row>
      <xdr:rowOff>1633</xdr:rowOff>
    </xdr:from>
    <xdr:to>
      <xdr:col>76</xdr:col>
      <xdr:colOff>73025</xdr:colOff>
      <xdr:row>31</xdr:row>
      <xdr:rowOff>103233</xdr:rowOff>
    </xdr:to>
    <xdr:sp macro="" textlink="">
      <xdr:nvSpPr>
        <xdr:cNvPr id="141" name="楕円 140">
          <a:extLst>
            <a:ext uri="{FF2B5EF4-FFF2-40B4-BE49-F238E27FC236}">
              <a16:creationId xmlns:a16="http://schemas.microsoft.com/office/drawing/2014/main" id="{14864D0C-3B6B-4354-99A1-0ECE12E8B203}"/>
            </a:ext>
          </a:extLst>
        </xdr:cNvPr>
        <xdr:cNvSpPr/>
      </xdr:nvSpPr>
      <xdr:spPr>
        <a:xfrm>
          <a:off x="13293725" y="502130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30</xdr:row>
      <xdr:rowOff>151510</xdr:rowOff>
    </xdr:from>
    <xdr:ext cx="560923" cy="259045"/>
    <xdr:sp macro="" textlink="">
      <xdr:nvSpPr>
        <xdr:cNvPr id="142" name="債務償還比率該当値テキスト">
          <a:extLst>
            <a:ext uri="{FF2B5EF4-FFF2-40B4-BE49-F238E27FC236}">
              <a16:creationId xmlns:a16="http://schemas.microsoft.com/office/drawing/2014/main" id="{4A82892A-AF92-4FC6-B695-D1E3F974FD68}"/>
            </a:ext>
          </a:extLst>
        </xdr:cNvPr>
        <xdr:cNvSpPr txBox="1"/>
      </xdr:nvSpPr>
      <xdr:spPr>
        <a:xfrm>
          <a:off x="13379450" y="500926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130556</xdr:rowOff>
    </xdr:from>
    <xdr:to>
      <xdr:col>72</xdr:col>
      <xdr:colOff>123825</xdr:colOff>
      <xdr:row>32</xdr:row>
      <xdr:rowOff>60706</xdr:rowOff>
    </xdr:to>
    <xdr:sp macro="" textlink="">
      <xdr:nvSpPr>
        <xdr:cNvPr id="143" name="楕円 142">
          <a:extLst>
            <a:ext uri="{FF2B5EF4-FFF2-40B4-BE49-F238E27FC236}">
              <a16:creationId xmlns:a16="http://schemas.microsoft.com/office/drawing/2014/main" id="{F626634A-F65F-4F38-9906-76F0A4069CEF}"/>
            </a:ext>
          </a:extLst>
        </xdr:cNvPr>
        <xdr:cNvSpPr/>
      </xdr:nvSpPr>
      <xdr:spPr>
        <a:xfrm>
          <a:off x="12646025" y="515023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31</xdr:row>
      <xdr:rowOff>52433</xdr:rowOff>
    </xdr:from>
    <xdr:to>
      <xdr:col>76</xdr:col>
      <xdr:colOff>22225</xdr:colOff>
      <xdr:row>32</xdr:row>
      <xdr:rowOff>9906</xdr:rowOff>
    </xdr:to>
    <xdr:cxnSp macro="">
      <xdr:nvCxnSpPr>
        <xdr:cNvPr id="144" name="直線コネクタ 143">
          <a:extLst>
            <a:ext uri="{FF2B5EF4-FFF2-40B4-BE49-F238E27FC236}">
              <a16:creationId xmlns:a16="http://schemas.microsoft.com/office/drawing/2014/main" id="{CFE9A769-C5F9-4775-A04B-86454DE07D73}"/>
            </a:ext>
          </a:extLst>
        </xdr:cNvPr>
        <xdr:cNvCxnSpPr/>
      </xdr:nvCxnSpPr>
      <xdr:spPr>
        <a:xfrm flipV="1">
          <a:off x="12693650" y="5068933"/>
          <a:ext cx="638175" cy="119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86142</xdr:rowOff>
    </xdr:from>
    <xdr:to>
      <xdr:col>68</xdr:col>
      <xdr:colOff>123825</xdr:colOff>
      <xdr:row>32</xdr:row>
      <xdr:rowOff>16292</xdr:rowOff>
    </xdr:to>
    <xdr:sp macro="" textlink="">
      <xdr:nvSpPr>
        <xdr:cNvPr id="145" name="楕円 144">
          <a:extLst>
            <a:ext uri="{FF2B5EF4-FFF2-40B4-BE49-F238E27FC236}">
              <a16:creationId xmlns:a16="http://schemas.microsoft.com/office/drawing/2014/main" id="{501EE011-62D5-4D82-A691-EAF147CA033F}"/>
            </a:ext>
          </a:extLst>
        </xdr:cNvPr>
        <xdr:cNvSpPr/>
      </xdr:nvSpPr>
      <xdr:spPr>
        <a:xfrm>
          <a:off x="11960225" y="510264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136942</xdr:rowOff>
    </xdr:from>
    <xdr:to>
      <xdr:col>72</xdr:col>
      <xdr:colOff>73025</xdr:colOff>
      <xdr:row>32</xdr:row>
      <xdr:rowOff>9906</xdr:rowOff>
    </xdr:to>
    <xdr:cxnSp macro="">
      <xdr:nvCxnSpPr>
        <xdr:cNvPr id="146" name="直線コネクタ 145">
          <a:extLst>
            <a:ext uri="{FF2B5EF4-FFF2-40B4-BE49-F238E27FC236}">
              <a16:creationId xmlns:a16="http://schemas.microsoft.com/office/drawing/2014/main" id="{A9071160-D016-48FB-9F0F-17F4A8126115}"/>
            </a:ext>
          </a:extLst>
        </xdr:cNvPr>
        <xdr:cNvCxnSpPr/>
      </xdr:nvCxnSpPr>
      <xdr:spPr>
        <a:xfrm>
          <a:off x="12007850" y="5159792"/>
          <a:ext cx="685800" cy="285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124079</xdr:rowOff>
    </xdr:from>
    <xdr:to>
      <xdr:col>64</xdr:col>
      <xdr:colOff>123825</xdr:colOff>
      <xdr:row>32</xdr:row>
      <xdr:rowOff>54229</xdr:rowOff>
    </xdr:to>
    <xdr:sp macro="" textlink="">
      <xdr:nvSpPr>
        <xdr:cNvPr id="147" name="楕円 146">
          <a:extLst>
            <a:ext uri="{FF2B5EF4-FFF2-40B4-BE49-F238E27FC236}">
              <a16:creationId xmlns:a16="http://schemas.microsoft.com/office/drawing/2014/main" id="{4F4CF5C4-DB4A-4FC1-BB6C-A3E804077619}"/>
            </a:ext>
          </a:extLst>
        </xdr:cNvPr>
        <xdr:cNvSpPr/>
      </xdr:nvSpPr>
      <xdr:spPr>
        <a:xfrm>
          <a:off x="11274425" y="514057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136942</xdr:rowOff>
    </xdr:from>
    <xdr:to>
      <xdr:col>68</xdr:col>
      <xdr:colOff>73025</xdr:colOff>
      <xdr:row>32</xdr:row>
      <xdr:rowOff>3429</xdr:rowOff>
    </xdr:to>
    <xdr:cxnSp macro="">
      <xdr:nvCxnSpPr>
        <xdr:cNvPr id="148" name="直線コネクタ 147">
          <a:extLst>
            <a:ext uri="{FF2B5EF4-FFF2-40B4-BE49-F238E27FC236}">
              <a16:creationId xmlns:a16="http://schemas.microsoft.com/office/drawing/2014/main" id="{70E079CE-527D-4214-BB8D-3823BCC0820F}"/>
            </a:ext>
          </a:extLst>
        </xdr:cNvPr>
        <xdr:cNvCxnSpPr/>
      </xdr:nvCxnSpPr>
      <xdr:spPr>
        <a:xfrm flipV="1">
          <a:off x="11322050" y="5159792"/>
          <a:ext cx="685800" cy="284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116522</xdr:rowOff>
    </xdr:from>
    <xdr:to>
      <xdr:col>60</xdr:col>
      <xdr:colOff>123825</xdr:colOff>
      <xdr:row>32</xdr:row>
      <xdr:rowOff>46672</xdr:rowOff>
    </xdr:to>
    <xdr:sp macro="" textlink="">
      <xdr:nvSpPr>
        <xdr:cNvPr id="149" name="楕円 148">
          <a:extLst>
            <a:ext uri="{FF2B5EF4-FFF2-40B4-BE49-F238E27FC236}">
              <a16:creationId xmlns:a16="http://schemas.microsoft.com/office/drawing/2014/main" id="{4F84DE8B-430C-4E4E-940D-3B130CB02256}"/>
            </a:ext>
          </a:extLst>
        </xdr:cNvPr>
        <xdr:cNvSpPr/>
      </xdr:nvSpPr>
      <xdr:spPr>
        <a:xfrm>
          <a:off x="10588625" y="513619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167322</xdr:rowOff>
    </xdr:from>
    <xdr:to>
      <xdr:col>64</xdr:col>
      <xdr:colOff>73025</xdr:colOff>
      <xdr:row>32</xdr:row>
      <xdr:rowOff>3429</xdr:rowOff>
    </xdr:to>
    <xdr:cxnSp macro="">
      <xdr:nvCxnSpPr>
        <xdr:cNvPr id="150" name="直線コネクタ 149">
          <a:extLst>
            <a:ext uri="{FF2B5EF4-FFF2-40B4-BE49-F238E27FC236}">
              <a16:creationId xmlns:a16="http://schemas.microsoft.com/office/drawing/2014/main" id="{174FB380-C873-49B4-B460-8D011B1E6322}"/>
            </a:ext>
          </a:extLst>
        </xdr:cNvPr>
        <xdr:cNvCxnSpPr/>
      </xdr:nvCxnSpPr>
      <xdr:spPr>
        <a:xfrm>
          <a:off x="10636250" y="5183822"/>
          <a:ext cx="685800" cy="43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30</xdr:row>
      <xdr:rowOff>12771</xdr:rowOff>
    </xdr:from>
    <xdr:ext cx="560923" cy="259045"/>
    <xdr:sp macro="" textlink="">
      <xdr:nvSpPr>
        <xdr:cNvPr id="151" name="n_1aveValue債務償還比率">
          <a:extLst>
            <a:ext uri="{FF2B5EF4-FFF2-40B4-BE49-F238E27FC236}">
              <a16:creationId xmlns:a16="http://schemas.microsoft.com/office/drawing/2014/main" id="{3358EE7A-AE68-48A8-8B5C-0E992FBEE25C}"/>
            </a:ext>
          </a:extLst>
        </xdr:cNvPr>
        <xdr:cNvSpPr txBox="1"/>
      </xdr:nvSpPr>
      <xdr:spPr>
        <a:xfrm>
          <a:off x="12441763" y="486734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120839</xdr:rowOff>
    </xdr:from>
    <xdr:ext cx="560923" cy="259045"/>
    <xdr:sp macro="" textlink="">
      <xdr:nvSpPr>
        <xdr:cNvPr id="152" name="n_2aveValue債務償還比率">
          <a:extLst>
            <a:ext uri="{FF2B5EF4-FFF2-40B4-BE49-F238E27FC236}">
              <a16:creationId xmlns:a16="http://schemas.microsoft.com/office/drawing/2014/main" id="{9032FEA1-CC4D-44E8-91FD-34163E2BBE5B}"/>
            </a:ext>
          </a:extLst>
        </xdr:cNvPr>
        <xdr:cNvSpPr txBox="1"/>
      </xdr:nvSpPr>
      <xdr:spPr>
        <a:xfrm>
          <a:off x="11765488" y="48198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119143</xdr:rowOff>
    </xdr:from>
    <xdr:ext cx="560923" cy="259045"/>
    <xdr:sp macro="" textlink="">
      <xdr:nvSpPr>
        <xdr:cNvPr id="153" name="n_3aveValue債務償還比率">
          <a:extLst>
            <a:ext uri="{FF2B5EF4-FFF2-40B4-BE49-F238E27FC236}">
              <a16:creationId xmlns:a16="http://schemas.microsoft.com/office/drawing/2014/main" id="{79DD39B1-FF86-4EF4-B307-7EB589C68800}"/>
            </a:ext>
          </a:extLst>
        </xdr:cNvPr>
        <xdr:cNvSpPr txBox="1"/>
      </xdr:nvSpPr>
      <xdr:spPr>
        <a:xfrm>
          <a:off x="11079688" y="48181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133793</xdr:rowOff>
    </xdr:from>
    <xdr:ext cx="560923" cy="259045"/>
    <xdr:sp macro="" textlink="">
      <xdr:nvSpPr>
        <xdr:cNvPr id="154" name="n_4aveValue債務償還比率">
          <a:extLst>
            <a:ext uri="{FF2B5EF4-FFF2-40B4-BE49-F238E27FC236}">
              <a16:creationId xmlns:a16="http://schemas.microsoft.com/office/drawing/2014/main" id="{E5E2B8EE-461B-4ACA-AEB8-2588DF499200}"/>
            </a:ext>
          </a:extLst>
        </xdr:cNvPr>
        <xdr:cNvSpPr txBox="1"/>
      </xdr:nvSpPr>
      <xdr:spPr>
        <a:xfrm>
          <a:off x="10393888" y="48296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32</xdr:row>
      <xdr:rowOff>51833</xdr:rowOff>
    </xdr:from>
    <xdr:ext cx="560923" cy="259045"/>
    <xdr:sp macro="" textlink="">
      <xdr:nvSpPr>
        <xdr:cNvPr id="155" name="n_1mainValue債務償還比率">
          <a:extLst>
            <a:ext uri="{FF2B5EF4-FFF2-40B4-BE49-F238E27FC236}">
              <a16:creationId xmlns:a16="http://schemas.microsoft.com/office/drawing/2014/main" id="{B560293C-1DE3-4B67-90D0-0A4259C3DC04}"/>
            </a:ext>
          </a:extLst>
        </xdr:cNvPr>
        <xdr:cNvSpPr txBox="1"/>
      </xdr:nvSpPr>
      <xdr:spPr>
        <a:xfrm>
          <a:off x="12441763" y="523025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32</xdr:row>
      <xdr:rowOff>7419</xdr:rowOff>
    </xdr:from>
    <xdr:ext cx="560923" cy="259045"/>
    <xdr:sp macro="" textlink="">
      <xdr:nvSpPr>
        <xdr:cNvPr id="156" name="n_2mainValue債務償還比率">
          <a:extLst>
            <a:ext uri="{FF2B5EF4-FFF2-40B4-BE49-F238E27FC236}">
              <a16:creationId xmlns:a16="http://schemas.microsoft.com/office/drawing/2014/main" id="{FA563CCB-5C72-4D0B-BB92-3B88D84D71D3}"/>
            </a:ext>
          </a:extLst>
        </xdr:cNvPr>
        <xdr:cNvSpPr txBox="1"/>
      </xdr:nvSpPr>
      <xdr:spPr>
        <a:xfrm>
          <a:off x="11765488" y="519219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32</xdr:row>
      <xdr:rowOff>45356</xdr:rowOff>
    </xdr:from>
    <xdr:ext cx="560923" cy="259045"/>
    <xdr:sp macro="" textlink="">
      <xdr:nvSpPr>
        <xdr:cNvPr id="157" name="n_3mainValue債務償還比率">
          <a:extLst>
            <a:ext uri="{FF2B5EF4-FFF2-40B4-BE49-F238E27FC236}">
              <a16:creationId xmlns:a16="http://schemas.microsoft.com/office/drawing/2014/main" id="{E364ABAA-E4EA-4BF3-84AB-CB2FD426C4AD}"/>
            </a:ext>
          </a:extLst>
        </xdr:cNvPr>
        <xdr:cNvSpPr txBox="1"/>
      </xdr:nvSpPr>
      <xdr:spPr>
        <a:xfrm>
          <a:off x="11079688" y="523013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37799</xdr:rowOff>
    </xdr:from>
    <xdr:ext cx="560923" cy="259045"/>
    <xdr:sp macro="" textlink="">
      <xdr:nvSpPr>
        <xdr:cNvPr id="158" name="n_4mainValue債務償還比率">
          <a:extLst>
            <a:ext uri="{FF2B5EF4-FFF2-40B4-BE49-F238E27FC236}">
              <a16:creationId xmlns:a16="http://schemas.microsoft.com/office/drawing/2014/main" id="{ED39CCE3-D651-4D64-8638-E8382560735B}"/>
            </a:ext>
          </a:extLst>
        </xdr:cNvPr>
        <xdr:cNvSpPr txBox="1"/>
      </xdr:nvSpPr>
      <xdr:spPr>
        <a:xfrm>
          <a:off x="10393888" y="521939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42DCBD1A-04B3-4512-86D4-0350F4290D03}"/>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C64180E3-6A02-4624-A47E-D35990C927C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A8EF7E1C-2955-4CBC-AEF5-5AFFEAEF4A0C}"/>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D810636F-56C3-4961-AE0E-0774A4F35CD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02262141-D5A2-47A4-AEA4-476F7E6D4FAE}"/>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6887CFA8-4A03-4C5F-83DA-1576B909FC61}"/>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F0565F8-083A-42CD-9DEF-416D663C100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5BF73F2-7641-44CF-AC0B-929EE09A67F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17756CE2-F193-4D0A-9FBE-934F571EB10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536FE90-F0D7-49BE-B7FE-E8B9349CE052}"/>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9692A49D-8627-4383-A120-FF28EC104C5B}"/>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4CDEB145-A10A-4E4C-9C57-F8CD3A3A9BF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2B898E6-A168-4897-B58E-07452555A1DE}"/>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0F36654-F756-45EE-8882-F56B16801AF5}"/>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67E53E4-F620-4457-9B6D-7F95B718301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DAA42711-D321-4726-BC11-246AD382B101}"/>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3B746316-6657-48E7-AFCC-05F4565BF714}"/>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809EEDC-3866-4830-AF22-49AA12A97A22}"/>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6FB9DAA-E2FB-4522-8F63-543F390628C4}"/>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319941DA-FB5C-4893-A917-5AC873879BE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584F4B07-8FEC-4FA3-A585-4A7CF3F0D96C}"/>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95AF986D-F650-45A5-8F6C-7E21F04F31D9}"/>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E5F765B1-9C9D-410C-9F0C-0890883FA305}"/>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3F1CF8F6-248E-4BC4-9E30-20593D734EAB}"/>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1815D62-7EE4-480E-AEBD-232EAE37B6DF}"/>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DA47A28F-AB0B-4C70-B8C2-B77E5824FB3E}"/>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C99826B8-5944-4E80-A8FF-D3834AEE6E01}"/>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1C659C51-3DBF-4410-8B92-335982B91E38}"/>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D3A36DC7-8E5C-468C-931B-B2FD18DB643E}"/>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6259ABE2-D0DD-47AE-A98E-04AF28E232CA}"/>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D54B183-6EEF-4FB4-B8FF-ECC257A2AAB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2DFE7D6-223A-464D-BB84-623774DE81CF}"/>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DF8FA3BE-E144-44A7-9266-45B3C696B26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2F10439B-E77F-4996-93B3-52E4855C90D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EE01809B-CE1E-4AC8-AE66-120B5A5D1472}"/>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9AEB0002-22C8-4CE5-B53E-1C2844805228}"/>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EB6AE23-6421-45E8-A182-F5B0E5F73527}"/>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3591E47-4FE8-46BF-88DF-C67CEC67C21B}"/>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2651918-42E5-4B49-AD80-FE16E79C4271}"/>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ED37EC2-8E3F-4371-AF96-69245787B9F5}"/>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19A9B90-1848-47F8-9EC7-A7C11738839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D6E7475-39A4-49A7-AC58-39CB51B18AB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28269C62-2E06-4A0F-98D3-CA788F88207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2FB3FC0B-A26F-4809-8AE9-7D6008283484}"/>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CD2C0BA-6041-4FE4-9513-2274FEEE152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07DF16E0-AB7D-4786-B2F7-2B9B589ABA7C}"/>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1340498B-3321-4EEF-9C97-757891FFC39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BA4BFE1E-FD43-411B-9639-15A8F11927A2}"/>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A9903FE8-856D-42CB-83B2-21B1C28B7A8F}"/>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90A5A347-5D96-461D-8B43-AECE88343130}"/>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23C8F98-BA39-4588-8C1E-22ABE4332DFB}"/>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8689584-48F0-4595-933D-56B38514B2A3}"/>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40EC1095-EDF8-404D-9E24-EA4308154E2F}"/>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A10A2EA1-CB89-418C-9CA1-222D1E8471BE}"/>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EB283E4-A242-45B7-9CF9-91FF3E5680E6}"/>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F0557F8E-E1B7-40AA-8215-87BC099131DF}"/>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FF419AC-8292-46FB-8FF6-7A5681FCEA2F}"/>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838B3DF0-B1DE-44A6-B259-A4D8BD35A7C0}"/>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527801B-D414-4CAD-B457-B06E4684A69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C09C8B03-D539-46C3-A351-9336583189EB}"/>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0A428A3-6E89-47E2-AEB1-0A4F19A5483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2F113AC5-FE81-439D-B7A3-87172226FABA}"/>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8E3030E-0F9F-4531-98EF-B55EE175CBF8}"/>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1576248A-D996-4581-A99A-29D81BA43121}"/>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339DBCA8-8594-40BE-A499-9394C4E1C158}"/>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D4556751-0118-41BA-A0CE-647C14D1CB30}"/>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7C89A437-5306-4C14-AFE3-479C9A74C192}"/>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5A7BF8A0-F7AA-48FC-8843-DB65CB599606}"/>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116494</xdr:rowOff>
    </xdr:from>
    <xdr:ext cx="405111" cy="259045"/>
    <xdr:sp macro="" textlink="">
      <xdr:nvSpPr>
        <xdr:cNvPr id="64" name="【道路】&#10;有形固定資産減価償却率平均値テキスト">
          <a:extLst>
            <a:ext uri="{FF2B5EF4-FFF2-40B4-BE49-F238E27FC236}">
              <a16:creationId xmlns:a16="http://schemas.microsoft.com/office/drawing/2014/main" id="{D49F8BB6-691D-461B-A4A6-2D07BFD45BCC}"/>
            </a:ext>
          </a:extLst>
        </xdr:cNvPr>
        <xdr:cNvSpPr txBox="1"/>
      </xdr:nvSpPr>
      <xdr:spPr>
        <a:xfrm>
          <a:off x="4229100" y="61077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0270B6A3-9A9F-4601-80F7-35421DF5E970}"/>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9FBFCF69-ECA1-4683-905D-323677194B39}"/>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BF863AAF-4610-429D-8D58-D1E4F5AED3E6}"/>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85720CCB-1AD5-426B-B7E4-07EA31E4B324}"/>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170724</xdr:rowOff>
    </xdr:from>
    <xdr:to>
      <xdr:col>6</xdr:col>
      <xdr:colOff>38100</xdr:colOff>
      <xdr:row>38</xdr:row>
      <xdr:rowOff>100874</xdr:rowOff>
    </xdr:to>
    <xdr:sp macro="" textlink="">
      <xdr:nvSpPr>
        <xdr:cNvPr id="69" name="フローチャート: 判断 68">
          <a:extLst>
            <a:ext uri="{FF2B5EF4-FFF2-40B4-BE49-F238E27FC236}">
              <a16:creationId xmlns:a16="http://schemas.microsoft.com/office/drawing/2014/main" id="{6AE9329B-384B-40D5-A7B1-17025D82DE4F}"/>
            </a:ext>
          </a:extLst>
        </xdr:cNvPr>
        <xdr:cNvSpPr/>
      </xdr:nvSpPr>
      <xdr:spPr>
        <a:xfrm>
          <a:off x="981075" y="615242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C620AD3D-272A-4E7F-8A0D-A209967424AD}"/>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91FAFF99-608A-4233-969D-065AC0E54C85}"/>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BEF71B7-F13B-44EA-A9EE-3BF30BD9B3C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31297C97-49B5-4EAE-84E3-46FD4D6F5683}"/>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BEDBDADB-E169-4D84-A8DB-43B80EB5C96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123372</xdr:rowOff>
    </xdr:from>
    <xdr:to>
      <xdr:col>24</xdr:col>
      <xdr:colOff>114300</xdr:colOff>
      <xdr:row>35</xdr:row>
      <xdr:rowOff>53522</xdr:rowOff>
    </xdr:to>
    <xdr:sp macro="" textlink="">
      <xdr:nvSpPr>
        <xdr:cNvPr id="75" name="楕円 74">
          <a:extLst>
            <a:ext uri="{FF2B5EF4-FFF2-40B4-BE49-F238E27FC236}">
              <a16:creationId xmlns:a16="http://schemas.microsoft.com/office/drawing/2014/main" id="{B02F6C9F-39CF-446A-818E-21276C611076}"/>
            </a:ext>
          </a:extLst>
        </xdr:cNvPr>
        <xdr:cNvSpPr/>
      </xdr:nvSpPr>
      <xdr:spPr>
        <a:xfrm>
          <a:off x="4124325" y="56319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146249</xdr:rowOff>
    </xdr:from>
    <xdr:ext cx="405111" cy="259045"/>
    <xdr:sp macro="" textlink="">
      <xdr:nvSpPr>
        <xdr:cNvPr id="76" name="【道路】&#10;有形固定資産減価償却率該当値テキスト">
          <a:extLst>
            <a:ext uri="{FF2B5EF4-FFF2-40B4-BE49-F238E27FC236}">
              <a16:creationId xmlns:a16="http://schemas.microsoft.com/office/drawing/2014/main" id="{F76661E6-E63F-4861-A8B0-E078D3EB22B0}"/>
            </a:ext>
          </a:extLst>
        </xdr:cNvPr>
        <xdr:cNvSpPr txBox="1"/>
      </xdr:nvSpPr>
      <xdr:spPr>
        <a:xfrm>
          <a:off x="4229100" y="54865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84183</xdr:rowOff>
    </xdr:from>
    <xdr:to>
      <xdr:col>20</xdr:col>
      <xdr:colOff>38100</xdr:colOff>
      <xdr:row>35</xdr:row>
      <xdr:rowOff>14333</xdr:rowOff>
    </xdr:to>
    <xdr:sp macro="" textlink="">
      <xdr:nvSpPr>
        <xdr:cNvPr id="77" name="楕円 76">
          <a:extLst>
            <a:ext uri="{FF2B5EF4-FFF2-40B4-BE49-F238E27FC236}">
              <a16:creationId xmlns:a16="http://schemas.microsoft.com/office/drawing/2014/main" id="{BBD4DC10-53C0-4FF4-9873-D106ACE69AB8}"/>
            </a:ext>
          </a:extLst>
        </xdr:cNvPr>
        <xdr:cNvSpPr/>
      </xdr:nvSpPr>
      <xdr:spPr>
        <a:xfrm>
          <a:off x="3381375" y="559280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134983</xdr:rowOff>
    </xdr:from>
    <xdr:to>
      <xdr:col>24</xdr:col>
      <xdr:colOff>63500</xdr:colOff>
      <xdr:row>35</xdr:row>
      <xdr:rowOff>2722</xdr:rowOff>
    </xdr:to>
    <xdr:cxnSp macro="">
      <xdr:nvCxnSpPr>
        <xdr:cNvPr id="78" name="直線コネクタ 77">
          <a:extLst>
            <a:ext uri="{FF2B5EF4-FFF2-40B4-BE49-F238E27FC236}">
              <a16:creationId xmlns:a16="http://schemas.microsoft.com/office/drawing/2014/main" id="{9B5A69FB-9198-4FDB-AAB4-6F8F301336B8}"/>
            </a:ext>
          </a:extLst>
        </xdr:cNvPr>
        <xdr:cNvCxnSpPr/>
      </xdr:nvCxnSpPr>
      <xdr:spPr>
        <a:xfrm>
          <a:off x="3429000" y="5640433"/>
          <a:ext cx="752475"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48260</xdr:rowOff>
    </xdr:from>
    <xdr:to>
      <xdr:col>15</xdr:col>
      <xdr:colOff>101600</xdr:colOff>
      <xdr:row>34</xdr:row>
      <xdr:rowOff>149860</xdr:rowOff>
    </xdr:to>
    <xdr:sp macro="" textlink="">
      <xdr:nvSpPr>
        <xdr:cNvPr id="79" name="楕円 78">
          <a:extLst>
            <a:ext uri="{FF2B5EF4-FFF2-40B4-BE49-F238E27FC236}">
              <a16:creationId xmlns:a16="http://schemas.microsoft.com/office/drawing/2014/main" id="{B69A3FF8-241A-460A-B517-2E7053148E66}"/>
            </a:ext>
          </a:extLst>
        </xdr:cNvPr>
        <xdr:cNvSpPr/>
      </xdr:nvSpPr>
      <xdr:spPr>
        <a:xfrm>
          <a:off x="2571750" y="55505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99060</xdr:rowOff>
    </xdr:from>
    <xdr:to>
      <xdr:col>19</xdr:col>
      <xdr:colOff>177800</xdr:colOff>
      <xdr:row>34</xdr:row>
      <xdr:rowOff>134983</xdr:rowOff>
    </xdr:to>
    <xdr:cxnSp macro="">
      <xdr:nvCxnSpPr>
        <xdr:cNvPr id="80" name="直線コネクタ 79">
          <a:extLst>
            <a:ext uri="{FF2B5EF4-FFF2-40B4-BE49-F238E27FC236}">
              <a16:creationId xmlns:a16="http://schemas.microsoft.com/office/drawing/2014/main" id="{EDAE47E4-F48E-4B44-A70E-5E12648EA758}"/>
            </a:ext>
          </a:extLst>
        </xdr:cNvPr>
        <xdr:cNvCxnSpPr/>
      </xdr:nvCxnSpPr>
      <xdr:spPr>
        <a:xfrm>
          <a:off x="2619375" y="5607685"/>
          <a:ext cx="809625"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34</xdr:row>
      <xdr:rowOff>12337</xdr:rowOff>
    </xdr:from>
    <xdr:to>
      <xdr:col>10</xdr:col>
      <xdr:colOff>165100</xdr:colOff>
      <xdr:row>34</xdr:row>
      <xdr:rowOff>113937</xdr:rowOff>
    </xdr:to>
    <xdr:sp macro="" textlink="">
      <xdr:nvSpPr>
        <xdr:cNvPr id="81" name="楕円 80">
          <a:extLst>
            <a:ext uri="{FF2B5EF4-FFF2-40B4-BE49-F238E27FC236}">
              <a16:creationId xmlns:a16="http://schemas.microsoft.com/office/drawing/2014/main" id="{1EC2A5A2-D010-4F66-98FE-0F16C7C15C16}"/>
            </a:ext>
          </a:extLst>
        </xdr:cNvPr>
        <xdr:cNvSpPr/>
      </xdr:nvSpPr>
      <xdr:spPr>
        <a:xfrm>
          <a:off x="1781175" y="551461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34</xdr:row>
      <xdr:rowOff>63137</xdr:rowOff>
    </xdr:from>
    <xdr:to>
      <xdr:col>15</xdr:col>
      <xdr:colOff>50800</xdr:colOff>
      <xdr:row>34</xdr:row>
      <xdr:rowOff>99060</xdr:rowOff>
    </xdr:to>
    <xdr:cxnSp macro="">
      <xdr:nvCxnSpPr>
        <xdr:cNvPr id="82" name="直線コネクタ 81">
          <a:extLst>
            <a:ext uri="{FF2B5EF4-FFF2-40B4-BE49-F238E27FC236}">
              <a16:creationId xmlns:a16="http://schemas.microsoft.com/office/drawing/2014/main" id="{46C9C13C-57B8-4DCC-8E88-1F90CE27619D}"/>
            </a:ext>
          </a:extLst>
        </xdr:cNvPr>
        <xdr:cNvCxnSpPr/>
      </xdr:nvCxnSpPr>
      <xdr:spPr>
        <a:xfrm>
          <a:off x="1828800" y="5571762"/>
          <a:ext cx="79057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33</xdr:row>
      <xdr:rowOff>134801</xdr:rowOff>
    </xdr:from>
    <xdr:to>
      <xdr:col>6</xdr:col>
      <xdr:colOff>38100</xdr:colOff>
      <xdr:row>34</xdr:row>
      <xdr:rowOff>64951</xdr:rowOff>
    </xdr:to>
    <xdr:sp macro="" textlink="">
      <xdr:nvSpPr>
        <xdr:cNvPr id="83" name="楕円 82">
          <a:extLst>
            <a:ext uri="{FF2B5EF4-FFF2-40B4-BE49-F238E27FC236}">
              <a16:creationId xmlns:a16="http://schemas.microsoft.com/office/drawing/2014/main" id="{3A6B50FE-5C55-4590-90EA-53D11717497B}"/>
            </a:ext>
          </a:extLst>
        </xdr:cNvPr>
        <xdr:cNvSpPr/>
      </xdr:nvSpPr>
      <xdr:spPr>
        <a:xfrm>
          <a:off x="981075" y="547832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34</xdr:row>
      <xdr:rowOff>14151</xdr:rowOff>
    </xdr:from>
    <xdr:to>
      <xdr:col>10</xdr:col>
      <xdr:colOff>114300</xdr:colOff>
      <xdr:row>34</xdr:row>
      <xdr:rowOff>63137</xdr:rowOff>
    </xdr:to>
    <xdr:cxnSp macro="">
      <xdr:nvCxnSpPr>
        <xdr:cNvPr id="84" name="直線コネクタ 83">
          <a:extLst>
            <a:ext uri="{FF2B5EF4-FFF2-40B4-BE49-F238E27FC236}">
              <a16:creationId xmlns:a16="http://schemas.microsoft.com/office/drawing/2014/main" id="{A7C97FD7-CDBE-48F1-ACB1-D5526164DE96}"/>
            </a:ext>
          </a:extLst>
        </xdr:cNvPr>
        <xdr:cNvCxnSpPr/>
      </xdr:nvCxnSpPr>
      <xdr:spPr>
        <a:xfrm>
          <a:off x="1028700" y="5516426"/>
          <a:ext cx="800100" cy="553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16890</xdr:rowOff>
    </xdr:from>
    <xdr:ext cx="405111" cy="259045"/>
    <xdr:sp macro="" textlink="">
      <xdr:nvSpPr>
        <xdr:cNvPr id="85" name="n_1aveValue【道路】&#10;有形固定資産減価償却率">
          <a:extLst>
            <a:ext uri="{FF2B5EF4-FFF2-40B4-BE49-F238E27FC236}">
              <a16:creationId xmlns:a16="http://schemas.microsoft.com/office/drawing/2014/main" id="{C000A516-0DA6-406B-970D-007D80E56FC7}"/>
            </a:ext>
          </a:extLst>
        </xdr:cNvPr>
        <xdr:cNvSpPr txBox="1"/>
      </xdr:nvSpPr>
      <xdr:spPr>
        <a:xfrm>
          <a:off x="3239144" y="6170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139354</xdr:rowOff>
    </xdr:from>
    <xdr:ext cx="405111" cy="259045"/>
    <xdr:sp macro="" textlink="">
      <xdr:nvSpPr>
        <xdr:cNvPr id="86" name="n_2aveValue【道路】&#10;有形固定資産減価償却率">
          <a:extLst>
            <a:ext uri="{FF2B5EF4-FFF2-40B4-BE49-F238E27FC236}">
              <a16:creationId xmlns:a16="http://schemas.microsoft.com/office/drawing/2014/main" id="{E7F671C7-5877-4E93-8D1E-33A6FB6A676F}"/>
            </a:ext>
          </a:extLst>
        </xdr:cNvPr>
        <xdr:cNvSpPr txBox="1"/>
      </xdr:nvSpPr>
      <xdr:spPr>
        <a:xfrm>
          <a:off x="2439044" y="61337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113228</xdr:rowOff>
    </xdr:from>
    <xdr:ext cx="405111" cy="259045"/>
    <xdr:sp macro="" textlink="">
      <xdr:nvSpPr>
        <xdr:cNvPr id="87" name="n_3aveValue【道路】&#10;有形固定資産減価償却率">
          <a:extLst>
            <a:ext uri="{FF2B5EF4-FFF2-40B4-BE49-F238E27FC236}">
              <a16:creationId xmlns:a16="http://schemas.microsoft.com/office/drawing/2014/main" id="{E040BF89-9499-4C55-85F2-39F32B04A2CE}"/>
            </a:ext>
          </a:extLst>
        </xdr:cNvPr>
        <xdr:cNvSpPr txBox="1"/>
      </xdr:nvSpPr>
      <xdr:spPr>
        <a:xfrm>
          <a:off x="1648469" y="61044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92001</xdr:rowOff>
    </xdr:from>
    <xdr:ext cx="405111" cy="259045"/>
    <xdr:sp macro="" textlink="">
      <xdr:nvSpPr>
        <xdr:cNvPr id="88" name="n_4aveValue【道路】&#10;有形固定資産減価償却率">
          <a:extLst>
            <a:ext uri="{FF2B5EF4-FFF2-40B4-BE49-F238E27FC236}">
              <a16:creationId xmlns:a16="http://schemas.microsoft.com/office/drawing/2014/main" id="{3DBE9916-3482-410A-A24E-84817FEABDF1}"/>
            </a:ext>
          </a:extLst>
        </xdr:cNvPr>
        <xdr:cNvSpPr txBox="1"/>
      </xdr:nvSpPr>
      <xdr:spPr>
        <a:xfrm>
          <a:off x="848369" y="6241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33</xdr:row>
      <xdr:rowOff>30860</xdr:rowOff>
    </xdr:from>
    <xdr:ext cx="405111" cy="259045"/>
    <xdr:sp macro="" textlink="">
      <xdr:nvSpPr>
        <xdr:cNvPr id="89" name="n_1mainValue【道路】&#10;有形固定資産減価償却率">
          <a:extLst>
            <a:ext uri="{FF2B5EF4-FFF2-40B4-BE49-F238E27FC236}">
              <a16:creationId xmlns:a16="http://schemas.microsoft.com/office/drawing/2014/main" id="{751275D0-586E-476A-92C2-53C34BE7DFDE}"/>
            </a:ext>
          </a:extLst>
        </xdr:cNvPr>
        <xdr:cNvSpPr txBox="1"/>
      </xdr:nvSpPr>
      <xdr:spPr>
        <a:xfrm>
          <a:off x="3239144" y="5371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32</xdr:row>
      <xdr:rowOff>166387</xdr:rowOff>
    </xdr:from>
    <xdr:ext cx="405111" cy="259045"/>
    <xdr:sp macro="" textlink="">
      <xdr:nvSpPr>
        <xdr:cNvPr id="90" name="n_2mainValue【道路】&#10;有形固定資産減価償却率">
          <a:extLst>
            <a:ext uri="{FF2B5EF4-FFF2-40B4-BE49-F238E27FC236}">
              <a16:creationId xmlns:a16="http://schemas.microsoft.com/office/drawing/2014/main" id="{4E9DE498-DEE8-407F-8CF8-FD5F5A5F9ED2}"/>
            </a:ext>
          </a:extLst>
        </xdr:cNvPr>
        <xdr:cNvSpPr txBox="1"/>
      </xdr:nvSpPr>
      <xdr:spPr>
        <a:xfrm>
          <a:off x="2439044" y="5344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32</xdr:row>
      <xdr:rowOff>130464</xdr:rowOff>
    </xdr:from>
    <xdr:ext cx="405111" cy="259045"/>
    <xdr:sp macro="" textlink="">
      <xdr:nvSpPr>
        <xdr:cNvPr id="91" name="n_3mainValue【道路】&#10;有形固定資産減価償却率">
          <a:extLst>
            <a:ext uri="{FF2B5EF4-FFF2-40B4-BE49-F238E27FC236}">
              <a16:creationId xmlns:a16="http://schemas.microsoft.com/office/drawing/2014/main" id="{B1029AB8-A19A-4090-8EBD-C89CAC017BA3}"/>
            </a:ext>
          </a:extLst>
        </xdr:cNvPr>
        <xdr:cNvSpPr txBox="1"/>
      </xdr:nvSpPr>
      <xdr:spPr>
        <a:xfrm>
          <a:off x="1648469" y="5312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32</xdr:row>
      <xdr:rowOff>81478</xdr:rowOff>
    </xdr:from>
    <xdr:ext cx="405111" cy="259045"/>
    <xdr:sp macro="" textlink="">
      <xdr:nvSpPr>
        <xdr:cNvPr id="92" name="n_4mainValue【道路】&#10;有形固定資産減価償却率">
          <a:extLst>
            <a:ext uri="{FF2B5EF4-FFF2-40B4-BE49-F238E27FC236}">
              <a16:creationId xmlns:a16="http://schemas.microsoft.com/office/drawing/2014/main" id="{1499C2F1-264D-498E-88DE-B79C3FC22F39}"/>
            </a:ext>
          </a:extLst>
        </xdr:cNvPr>
        <xdr:cNvSpPr txBox="1"/>
      </xdr:nvSpPr>
      <xdr:spPr>
        <a:xfrm>
          <a:off x="848369" y="52662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AFA5954-DF98-4C07-B549-A7D24D2F1759}"/>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446C617F-5683-41F5-97FF-47765FAD976B}"/>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A6661767-3FA4-449C-91E7-67957192146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BAFC49D-05D3-43DB-BE0C-4D54A350C7B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64E13479-8728-4C4E-A5D6-91DB8C145137}"/>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8DF8D9B4-ED76-46B2-A7BA-A9339F1F0A2B}"/>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0D2B6D20-81EC-4D94-A415-A0C0103919E8}"/>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FB928D08-0001-40DA-A32B-6E12541DE502}"/>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75D34832-241F-4F32-8627-85E85314A2A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35D26236-71EC-415C-830B-A636C5D60BCB}"/>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635B245D-D498-4019-82E1-DEB2E93F719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613E0E2F-E9C8-4B68-BF69-BB9BC354EEDA}"/>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EAC94AC2-9128-4C9D-8123-BF4D0E895C11}"/>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D557DD57-F21F-49EC-91FE-5EEF6D0A258B}"/>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8C982D84-F276-4726-BF61-5C935C83F030}"/>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81E2E508-A76A-4199-BD7D-D3800F9849D4}"/>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68505A62-1767-4F79-B70A-7BC967C150D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9A4B8B10-DFA9-4FE3-A929-0E765D1BC899}"/>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5457492A-4094-4622-95BB-19D9D087488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F070E4CC-3EF6-415B-AB14-57AB1287BC4D}"/>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19CA7625-EB07-4920-9A10-FE2C439F364E}"/>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E474CCDA-12B4-443E-B4CF-C368D779B3FF}"/>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A5D98218-BAE3-4B08-9A72-7A18B5D2A7DE}"/>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3C4CEC62-B4FF-4A76-BBDE-3971F17AA30D}"/>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2FCC96DC-F5D9-4184-A048-80556CEAF8D0}"/>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17D1C510-2A85-467B-B0A0-DE49A5D53FBB}"/>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9" name="【道路】&#10;一人当たり延長平均値テキスト">
          <a:extLst>
            <a:ext uri="{FF2B5EF4-FFF2-40B4-BE49-F238E27FC236}">
              <a16:creationId xmlns:a16="http://schemas.microsoft.com/office/drawing/2014/main" id="{6F5F8426-7FE1-4BE1-8E50-2F97B1852121}"/>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91885650-5BB0-4A0E-B6A3-BC85889C85B7}"/>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A6F8BF10-C5C1-43BA-AFEC-BD087012146E}"/>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02670725-1D2A-4D49-8520-7229A293D4ED}"/>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ED69E57A-060D-4F26-92FA-E08AD5C9BF3A}"/>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4" name="フローチャート: 判断 123">
          <a:extLst>
            <a:ext uri="{FF2B5EF4-FFF2-40B4-BE49-F238E27FC236}">
              <a16:creationId xmlns:a16="http://schemas.microsoft.com/office/drawing/2014/main" id="{1F049714-744D-4528-BCB5-30CD307C730A}"/>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474DA76-5441-4DE6-80B9-DF3FD7700FA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D60547E-86C2-433A-BA68-898DAB9DF504}"/>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EDF3F00-D2F5-4A19-A68B-7D986920D40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6C71384-736F-470E-A2CB-0451C0B538EA}"/>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86BE1939-5BD2-4917-A1DF-CC0BEB2B1F7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36373</xdr:rowOff>
    </xdr:from>
    <xdr:to>
      <xdr:col>55</xdr:col>
      <xdr:colOff>50800</xdr:colOff>
      <xdr:row>41</xdr:row>
      <xdr:rowOff>137973</xdr:rowOff>
    </xdr:to>
    <xdr:sp macro="" textlink="">
      <xdr:nvSpPr>
        <xdr:cNvPr id="130" name="楕円 129">
          <a:extLst>
            <a:ext uri="{FF2B5EF4-FFF2-40B4-BE49-F238E27FC236}">
              <a16:creationId xmlns:a16="http://schemas.microsoft.com/office/drawing/2014/main" id="{07A06347-845C-4342-AD84-6D1C035FE4D5}"/>
            </a:ext>
          </a:extLst>
        </xdr:cNvPr>
        <xdr:cNvSpPr/>
      </xdr:nvSpPr>
      <xdr:spPr>
        <a:xfrm>
          <a:off x="9401175" y="6675298"/>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122750</xdr:rowOff>
    </xdr:from>
    <xdr:ext cx="469744" cy="259045"/>
    <xdr:sp macro="" textlink="">
      <xdr:nvSpPr>
        <xdr:cNvPr id="131" name="【道路】&#10;一人当たり延長該当値テキスト">
          <a:extLst>
            <a:ext uri="{FF2B5EF4-FFF2-40B4-BE49-F238E27FC236}">
              <a16:creationId xmlns:a16="http://schemas.microsoft.com/office/drawing/2014/main" id="{45EE0204-5A25-4AFF-BEC3-5500DE18F37E}"/>
            </a:ext>
          </a:extLst>
        </xdr:cNvPr>
        <xdr:cNvSpPr txBox="1"/>
      </xdr:nvSpPr>
      <xdr:spPr>
        <a:xfrm>
          <a:off x="9477375" y="6602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36982</xdr:rowOff>
    </xdr:from>
    <xdr:to>
      <xdr:col>50</xdr:col>
      <xdr:colOff>165100</xdr:colOff>
      <xdr:row>41</xdr:row>
      <xdr:rowOff>138582</xdr:rowOff>
    </xdr:to>
    <xdr:sp macro="" textlink="">
      <xdr:nvSpPr>
        <xdr:cNvPr id="132" name="楕円 131">
          <a:extLst>
            <a:ext uri="{FF2B5EF4-FFF2-40B4-BE49-F238E27FC236}">
              <a16:creationId xmlns:a16="http://schemas.microsoft.com/office/drawing/2014/main" id="{DBD362B9-B67C-4450-BBBB-47DECB3B3214}"/>
            </a:ext>
          </a:extLst>
        </xdr:cNvPr>
        <xdr:cNvSpPr/>
      </xdr:nvSpPr>
      <xdr:spPr>
        <a:xfrm>
          <a:off x="8639175" y="66759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87173</xdr:rowOff>
    </xdr:from>
    <xdr:to>
      <xdr:col>55</xdr:col>
      <xdr:colOff>0</xdr:colOff>
      <xdr:row>41</xdr:row>
      <xdr:rowOff>87782</xdr:rowOff>
    </xdr:to>
    <xdr:cxnSp macro="">
      <xdr:nvCxnSpPr>
        <xdr:cNvPr id="133" name="直線コネクタ 132">
          <a:extLst>
            <a:ext uri="{FF2B5EF4-FFF2-40B4-BE49-F238E27FC236}">
              <a16:creationId xmlns:a16="http://schemas.microsoft.com/office/drawing/2014/main" id="{1D9557B4-46EA-44A2-BCF4-C622E6DF10F6}"/>
            </a:ext>
          </a:extLst>
        </xdr:cNvPr>
        <xdr:cNvCxnSpPr/>
      </xdr:nvCxnSpPr>
      <xdr:spPr>
        <a:xfrm flipV="1">
          <a:off x="8686800" y="6722923"/>
          <a:ext cx="742950" cy="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37821</xdr:rowOff>
    </xdr:from>
    <xdr:to>
      <xdr:col>46</xdr:col>
      <xdr:colOff>38100</xdr:colOff>
      <xdr:row>41</xdr:row>
      <xdr:rowOff>139421</xdr:rowOff>
    </xdr:to>
    <xdr:sp macro="" textlink="">
      <xdr:nvSpPr>
        <xdr:cNvPr id="134" name="楕円 133">
          <a:extLst>
            <a:ext uri="{FF2B5EF4-FFF2-40B4-BE49-F238E27FC236}">
              <a16:creationId xmlns:a16="http://schemas.microsoft.com/office/drawing/2014/main" id="{04307E94-EDF1-41CE-B5EB-5F91B7610470}"/>
            </a:ext>
          </a:extLst>
        </xdr:cNvPr>
        <xdr:cNvSpPr/>
      </xdr:nvSpPr>
      <xdr:spPr>
        <a:xfrm>
          <a:off x="7839075" y="667674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87782</xdr:rowOff>
    </xdr:from>
    <xdr:to>
      <xdr:col>50</xdr:col>
      <xdr:colOff>114300</xdr:colOff>
      <xdr:row>41</xdr:row>
      <xdr:rowOff>88621</xdr:rowOff>
    </xdr:to>
    <xdr:cxnSp macro="">
      <xdr:nvCxnSpPr>
        <xdr:cNvPr id="135" name="直線コネクタ 134">
          <a:extLst>
            <a:ext uri="{FF2B5EF4-FFF2-40B4-BE49-F238E27FC236}">
              <a16:creationId xmlns:a16="http://schemas.microsoft.com/office/drawing/2014/main" id="{B177279E-C2CB-480B-AB33-6ABC1AB64B54}"/>
            </a:ext>
          </a:extLst>
        </xdr:cNvPr>
        <xdr:cNvCxnSpPr/>
      </xdr:nvCxnSpPr>
      <xdr:spPr>
        <a:xfrm flipV="1">
          <a:off x="7886700" y="6723532"/>
          <a:ext cx="800100" cy="8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38583</xdr:rowOff>
    </xdr:from>
    <xdr:to>
      <xdr:col>41</xdr:col>
      <xdr:colOff>101600</xdr:colOff>
      <xdr:row>41</xdr:row>
      <xdr:rowOff>140183</xdr:rowOff>
    </xdr:to>
    <xdr:sp macro="" textlink="">
      <xdr:nvSpPr>
        <xdr:cNvPr id="136" name="楕円 135">
          <a:extLst>
            <a:ext uri="{FF2B5EF4-FFF2-40B4-BE49-F238E27FC236}">
              <a16:creationId xmlns:a16="http://schemas.microsoft.com/office/drawing/2014/main" id="{92EE596A-62D3-4D05-943D-59C6B9AB9DD3}"/>
            </a:ext>
          </a:extLst>
        </xdr:cNvPr>
        <xdr:cNvSpPr/>
      </xdr:nvSpPr>
      <xdr:spPr>
        <a:xfrm>
          <a:off x="7029450" y="667750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88621</xdr:rowOff>
    </xdr:from>
    <xdr:to>
      <xdr:col>45</xdr:col>
      <xdr:colOff>177800</xdr:colOff>
      <xdr:row>41</xdr:row>
      <xdr:rowOff>89383</xdr:rowOff>
    </xdr:to>
    <xdr:cxnSp macro="">
      <xdr:nvCxnSpPr>
        <xdr:cNvPr id="137" name="直線コネクタ 136">
          <a:extLst>
            <a:ext uri="{FF2B5EF4-FFF2-40B4-BE49-F238E27FC236}">
              <a16:creationId xmlns:a16="http://schemas.microsoft.com/office/drawing/2014/main" id="{D0F3D67F-6452-4F87-9462-27EF0662B69C}"/>
            </a:ext>
          </a:extLst>
        </xdr:cNvPr>
        <xdr:cNvCxnSpPr/>
      </xdr:nvCxnSpPr>
      <xdr:spPr>
        <a:xfrm flipV="1">
          <a:off x="7077075" y="6724371"/>
          <a:ext cx="80962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39345</xdr:rowOff>
    </xdr:from>
    <xdr:to>
      <xdr:col>36</xdr:col>
      <xdr:colOff>165100</xdr:colOff>
      <xdr:row>41</xdr:row>
      <xdr:rowOff>140945</xdr:rowOff>
    </xdr:to>
    <xdr:sp macro="" textlink="">
      <xdr:nvSpPr>
        <xdr:cNvPr id="138" name="楕円 137">
          <a:extLst>
            <a:ext uri="{FF2B5EF4-FFF2-40B4-BE49-F238E27FC236}">
              <a16:creationId xmlns:a16="http://schemas.microsoft.com/office/drawing/2014/main" id="{A97EB566-035F-41FA-9C5F-98AC40F4FBA0}"/>
            </a:ext>
          </a:extLst>
        </xdr:cNvPr>
        <xdr:cNvSpPr/>
      </xdr:nvSpPr>
      <xdr:spPr>
        <a:xfrm>
          <a:off x="6238875" y="667827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89383</xdr:rowOff>
    </xdr:from>
    <xdr:to>
      <xdr:col>41</xdr:col>
      <xdr:colOff>50800</xdr:colOff>
      <xdr:row>41</xdr:row>
      <xdr:rowOff>90145</xdr:rowOff>
    </xdr:to>
    <xdr:cxnSp macro="">
      <xdr:nvCxnSpPr>
        <xdr:cNvPr id="139" name="直線コネクタ 138">
          <a:extLst>
            <a:ext uri="{FF2B5EF4-FFF2-40B4-BE49-F238E27FC236}">
              <a16:creationId xmlns:a16="http://schemas.microsoft.com/office/drawing/2014/main" id="{ECCE7244-2AAB-48B1-B568-17E451EAE3CB}"/>
            </a:ext>
          </a:extLst>
        </xdr:cNvPr>
        <xdr:cNvCxnSpPr/>
      </xdr:nvCxnSpPr>
      <xdr:spPr>
        <a:xfrm flipV="1">
          <a:off x="6286500" y="6725133"/>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40" name="n_1aveValue【道路】&#10;一人当たり延長">
          <a:extLst>
            <a:ext uri="{FF2B5EF4-FFF2-40B4-BE49-F238E27FC236}">
              <a16:creationId xmlns:a16="http://schemas.microsoft.com/office/drawing/2014/main" id="{DB09F70A-44C5-4508-9798-A9F7D69B4752}"/>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41" name="n_2aveValue【道路】&#10;一人当たり延長">
          <a:extLst>
            <a:ext uri="{FF2B5EF4-FFF2-40B4-BE49-F238E27FC236}">
              <a16:creationId xmlns:a16="http://schemas.microsoft.com/office/drawing/2014/main" id="{949D0DC4-8D68-4C45-891E-1C4EAB9A8783}"/>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42" name="n_3aveValue【道路】&#10;一人当たり延長">
          <a:extLst>
            <a:ext uri="{FF2B5EF4-FFF2-40B4-BE49-F238E27FC236}">
              <a16:creationId xmlns:a16="http://schemas.microsoft.com/office/drawing/2014/main" id="{1F81802F-050E-4635-91C9-06F8CB1050F2}"/>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140936</xdr:rowOff>
    </xdr:from>
    <xdr:ext cx="469744" cy="259045"/>
    <xdr:sp macro="" textlink="">
      <xdr:nvSpPr>
        <xdr:cNvPr id="143" name="n_4aveValue【道路】&#10;一人当たり延長">
          <a:extLst>
            <a:ext uri="{FF2B5EF4-FFF2-40B4-BE49-F238E27FC236}">
              <a16:creationId xmlns:a16="http://schemas.microsoft.com/office/drawing/2014/main" id="{41377C35-E551-4FC4-858E-132DE4DE9013}"/>
            </a:ext>
          </a:extLst>
        </xdr:cNvPr>
        <xdr:cNvSpPr txBox="1"/>
      </xdr:nvSpPr>
      <xdr:spPr>
        <a:xfrm>
          <a:off x="6067502" y="61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129709</xdr:rowOff>
    </xdr:from>
    <xdr:ext cx="469744" cy="259045"/>
    <xdr:sp macro="" textlink="">
      <xdr:nvSpPr>
        <xdr:cNvPr id="144" name="n_1mainValue【道路】&#10;一人当たり延長">
          <a:extLst>
            <a:ext uri="{FF2B5EF4-FFF2-40B4-BE49-F238E27FC236}">
              <a16:creationId xmlns:a16="http://schemas.microsoft.com/office/drawing/2014/main" id="{269C996C-7D57-4103-85A1-D30EE086BE51}"/>
            </a:ext>
          </a:extLst>
        </xdr:cNvPr>
        <xdr:cNvSpPr txBox="1"/>
      </xdr:nvSpPr>
      <xdr:spPr>
        <a:xfrm>
          <a:off x="8458277" y="67654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130548</xdr:rowOff>
    </xdr:from>
    <xdr:ext cx="469744" cy="259045"/>
    <xdr:sp macro="" textlink="">
      <xdr:nvSpPr>
        <xdr:cNvPr id="145" name="n_2mainValue【道路】&#10;一人当たり延長">
          <a:extLst>
            <a:ext uri="{FF2B5EF4-FFF2-40B4-BE49-F238E27FC236}">
              <a16:creationId xmlns:a16="http://schemas.microsoft.com/office/drawing/2014/main" id="{862F0061-E2D2-4DC2-9F59-C8ADD89EF282}"/>
            </a:ext>
          </a:extLst>
        </xdr:cNvPr>
        <xdr:cNvSpPr txBox="1"/>
      </xdr:nvSpPr>
      <xdr:spPr>
        <a:xfrm>
          <a:off x="7677227" y="67694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131310</xdr:rowOff>
    </xdr:from>
    <xdr:ext cx="469744" cy="259045"/>
    <xdr:sp macro="" textlink="">
      <xdr:nvSpPr>
        <xdr:cNvPr id="146" name="n_3mainValue【道路】&#10;一人当たり延長">
          <a:extLst>
            <a:ext uri="{FF2B5EF4-FFF2-40B4-BE49-F238E27FC236}">
              <a16:creationId xmlns:a16="http://schemas.microsoft.com/office/drawing/2014/main" id="{556F4788-EF40-4CE1-BAED-B5F028A0ED61}"/>
            </a:ext>
          </a:extLst>
        </xdr:cNvPr>
        <xdr:cNvSpPr txBox="1"/>
      </xdr:nvSpPr>
      <xdr:spPr>
        <a:xfrm>
          <a:off x="6867602" y="67702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132072</xdr:rowOff>
    </xdr:from>
    <xdr:ext cx="469744" cy="259045"/>
    <xdr:sp macro="" textlink="">
      <xdr:nvSpPr>
        <xdr:cNvPr id="147" name="n_4mainValue【道路】&#10;一人当たり延長">
          <a:extLst>
            <a:ext uri="{FF2B5EF4-FFF2-40B4-BE49-F238E27FC236}">
              <a16:creationId xmlns:a16="http://schemas.microsoft.com/office/drawing/2014/main" id="{C19D62FF-1196-4CD3-8032-EE8F3D0C3739}"/>
            </a:ext>
          </a:extLst>
        </xdr:cNvPr>
        <xdr:cNvSpPr txBox="1"/>
      </xdr:nvSpPr>
      <xdr:spPr>
        <a:xfrm>
          <a:off x="6067502" y="6770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BAED17A4-DD59-4B3F-84D0-36E26728EF33}"/>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DD57DBF9-158A-477A-AEE3-8C4398FDBA5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FB82FA6B-A7A6-41AE-AFF6-3997747A3051}"/>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5D020E16-E8D5-4055-B522-5FCF167CC1C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068D34D7-6329-4BA1-86C8-88D19DC162C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8C66F040-C067-4249-8E18-44305BB2D04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91214D41-EF97-4496-B1AB-EC0DEB4C6A2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90EF0CEB-2FA8-4F72-803A-1A9303C19158}"/>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47647277-0BC0-4920-BD32-276BF12617B8}"/>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FAF2F931-BF3B-4EE8-9ED1-920DA7DAADAC}"/>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5E47B92B-1115-4192-9EC2-D5FA10358B5C}"/>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8BE2FEA8-D798-4DD0-9B71-A9DDDA7C71A7}"/>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EE067E82-B5CB-4AFE-8A04-09E2A8BF6823}"/>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0A9BAAB4-F239-4C79-A14A-337994F2E767}"/>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49ED9CDB-6518-454A-A4B9-42E337396568}"/>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B38E206B-DADB-425D-980C-D219BFBE0F7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6E740655-96FC-43B8-9AD6-2E60D4318E4C}"/>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EF7AE63D-98E7-49FC-B441-9D25588AD70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233C3569-CBF9-4BA0-A251-CC7A5E15125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2F49E470-4829-42E4-88BB-02928D3D1056}"/>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C0E8A537-8462-4FD0-9950-7E58CC0088CD}"/>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87ABE1BC-E189-4AFB-B3A5-8619464F9A7B}"/>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F166D99A-EC3D-4CAE-984F-9CDC57800808}"/>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BC95A366-3A49-4868-ACEC-94DFEC9E86BD}"/>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8CF97CE3-6DE2-48FC-B417-A02D7D8A009A}"/>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78BC748D-C3C1-44A5-91DE-7416BD7E3D2A}"/>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9F4A63B9-1FA2-448F-B2F2-DFAE2897E950}"/>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140987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8038657D-6B61-441F-971C-D9BC290DD362}"/>
            </a:ext>
          </a:extLst>
        </xdr:cNvPr>
        <xdr:cNvSpPr txBox="1"/>
      </xdr:nvSpPr>
      <xdr:spPr>
        <a:xfrm>
          <a:off x="4229100" y="9859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9D57C7B0-CFA7-484A-B5C5-A39D05C5EFB4}"/>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FCB17380-24E4-4F5E-A87D-C09FF74ED7BA}"/>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292E2B45-87EB-4455-AF87-C4CA8181E6B0}"/>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06A5CFFA-8413-4469-ACD2-389104C81C10}"/>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78740</xdr:rowOff>
    </xdr:from>
    <xdr:to>
      <xdr:col>6</xdr:col>
      <xdr:colOff>38100</xdr:colOff>
      <xdr:row>60</xdr:row>
      <xdr:rowOff>8890</xdr:rowOff>
    </xdr:to>
    <xdr:sp macro="" textlink="">
      <xdr:nvSpPr>
        <xdr:cNvPr id="180" name="フローチャート: 判断 179">
          <a:extLst>
            <a:ext uri="{FF2B5EF4-FFF2-40B4-BE49-F238E27FC236}">
              <a16:creationId xmlns:a16="http://schemas.microsoft.com/office/drawing/2014/main" id="{E1DD5DDB-DE65-4A76-BEE3-F5FCF929C804}"/>
            </a:ext>
          </a:extLst>
        </xdr:cNvPr>
        <xdr:cNvSpPr/>
      </xdr:nvSpPr>
      <xdr:spPr>
        <a:xfrm>
          <a:off x="9810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2D13E676-33DC-426D-8164-79015FCC4B9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6C1B09D-717A-4309-94FE-2FDF815FD690}"/>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D6BCB8C0-63D5-484D-87B6-7BC26490923C}"/>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2C4D5F46-0283-444E-B436-639CA6DB7D4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CC21AF23-0D49-46EA-998A-D77422DDAECF}"/>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86360</xdr:rowOff>
    </xdr:from>
    <xdr:to>
      <xdr:col>24</xdr:col>
      <xdr:colOff>114300</xdr:colOff>
      <xdr:row>57</xdr:row>
      <xdr:rowOff>16510</xdr:rowOff>
    </xdr:to>
    <xdr:sp macro="" textlink="">
      <xdr:nvSpPr>
        <xdr:cNvPr id="186" name="楕円 185">
          <a:extLst>
            <a:ext uri="{FF2B5EF4-FFF2-40B4-BE49-F238E27FC236}">
              <a16:creationId xmlns:a16="http://schemas.microsoft.com/office/drawing/2014/main" id="{69D3DC41-B69E-4062-AC27-B896A6636C59}"/>
            </a:ext>
          </a:extLst>
        </xdr:cNvPr>
        <xdr:cNvSpPr/>
      </xdr:nvSpPr>
      <xdr:spPr>
        <a:xfrm>
          <a:off x="4124325" y="91509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56</xdr:row>
      <xdr:rowOff>39387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6AC53275-7E88-40BC-A1FF-13135500B75B}"/>
            </a:ext>
          </a:extLst>
        </xdr:cNvPr>
        <xdr:cNvSpPr txBox="1"/>
      </xdr:nvSpPr>
      <xdr:spPr>
        <a:xfrm>
          <a:off x="4229100" y="91071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90170</xdr:rowOff>
    </xdr:from>
    <xdr:to>
      <xdr:col>20</xdr:col>
      <xdr:colOff>38100</xdr:colOff>
      <xdr:row>57</xdr:row>
      <xdr:rowOff>20320</xdr:rowOff>
    </xdr:to>
    <xdr:sp macro="" textlink="">
      <xdr:nvSpPr>
        <xdr:cNvPr id="188" name="楕円 187">
          <a:extLst>
            <a:ext uri="{FF2B5EF4-FFF2-40B4-BE49-F238E27FC236}">
              <a16:creationId xmlns:a16="http://schemas.microsoft.com/office/drawing/2014/main" id="{C92E257F-102F-49D6-BC30-FC755FF8F839}"/>
            </a:ext>
          </a:extLst>
        </xdr:cNvPr>
        <xdr:cNvSpPr/>
      </xdr:nvSpPr>
      <xdr:spPr>
        <a:xfrm>
          <a:off x="3381375" y="91547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56</xdr:row>
      <xdr:rowOff>137160</xdr:rowOff>
    </xdr:from>
    <xdr:to>
      <xdr:col>24</xdr:col>
      <xdr:colOff>63500</xdr:colOff>
      <xdr:row>56</xdr:row>
      <xdr:rowOff>140970</xdr:rowOff>
    </xdr:to>
    <xdr:cxnSp macro="">
      <xdr:nvCxnSpPr>
        <xdr:cNvPr id="189" name="直線コネクタ 188">
          <a:extLst>
            <a:ext uri="{FF2B5EF4-FFF2-40B4-BE49-F238E27FC236}">
              <a16:creationId xmlns:a16="http://schemas.microsoft.com/office/drawing/2014/main" id="{1F690ED7-F891-4F56-965D-029E23EF72DB}"/>
            </a:ext>
          </a:extLst>
        </xdr:cNvPr>
        <xdr:cNvCxnSpPr/>
      </xdr:nvCxnSpPr>
      <xdr:spPr>
        <a:xfrm flipV="1">
          <a:off x="3429000" y="9208135"/>
          <a:ext cx="752475" cy="3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59690</xdr:rowOff>
    </xdr:from>
    <xdr:to>
      <xdr:col>15</xdr:col>
      <xdr:colOff>101600</xdr:colOff>
      <xdr:row>56</xdr:row>
      <xdr:rowOff>161290</xdr:rowOff>
    </xdr:to>
    <xdr:sp macro="" textlink="">
      <xdr:nvSpPr>
        <xdr:cNvPr id="190" name="楕円 189">
          <a:extLst>
            <a:ext uri="{FF2B5EF4-FFF2-40B4-BE49-F238E27FC236}">
              <a16:creationId xmlns:a16="http://schemas.microsoft.com/office/drawing/2014/main" id="{15CE5FD8-18F0-470A-9D17-944325EAFECA}"/>
            </a:ext>
          </a:extLst>
        </xdr:cNvPr>
        <xdr:cNvSpPr/>
      </xdr:nvSpPr>
      <xdr:spPr>
        <a:xfrm>
          <a:off x="2571750" y="91274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110490</xdr:rowOff>
    </xdr:from>
    <xdr:to>
      <xdr:col>19</xdr:col>
      <xdr:colOff>177800</xdr:colOff>
      <xdr:row>56</xdr:row>
      <xdr:rowOff>140970</xdr:rowOff>
    </xdr:to>
    <xdr:cxnSp macro="">
      <xdr:nvCxnSpPr>
        <xdr:cNvPr id="191" name="直線コネクタ 190">
          <a:extLst>
            <a:ext uri="{FF2B5EF4-FFF2-40B4-BE49-F238E27FC236}">
              <a16:creationId xmlns:a16="http://schemas.microsoft.com/office/drawing/2014/main" id="{815BC94D-790C-4B88-A057-A045AB5DF4E8}"/>
            </a:ext>
          </a:extLst>
        </xdr:cNvPr>
        <xdr:cNvCxnSpPr/>
      </xdr:nvCxnSpPr>
      <xdr:spPr>
        <a:xfrm>
          <a:off x="2619375" y="9175115"/>
          <a:ext cx="80962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36830</xdr:rowOff>
    </xdr:from>
    <xdr:to>
      <xdr:col>10</xdr:col>
      <xdr:colOff>165100</xdr:colOff>
      <xdr:row>56</xdr:row>
      <xdr:rowOff>138430</xdr:rowOff>
    </xdr:to>
    <xdr:sp macro="" textlink="">
      <xdr:nvSpPr>
        <xdr:cNvPr id="192" name="楕円 191">
          <a:extLst>
            <a:ext uri="{FF2B5EF4-FFF2-40B4-BE49-F238E27FC236}">
              <a16:creationId xmlns:a16="http://schemas.microsoft.com/office/drawing/2014/main" id="{3FA9E01B-0C62-4872-93FC-34BDE6658783}"/>
            </a:ext>
          </a:extLst>
        </xdr:cNvPr>
        <xdr:cNvSpPr/>
      </xdr:nvSpPr>
      <xdr:spPr>
        <a:xfrm>
          <a:off x="1781175" y="91046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56</xdr:row>
      <xdr:rowOff>87630</xdr:rowOff>
    </xdr:from>
    <xdr:to>
      <xdr:col>15</xdr:col>
      <xdr:colOff>50800</xdr:colOff>
      <xdr:row>56</xdr:row>
      <xdr:rowOff>110490</xdr:rowOff>
    </xdr:to>
    <xdr:cxnSp macro="">
      <xdr:nvCxnSpPr>
        <xdr:cNvPr id="193" name="直線コネクタ 192">
          <a:extLst>
            <a:ext uri="{FF2B5EF4-FFF2-40B4-BE49-F238E27FC236}">
              <a16:creationId xmlns:a16="http://schemas.microsoft.com/office/drawing/2014/main" id="{AB45E677-F509-4357-8BA4-0DB10F901A3F}"/>
            </a:ext>
          </a:extLst>
        </xdr:cNvPr>
        <xdr:cNvCxnSpPr/>
      </xdr:nvCxnSpPr>
      <xdr:spPr>
        <a:xfrm>
          <a:off x="1828800" y="9152255"/>
          <a:ext cx="790575"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56</xdr:row>
      <xdr:rowOff>10160</xdr:rowOff>
    </xdr:from>
    <xdr:to>
      <xdr:col>6</xdr:col>
      <xdr:colOff>38100</xdr:colOff>
      <xdr:row>56</xdr:row>
      <xdr:rowOff>111760</xdr:rowOff>
    </xdr:to>
    <xdr:sp macro="" textlink="">
      <xdr:nvSpPr>
        <xdr:cNvPr id="194" name="楕円 193">
          <a:extLst>
            <a:ext uri="{FF2B5EF4-FFF2-40B4-BE49-F238E27FC236}">
              <a16:creationId xmlns:a16="http://schemas.microsoft.com/office/drawing/2014/main" id="{EB61D18F-3D1A-4805-8C43-291E1D3470DE}"/>
            </a:ext>
          </a:extLst>
        </xdr:cNvPr>
        <xdr:cNvSpPr/>
      </xdr:nvSpPr>
      <xdr:spPr>
        <a:xfrm>
          <a:off x="981075" y="90747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60960</xdr:rowOff>
    </xdr:from>
    <xdr:to>
      <xdr:col>10</xdr:col>
      <xdr:colOff>114300</xdr:colOff>
      <xdr:row>56</xdr:row>
      <xdr:rowOff>87630</xdr:rowOff>
    </xdr:to>
    <xdr:cxnSp macro="">
      <xdr:nvCxnSpPr>
        <xdr:cNvPr id="195" name="直線コネクタ 194">
          <a:extLst>
            <a:ext uri="{FF2B5EF4-FFF2-40B4-BE49-F238E27FC236}">
              <a16:creationId xmlns:a16="http://schemas.microsoft.com/office/drawing/2014/main" id="{50E9E651-0654-4DEE-8E6B-EA0D47EA65C9}"/>
            </a:ext>
          </a:extLst>
        </xdr:cNvPr>
        <xdr:cNvCxnSpPr/>
      </xdr:nvCxnSpPr>
      <xdr:spPr>
        <a:xfrm>
          <a:off x="1028700" y="9131935"/>
          <a:ext cx="800100" cy="20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38117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666BFA84-8A50-44A7-9DF9-F6223F7093AF}"/>
            </a:ext>
          </a:extLst>
        </xdr:cNvPr>
        <xdr:cNvSpPr txBox="1"/>
      </xdr:nvSpPr>
      <xdr:spPr>
        <a:xfrm>
          <a:off x="32391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ECBE5200-65CE-4E06-9889-CC1BC0341D70}"/>
            </a:ext>
          </a:extLst>
        </xdr:cNvPr>
        <xdr:cNvSpPr txBox="1"/>
      </xdr:nvSpPr>
      <xdr:spPr>
        <a:xfrm>
          <a:off x="24390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95267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23AD6222-3741-4FB4-8024-C70E19FDFBF1}"/>
            </a:ext>
          </a:extLst>
        </xdr:cNvPr>
        <xdr:cNvSpPr txBox="1"/>
      </xdr:nvSpPr>
      <xdr:spPr>
        <a:xfrm>
          <a:off x="16484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17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A4AE6690-2AD4-4A9F-9150-E020D6AF847E}"/>
            </a:ext>
          </a:extLst>
        </xdr:cNvPr>
        <xdr:cNvSpPr txBox="1"/>
      </xdr:nvSpPr>
      <xdr:spPr>
        <a:xfrm>
          <a:off x="848369" y="9715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55</xdr:row>
      <xdr:rowOff>36847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379A0EEA-4705-44A0-8E4E-46FA0CCAC992}"/>
            </a:ext>
          </a:extLst>
        </xdr:cNvPr>
        <xdr:cNvSpPr txBox="1"/>
      </xdr:nvSpPr>
      <xdr:spPr>
        <a:xfrm>
          <a:off x="3239144" y="8942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55</xdr:row>
      <xdr:rowOff>6367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78ED898A-BBA7-4B26-AC40-9446AD9C7261}"/>
            </a:ext>
          </a:extLst>
        </xdr:cNvPr>
        <xdr:cNvSpPr txBox="1"/>
      </xdr:nvSpPr>
      <xdr:spPr>
        <a:xfrm>
          <a:off x="2439044" y="8915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54</xdr:row>
      <xdr:rowOff>154957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33DDC33A-1187-469C-BC72-19287BD7635B}"/>
            </a:ext>
          </a:extLst>
        </xdr:cNvPr>
        <xdr:cNvSpPr txBox="1"/>
      </xdr:nvSpPr>
      <xdr:spPr>
        <a:xfrm>
          <a:off x="1648469" y="8898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128287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C8C3B477-71AB-439B-9863-3CBDD7081D2B}"/>
            </a:ext>
          </a:extLst>
        </xdr:cNvPr>
        <xdr:cNvSpPr txBox="1"/>
      </xdr:nvSpPr>
      <xdr:spPr>
        <a:xfrm>
          <a:off x="848369" y="8869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E4A32C2B-C7E8-4C08-9528-5BF1CAE367F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D53A3AC6-95FB-4473-B8FB-C6D021C9B53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26139FD7-1583-4FC4-AFB9-3E6AC67EEBD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BE4C10F0-37D5-43C1-B380-C3F6C0A67D40}"/>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263D8AA1-E044-4541-A466-9EBCF7CCAD8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BCC919B1-A8DA-431E-B646-E9FCEA204355}"/>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801FB20E-2EF6-496A-BE9E-EF6AD10AB27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7022D6AA-7D4B-43DC-9516-AB64AD2456DC}"/>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ED8E97FE-A973-4535-9735-AD6F52C3D19B}"/>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E813FF32-2031-436F-B0DB-8605149835F6}"/>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2C4EDFE4-C983-4F2C-9B1B-EB208B492C30}"/>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BEF9209E-8E87-4ED0-B322-D3AC79BE03FF}"/>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1095E046-2D07-4983-A51A-A3544D6E70FF}"/>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44FDC955-765B-4317-894E-A701B253B806}"/>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8592B7D6-6EB7-4BA9-8185-BBB3AD48133D}"/>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82AB7001-5904-49C5-8C0B-CA0B04AA0843}"/>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CE6B2C01-A23B-44F0-873D-456E3484EB58}"/>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62F2F1F2-6B69-470D-A22C-5F3C43A0C826}"/>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2D37DCD7-9547-4108-AD5A-E87A98FFC165}"/>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29ADE80F-3F0F-409C-A4DE-F69E6FBBE6B6}"/>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81046E6D-5D1A-4B66-A862-7705A5AE6F5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566B90FC-8BD0-4F85-B82C-B6E109EC8121}"/>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4570D1B3-B8A5-4A16-869F-4B4A2AA2913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A6B09E07-1940-44A0-BBD7-6A7CF0A65AB3}"/>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37D0E10B-6522-482D-AB51-07F4F85A31FC}"/>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3087081C-5017-4F0E-92BD-41553BEC338A}"/>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A0BA92C4-335B-4D3F-9861-536808083A05}"/>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094531F2-1908-4C8C-9751-9DDED2D3D9CE}"/>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26141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545636C3-E14A-46AE-A279-D217FECCFE73}"/>
            </a:ext>
          </a:extLst>
        </xdr:cNvPr>
        <xdr:cNvSpPr txBox="1"/>
      </xdr:nvSpPr>
      <xdr:spPr>
        <a:xfrm>
          <a:off x="9477375" y="942096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DE2BC1EF-2FB9-4545-B91D-7D909091AB59}"/>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B0A11337-C83C-498E-AB5B-5BDDEA71E332}"/>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0BF5DF47-8586-45A5-822B-2CEF3F2E0AB4}"/>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835D3842-F6F8-4554-9067-0F6AF1BE87A5}"/>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83424</xdr:rowOff>
    </xdr:from>
    <xdr:to>
      <xdr:col>36</xdr:col>
      <xdr:colOff>165100</xdr:colOff>
      <xdr:row>60</xdr:row>
      <xdr:rowOff>13574</xdr:rowOff>
    </xdr:to>
    <xdr:sp macro="" textlink="">
      <xdr:nvSpPr>
        <xdr:cNvPr id="237" name="フローチャート: 判断 236">
          <a:extLst>
            <a:ext uri="{FF2B5EF4-FFF2-40B4-BE49-F238E27FC236}">
              <a16:creationId xmlns:a16="http://schemas.microsoft.com/office/drawing/2014/main" id="{5917C058-D5FD-4F35-B1CC-7227B8B89855}"/>
            </a:ext>
          </a:extLst>
        </xdr:cNvPr>
        <xdr:cNvSpPr/>
      </xdr:nvSpPr>
      <xdr:spPr>
        <a:xfrm>
          <a:off x="6238875" y="96401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2BD83562-942A-4A9D-8078-7B9594E4A112}"/>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9DFE5F3E-7F19-49ED-B9DD-C94B3726890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7A08F461-CD37-4684-AE41-AB0511531468}"/>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7DC98877-B912-4222-90AB-E0E746E11D2A}"/>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B4BFE094-6533-480B-8850-9A2A1AF54963}"/>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97774</xdr:rowOff>
    </xdr:from>
    <xdr:to>
      <xdr:col>55</xdr:col>
      <xdr:colOff>50800</xdr:colOff>
      <xdr:row>64</xdr:row>
      <xdr:rowOff>27924</xdr:rowOff>
    </xdr:to>
    <xdr:sp macro="" textlink="">
      <xdr:nvSpPr>
        <xdr:cNvPr id="243" name="楕円 242">
          <a:extLst>
            <a:ext uri="{FF2B5EF4-FFF2-40B4-BE49-F238E27FC236}">
              <a16:creationId xmlns:a16="http://schemas.microsoft.com/office/drawing/2014/main" id="{A8F6713D-73DF-453E-95C4-57AEFA1C1831}"/>
            </a:ext>
          </a:extLst>
        </xdr:cNvPr>
        <xdr:cNvSpPr/>
      </xdr:nvSpPr>
      <xdr:spPr>
        <a:xfrm>
          <a:off x="9401175" y="1029904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12701</xdr:rowOff>
    </xdr:from>
    <xdr:ext cx="534377" cy="259045"/>
    <xdr:sp macro="" textlink="">
      <xdr:nvSpPr>
        <xdr:cNvPr id="244" name="【橋りょう・トンネル】&#10;一人当たり有形固定資産（償却資産）額該当値テキスト">
          <a:extLst>
            <a:ext uri="{FF2B5EF4-FFF2-40B4-BE49-F238E27FC236}">
              <a16:creationId xmlns:a16="http://schemas.microsoft.com/office/drawing/2014/main" id="{B9E5552E-BF73-4C6E-9487-4228DAA86099}"/>
            </a:ext>
          </a:extLst>
        </xdr:cNvPr>
        <xdr:cNvSpPr txBox="1"/>
      </xdr:nvSpPr>
      <xdr:spPr>
        <a:xfrm>
          <a:off x="9477375" y="102108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47,005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106320</xdr:rowOff>
    </xdr:from>
    <xdr:to>
      <xdr:col>50</xdr:col>
      <xdr:colOff>165100</xdr:colOff>
      <xdr:row>64</xdr:row>
      <xdr:rowOff>36470</xdr:rowOff>
    </xdr:to>
    <xdr:sp macro="" textlink="">
      <xdr:nvSpPr>
        <xdr:cNvPr id="245" name="楕円 244">
          <a:extLst>
            <a:ext uri="{FF2B5EF4-FFF2-40B4-BE49-F238E27FC236}">
              <a16:creationId xmlns:a16="http://schemas.microsoft.com/office/drawing/2014/main" id="{B04805B8-836D-4690-937B-631E62066E14}"/>
            </a:ext>
          </a:extLst>
        </xdr:cNvPr>
        <xdr:cNvSpPr/>
      </xdr:nvSpPr>
      <xdr:spPr>
        <a:xfrm>
          <a:off x="8639175" y="103044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148574</xdr:rowOff>
    </xdr:from>
    <xdr:to>
      <xdr:col>55</xdr:col>
      <xdr:colOff>0</xdr:colOff>
      <xdr:row>63</xdr:row>
      <xdr:rowOff>157120</xdr:rowOff>
    </xdr:to>
    <xdr:cxnSp macro="">
      <xdr:nvCxnSpPr>
        <xdr:cNvPr id="246" name="直線コネクタ 245">
          <a:extLst>
            <a:ext uri="{FF2B5EF4-FFF2-40B4-BE49-F238E27FC236}">
              <a16:creationId xmlns:a16="http://schemas.microsoft.com/office/drawing/2014/main" id="{5FCAF210-C4AB-4380-81B5-5A475E1091F3}"/>
            </a:ext>
          </a:extLst>
        </xdr:cNvPr>
        <xdr:cNvCxnSpPr/>
      </xdr:nvCxnSpPr>
      <xdr:spPr>
        <a:xfrm flipV="1">
          <a:off x="8686800" y="10346674"/>
          <a:ext cx="742950" cy="148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110882</xdr:rowOff>
    </xdr:from>
    <xdr:to>
      <xdr:col>46</xdr:col>
      <xdr:colOff>38100</xdr:colOff>
      <xdr:row>64</xdr:row>
      <xdr:rowOff>41032</xdr:rowOff>
    </xdr:to>
    <xdr:sp macro="" textlink="">
      <xdr:nvSpPr>
        <xdr:cNvPr id="247" name="楕円 246">
          <a:extLst>
            <a:ext uri="{FF2B5EF4-FFF2-40B4-BE49-F238E27FC236}">
              <a16:creationId xmlns:a16="http://schemas.microsoft.com/office/drawing/2014/main" id="{B162FD55-D769-4D9D-A2F2-04B8EC5025CF}"/>
            </a:ext>
          </a:extLst>
        </xdr:cNvPr>
        <xdr:cNvSpPr/>
      </xdr:nvSpPr>
      <xdr:spPr>
        <a:xfrm>
          <a:off x="7839075" y="103089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157120</xdr:rowOff>
    </xdr:from>
    <xdr:to>
      <xdr:col>50</xdr:col>
      <xdr:colOff>114300</xdr:colOff>
      <xdr:row>63</xdr:row>
      <xdr:rowOff>161682</xdr:rowOff>
    </xdr:to>
    <xdr:cxnSp macro="">
      <xdr:nvCxnSpPr>
        <xdr:cNvPr id="248" name="直線コネクタ 247">
          <a:extLst>
            <a:ext uri="{FF2B5EF4-FFF2-40B4-BE49-F238E27FC236}">
              <a16:creationId xmlns:a16="http://schemas.microsoft.com/office/drawing/2014/main" id="{DB52935B-A0D1-4B99-98F1-D0278E3536DA}"/>
            </a:ext>
          </a:extLst>
        </xdr:cNvPr>
        <xdr:cNvCxnSpPr/>
      </xdr:nvCxnSpPr>
      <xdr:spPr>
        <a:xfrm flipV="1">
          <a:off x="7886700" y="10361570"/>
          <a:ext cx="800100" cy="45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115748</xdr:rowOff>
    </xdr:from>
    <xdr:to>
      <xdr:col>41</xdr:col>
      <xdr:colOff>101600</xdr:colOff>
      <xdr:row>64</xdr:row>
      <xdr:rowOff>45898</xdr:rowOff>
    </xdr:to>
    <xdr:sp macro="" textlink="">
      <xdr:nvSpPr>
        <xdr:cNvPr id="249" name="楕円 248">
          <a:extLst>
            <a:ext uri="{FF2B5EF4-FFF2-40B4-BE49-F238E27FC236}">
              <a16:creationId xmlns:a16="http://schemas.microsoft.com/office/drawing/2014/main" id="{F7C8E5DD-5A09-4592-9F62-575D72B82807}"/>
            </a:ext>
          </a:extLst>
        </xdr:cNvPr>
        <xdr:cNvSpPr/>
      </xdr:nvSpPr>
      <xdr:spPr>
        <a:xfrm>
          <a:off x="7029450" y="103170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161682</xdr:rowOff>
    </xdr:from>
    <xdr:to>
      <xdr:col>45</xdr:col>
      <xdr:colOff>177800</xdr:colOff>
      <xdr:row>63</xdr:row>
      <xdr:rowOff>166548</xdr:rowOff>
    </xdr:to>
    <xdr:cxnSp macro="">
      <xdr:nvCxnSpPr>
        <xdr:cNvPr id="250" name="直線コネクタ 249">
          <a:extLst>
            <a:ext uri="{FF2B5EF4-FFF2-40B4-BE49-F238E27FC236}">
              <a16:creationId xmlns:a16="http://schemas.microsoft.com/office/drawing/2014/main" id="{F605220D-0233-4F44-8B63-376794D65959}"/>
            </a:ext>
          </a:extLst>
        </xdr:cNvPr>
        <xdr:cNvCxnSpPr/>
      </xdr:nvCxnSpPr>
      <xdr:spPr>
        <a:xfrm flipV="1">
          <a:off x="7077075" y="10366132"/>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120300</xdr:rowOff>
    </xdr:from>
    <xdr:to>
      <xdr:col>36</xdr:col>
      <xdr:colOff>165100</xdr:colOff>
      <xdr:row>64</xdr:row>
      <xdr:rowOff>50450</xdr:rowOff>
    </xdr:to>
    <xdr:sp macro="" textlink="">
      <xdr:nvSpPr>
        <xdr:cNvPr id="251" name="楕円 250">
          <a:extLst>
            <a:ext uri="{FF2B5EF4-FFF2-40B4-BE49-F238E27FC236}">
              <a16:creationId xmlns:a16="http://schemas.microsoft.com/office/drawing/2014/main" id="{212095DA-2688-4A95-8BB4-4C1F86E3F1F5}"/>
            </a:ext>
          </a:extLst>
        </xdr:cNvPr>
        <xdr:cNvSpPr/>
      </xdr:nvSpPr>
      <xdr:spPr>
        <a:xfrm>
          <a:off x="6238875" y="103247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166548</xdr:rowOff>
    </xdr:from>
    <xdr:to>
      <xdr:col>41</xdr:col>
      <xdr:colOff>50800</xdr:colOff>
      <xdr:row>63</xdr:row>
      <xdr:rowOff>171100</xdr:rowOff>
    </xdr:to>
    <xdr:cxnSp macro="">
      <xdr:nvCxnSpPr>
        <xdr:cNvPr id="252" name="直線コネクタ 251">
          <a:extLst>
            <a:ext uri="{FF2B5EF4-FFF2-40B4-BE49-F238E27FC236}">
              <a16:creationId xmlns:a16="http://schemas.microsoft.com/office/drawing/2014/main" id="{52DCD717-6F2A-44B9-9077-C24AF25A90EC}"/>
            </a:ext>
          </a:extLst>
        </xdr:cNvPr>
        <xdr:cNvCxnSpPr/>
      </xdr:nvCxnSpPr>
      <xdr:spPr>
        <a:xfrm flipV="1">
          <a:off x="6286500" y="10364648"/>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57</xdr:row>
      <xdr:rowOff>137119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D8D42739-E1B4-4057-BA48-2A19EF56253E}"/>
            </a:ext>
          </a:extLst>
        </xdr:cNvPr>
        <xdr:cNvSpPr txBox="1"/>
      </xdr:nvSpPr>
      <xdr:spPr>
        <a:xfrm>
          <a:off x="8399995" y="9370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157585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4396CB1E-C31A-420C-9BD3-E90A5E2576EF}"/>
            </a:ext>
          </a:extLst>
        </xdr:cNvPr>
        <xdr:cNvSpPr txBox="1"/>
      </xdr:nvSpPr>
      <xdr:spPr>
        <a:xfrm>
          <a:off x="7609420" y="93904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110424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105D8404-6B5E-417C-896F-1D0D11067977}"/>
            </a:ext>
          </a:extLst>
        </xdr:cNvPr>
        <xdr:cNvSpPr txBox="1"/>
      </xdr:nvSpPr>
      <xdr:spPr>
        <a:xfrm>
          <a:off x="6818845" y="9336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30101</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A7903501-64B7-4071-98E9-74EDE8407CBA}"/>
            </a:ext>
          </a:extLst>
        </xdr:cNvPr>
        <xdr:cNvSpPr txBox="1"/>
      </xdr:nvSpPr>
      <xdr:spPr>
        <a:xfrm>
          <a:off x="6009220" y="9418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64</xdr:row>
      <xdr:rowOff>27597</xdr:rowOff>
    </xdr:from>
    <xdr:ext cx="534377" cy="259045"/>
    <xdr:sp macro="" textlink="">
      <xdr:nvSpPr>
        <xdr:cNvPr id="257" name="n_1mainValue【橋りょう・トンネル】&#10;一人当たり有形固定資産（償却資産）額">
          <a:extLst>
            <a:ext uri="{FF2B5EF4-FFF2-40B4-BE49-F238E27FC236}">
              <a16:creationId xmlns:a16="http://schemas.microsoft.com/office/drawing/2014/main" id="{45CC6607-8D29-4BBA-8733-893778517CD2}"/>
            </a:ext>
          </a:extLst>
        </xdr:cNvPr>
        <xdr:cNvSpPr txBox="1"/>
      </xdr:nvSpPr>
      <xdr:spPr>
        <a:xfrm>
          <a:off x="8429136" y="10393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64</xdr:row>
      <xdr:rowOff>32159</xdr:rowOff>
    </xdr:from>
    <xdr:ext cx="534377" cy="259045"/>
    <xdr:sp macro="" textlink="">
      <xdr:nvSpPr>
        <xdr:cNvPr id="258" name="n_2mainValue【橋りょう・トンネル】&#10;一人当たり有形固定資産（償却資産）額">
          <a:extLst>
            <a:ext uri="{FF2B5EF4-FFF2-40B4-BE49-F238E27FC236}">
              <a16:creationId xmlns:a16="http://schemas.microsoft.com/office/drawing/2014/main" id="{34C60EA1-01B6-48B6-A71D-D56D50248AFA}"/>
            </a:ext>
          </a:extLst>
        </xdr:cNvPr>
        <xdr:cNvSpPr txBox="1"/>
      </xdr:nvSpPr>
      <xdr:spPr>
        <a:xfrm>
          <a:off x="7648086" y="10392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64</xdr:row>
      <xdr:rowOff>37025</xdr:rowOff>
    </xdr:from>
    <xdr:ext cx="534377" cy="259045"/>
    <xdr:sp macro="" textlink="">
      <xdr:nvSpPr>
        <xdr:cNvPr id="259" name="n_3mainValue【橋りょう・トンネル】&#10;一人当たり有形固定資産（償却資産）額">
          <a:extLst>
            <a:ext uri="{FF2B5EF4-FFF2-40B4-BE49-F238E27FC236}">
              <a16:creationId xmlns:a16="http://schemas.microsoft.com/office/drawing/2014/main" id="{649A86BC-50E7-4973-9C77-79ED9A2BE026}"/>
            </a:ext>
          </a:extLst>
        </xdr:cNvPr>
        <xdr:cNvSpPr txBox="1"/>
      </xdr:nvSpPr>
      <xdr:spPr>
        <a:xfrm>
          <a:off x="6847986" y="10400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64</xdr:row>
      <xdr:rowOff>41577</xdr:rowOff>
    </xdr:from>
    <xdr:ext cx="534377" cy="259045"/>
    <xdr:sp macro="" textlink="">
      <xdr:nvSpPr>
        <xdr:cNvPr id="260" name="n_4mainValue【橋りょう・トンネル】&#10;一人当たり有形固定資産（償却資産）額">
          <a:extLst>
            <a:ext uri="{FF2B5EF4-FFF2-40B4-BE49-F238E27FC236}">
              <a16:creationId xmlns:a16="http://schemas.microsoft.com/office/drawing/2014/main" id="{892D4B25-53A2-4A72-A8F4-43E27F9B7FCF}"/>
            </a:ext>
          </a:extLst>
        </xdr:cNvPr>
        <xdr:cNvSpPr txBox="1"/>
      </xdr:nvSpPr>
      <xdr:spPr>
        <a:xfrm>
          <a:off x="6038361" y="10407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D8594595-E424-47D4-973E-F23D76F6045A}"/>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A117BF0F-ED63-4208-8FA9-637F379628D6}"/>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0D03B5D9-0EA1-4234-BF87-DDE64B24587D}"/>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6EC33E38-52F0-4720-A866-4AC6895DBD2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A5713F3F-162F-4101-8078-EF22A3CDEC71}"/>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4EF47057-0AD2-4BF9-B50A-72F7FF03D1BB}"/>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79C50213-D684-468E-AF35-C297557F395C}"/>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A247490D-EAC4-4F24-9877-DEA8D808D9FF}"/>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007FFE80-6A55-4DA8-A8BA-EF9F3B9433AF}"/>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70" name="直線コネクタ 269">
          <a:extLst>
            <a:ext uri="{FF2B5EF4-FFF2-40B4-BE49-F238E27FC236}">
              <a16:creationId xmlns:a16="http://schemas.microsoft.com/office/drawing/2014/main" id="{3956DC8B-6802-4A3B-9ADC-1AF0D87265E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1" name="テキスト ボックス 270">
          <a:extLst>
            <a:ext uri="{FF2B5EF4-FFF2-40B4-BE49-F238E27FC236}">
              <a16:creationId xmlns:a16="http://schemas.microsoft.com/office/drawing/2014/main" id="{E5764DD8-CAA4-46DC-892D-80B40B103DE9}"/>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2" name="直線コネクタ 271">
          <a:extLst>
            <a:ext uri="{FF2B5EF4-FFF2-40B4-BE49-F238E27FC236}">
              <a16:creationId xmlns:a16="http://schemas.microsoft.com/office/drawing/2014/main" id="{E3615686-F3CA-46F3-A059-B3BE16B1C49C}"/>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3" name="テキスト ボックス 272">
          <a:extLst>
            <a:ext uri="{FF2B5EF4-FFF2-40B4-BE49-F238E27FC236}">
              <a16:creationId xmlns:a16="http://schemas.microsoft.com/office/drawing/2014/main" id="{C478A6F6-62DE-4123-B4D4-FE32519A1375}"/>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4" name="直線コネクタ 273">
          <a:extLst>
            <a:ext uri="{FF2B5EF4-FFF2-40B4-BE49-F238E27FC236}">
              <a16:creationId xmlns:a16="http://schemas.microsoft.com/office/drawing/2014/main" id="{BC777B50-09D2-45D5-8C8D-D82889C56CC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5" name="テキスト ボックス 274">
          <a:extLst>
            <a:ext uri="{FF2B5EF4-FFF2-40B4-BE49-F238E27FC236}">
              <a16:creationId xmlns:a16="http://schemas.microsoft.com/office/drawing/2014/main" id="{CBF2700E-B558-42AA-B77C-2C0578406A34}"/>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6" name="直線コネクタ 275">
          <a:extLst>
            <a:ext uri="{FF2B5EF4-FFF2-40B4-BE49-F238E27FC236}">
              <a16:creationId xmlns:a16="http://schemas.microsoft.com/office/drawing/2014/main" id="{67F5A6B9-9EF4-4A7C-8719-F66186005FA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7" name="テキスト ボックス 276">
          <a:extLst>
            <a:ext uri="{FF2B5EF4-FFF2-40B4-BE49-F238E27FC236}">
              <a16:creationId xmlns:a16="http://schemas.microsoft.com/office/drawing/2014/main" id="{A7D0ACA4-91B5-424A-B375-31D08D0DA0A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4BBB5B32-4C92-4FD7-8DDC-4B1985CE49F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891A8012-DC31-413C-B2B3-EB5C2C07DEC1}"/>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87036170-C04A-462F-8CD3-AE546ADD6DA4}"/>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136398</xdr:rowOff>
    </xdr:from>
    <xdr:to>
      <xdr:col>24</xdr:col>
      <xdr:colOff>62865</xdr:colOff>
      <xdr:row>84</xdr:row>
      <xdr:rowOff>134113</xdr:rowOff>
    </xdr:to>
    <xdr:cxnSp macro="">
      <xdr:nvCxnSpPr>
        <xdr:cNvPr id="281" name="直線コネクタ 280">
          <a:extLst>
            <a:ext uri="{FF2B5EF4-FFF2-40B4-BE49-F238E27FC236}">
              <a16:creationId xmlns:a16="http://schemas.microsoft.com/office/drawing/2014/main" id="{5BCC6058-708D-4558-94CC-FA833FEE77CF}"/>
            </a:ext>
          </a:extLst>
        </xdr:cNvPr>
        <xdr:cNvCxnSpPr/>
      </xdr:nvCxnSpPr>
      <xdr:spPr>
        <a:xfrm flipV="1">
          <a:off x="4179570" y="12604623"/>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137940</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1CF3DC51-D311-4D91-8413-6159D51D6353}"/>
            </a:ext>
          </a:extLst>
        </xdr:cNvPr>
        <xdr:cNvSpPr txBox="1"/>
      </xdr:nvSpPr>
      <xdr:spPr>
        <a:xfrm>
          <a:off x="4229100" y="1374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134113</xdr:rowOff>
    </xdr:from>
    <xdr:to>
      <xdr:col>24</xdr:col>
      <xdr:colOff>152400</xdr:colOff>
      <xdr:row>84</xdr:row>
      <xdr:rowOff>134113</xdr:rowOff>
    </xdr:to>
    <xdr:cxnSp macro="">
      <xdr:nvCxnSpPr>
        <xdr:cNvPr id="283" name="直線コネクタ 282">
          <a:extLst>
            <a:ext uri="{FF2B5EF4-FFF2-40B4-BE49-F238E27FC236}">
              <a16:creationId xmlns:a16="http://schemas.microsoft.com/office/drawing/2014/main" id="{295AC988-2905-4382-B9D0-90F2592AA6B7}"/>
            </a:ext>
          </a:extLst>
        </xdr:cNvPr>
        <xdr:cNvCxnSpPr/>
      </xdr:nvCxnSpPr>
      <xdr:spPr>
        <a:xfrm>
          <a:off x="4105275" y="137358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83075</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513ECEA1-BEF6-46D6-B754-4D49CE785AE7}"/>
            </a:ext>
          </a:extLst>
        </xdr:cNvPr>
        <xdr:cNvSpPr txBox="1"/>
      </xdr:nvSpPr>
      <xdr:spPr>
        <a:xfrm>
          <a:off x="4229100"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136398</xdr:rowOff>
    </xdr:from>
    <xdr:to>
      <xdr:col>24</xdr:col>
      <xdr:colOff>152400</xdr:colOff>
      <xdr:row>77</xdr:row>
      <xdr:rowOff>136398</xdr:rowOff>
    </xdr:to>
    <xdr:cxnSp macro="">
      <xdr:nvCxnSpPr>
        <xdr:cNvPr id="285" name="直線コネクタ 284">
          <a:extLst>
            <a:ext uri="{FF2B5EF4-FFF2-40B4-BE49-F238E27FC236}">
              <a16:creationId xmlns:a16="http://schemas.microsoft.com/office/drawing/2014/main" id="{FD03F232-715E-447E-A2D7-9ECD95EBFA35}"/>
            </a:ext>
          </a:extLst>
        </xdr:cNvPr>
        <xdr:cNvCxnSpPr/>
      </xdr:nvCxnSpPr>
      <xdr:spPr>
        <a:xfrm>
          <a:off x="4105275" y="1260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94759</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861685EE-FE86-4D1F-AF5D-1BBCB1D4F6F1}"/>
            </a:ext>
          </a:extLst>
        </xdr:cNvPr>
        <xdr:cNvSpPr txBox="1"/>
      </xdr:nvSpPr>
      <xdr:spPr>
        <a:xfrm>
          <a:off x="4229100" y="12724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87" name="フローチャート: 判断 286">
          <a:extLst>
            <a:ext uri="{FF2B5EF4-FFF2-40B4-BE49-F238E27FC236}">
              <a16:creationId xmlns:a16="http://schemas.microsoft.com/office/drawing/2014/main" id="{AD9B6D06-EC32-4168-9B04-A7B568397ACF}"/>
            </a:ext>
          </a:extLst>
        </xdr:cNvPr>
        <xdr:cNvSpPr/>
      </xdr:nvSpPr>
      <xdr:spPr>
        <a:xfrm>
          <a:off x="4124325" y="12860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xdr:rowOff>
    </xdr:from>
    <xdr:to>
      <xdr:col>20</xdr:col>
      <xdr:colOff>38100</xdr:colOff>
      <xdr:row>79</xdr:row>
      <xdr:rowOff>118618</xdr:rowOff>
    </xdr:to>
    <xdr:sp macro="" textlink="">
      <xdr:nvSpPr>
        <xdr:cNvPr id="288" name="フローチャート: 判断 287">
          <a:extLst>
            <a:ext uri="{FF2B5EF4-FFF2-40B4-BE49-F238E27FC236}">
              <a16:creationId xmlns:a16="http://schemas.microsoft.com/office/drawing/2014/main" id="{B4967B8B-9C39-41C2-864E-13BF59F0FFA0}"/>
            </a:ext>
          </a:extLst>
        </xdr:cNvPr>
        <xdr:cNvSpPr/>
      </xdr:nvSpPr>
      <xdr:spPr>
        <a:xfrm>
          <a:off x="3381375" y="128090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147320</xdr:rowOff>
    </xdr:from>
    <xdr:to>
      <xdr:col>15</xdr:col>
      <xdr:colOff>101600</xdr:colOff>
      <xdr:row>79</xdr:row>
      <xdr:rowOff>77470</xdr:rowOff>
    </xdr:to>
    <xdr:sp macro="" textlink="">
      <xdr:nvSpPr>
        <xdr:cNvPr id="289" name="フローチャート: 判断 288">
          <a:extLst>
            <a:ext uri="{FF2B5EF4-FFF2-40B4-BE49-F238E27FC236}">
              <a16:creationId xmlns:a16="http://schemas.microsoft.com/office/drawing/2014/main" id="{9E1E3F8B-D3AF-4730-9C53-E4BD5FBA6BB0}"/>
            </a:ext>
          </a:extLst>
        </xdr:cNvPr>
        <xdr:cNvSpPr/>
      </xdr:nvSpPr>
      <xdr:spPr>
        <a:xfrm>
          <a:off x="2571750" y="12774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10161</xdr:rowOff>
    </xdr:from>
    <xdr:to>
      <xdr:col>10</xdr:col>
      <xdr:colOff>165100</xdr:colOff>
      <xdr:row>78</xdr:row>
      <xdr:rowOff>111761</xdr:rowOff>
    </xdr:to>
    <xdr:sp macro="" textlink="">
      <xdr:nvSpPr>
        <xdr:cNvPr id="290" name="フローチャート: 判断 289">
          <a:extLst>
            <a:ext uri="{FF2B5EF4-FFF2-40B4-BE49-F238E27FC236}">
              <a16:creationId xmlns:a16="http://schemas.microsoft.com/office/drawing/2014/main" id="{57B3ED1B-CB94-45A4-970E-D24EC3210E19}"/>
            </a:ext>
          </a:extLst>
        </xdr:cNvPr>
        <xdr:cNvSpPr/>
      </xdr:nvSpPr>
      <xdr:spPr>
        <a:xfrm>
          <a:off x="1781175" y="1263713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91" name="フローチャート: 判断 290">
          <a:extLst>
            <a:ext uri="{FF2B5EF4-FFF2-40B4-BE49-F238E27FC236}">
              <a16:creationId xmlns:a16="http://schemas.microsoft.com/office/drawing/2014/main" id="{F2BC4C5D-7EA5-436E-B8FE-C616DE334A6F}"/>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5E949863-C8FF-4ED9-94AE-E49B8BBC1C3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111D7FE9-651D-4712-B349-8FCDAC45037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A41AA2CB-AC4A-46B6-9714-213DD16FF5C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C64B0B83-E97F-42B7-85F6-5C6DA95F9B8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8779C3C6-BF94-49B4-8ABB-B09CC18D5CE7}"/>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126746</xdr:rowOff>
    </xdr:from>
    <xdr:to>
      <xdr:col>24</xdr:col>
      <xdr:colOff>114300</xdr:colOff>
      <xdr:row>84</xdr:row>
      <xdr:rowOff>56896</xdr:rowOff>
    </xdr:to>
    <xdr:sp macro="" textlink="">
      <xdr:nvSpPr>
        <xdr:cNvPr id="297" name="楕円 296">
          <a:extLst>
            <a:ext uri="{FF2B5EF4-FFF2-40B4-BE49-F238E27FC236}">
              <a16:creationId xmlns:a16="http://schemas.microsoft.com/office/drawing/2014/main" id="{06627864-1658-41D1-982E-175B853F9922}"/>
            </a:ext>
          </a:extLst>
        </xdr:cNvPr>
        <xdr:cNvSpPr/>
      </xdr:nvSpPr>
      <xdr:spPr>
        <a:xfrm>
          <a:off x="4124325" y="135633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105173</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53269250-A984-405E-87B8-4FE15E07B37C}"/>
            </a:ext>
          </a:extLst>
        </xdr:cNvPr>
        <xdr:cNvSpPr txBox="1"/>
      </xdr:nvSpPr>
      <xdr:spPr>
        <a:xfrm>
          <a:off x="4229100" y="13541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83</xdr:row>
      <xdr:rowOff>113030</xdr:rowOff>
    </xdr:from>
    <xdr:to>
      <xdr:col>20</xdr:col>
      <xdr:colOff>38100</xdr:colOff>
      <xdr:row>84</xdr:row>
      <xdr:rowOff>43180</xdr:rowOff>
    </xdr:to>
    <xdr:sp macro="" textlink="">
      <xdr:nvSpPr>
        <xdr:cNvPr id="299" name="楕円 298">
          <a:extLst>
            <a:ext uri="{FF2B5EF4-FFF2-40B4-BE49-F238E27FC236}">
              <a16:creationId xmlns:a16="http://schemas.microsoft.com/office/drawing/2014/main" id="{F7255662-0F4B-401B-A29E-35F8D92DD173}"/>
            </a:ext>
          </a:extLst>
        </xdr:cNvPr>
        <xdr:cNvSpPr/>
      </xdr:nvSpPr>
      <xdr:spPr>
        <a:xfrm>
          <a:off x="3381375" y="135528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163830</xdr:rowOff>
    </xdr:from>
    <xdr:to>
      <xdr:col>24</xdr:col>
      <xdr:colOff>63500</xdr:colOff>
      <xdr:row>84</xdr:row>
      <xdr:rowOff>6096</xdr:rowOff>
    </xdr:to>
    <xdr:cxnSp macro="">
      <xdr:nvCxnSpPr>
        <xdr:cNvPr id="300" name="直線コネクタ 299">
          <a:extLst>
            <a:ext uri="{FF2B5EF4-FFF2-40B4-BE49-F238E27FC236}">
              <a16:creationId xmlns:a16="http://schemas.microsoft.com/office/drawing/2014/main" id="{945AB002-B521-4F8C-893B-680DDB28B597}"/>
            </a:ext>
          </a:extLst>
        </xdr:cNvPr>
        <xdr:cNvCxnSpPr/>
      </xdr:nvCxnSpPr>
      <xdr:spPr>
        <a:xfrm>
          <a:off x="3429000" y="13600430"/>
          <a:ext cx="7524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30735</xdr:rowOff>
    </xdr:from>
    <xdr:to>
      <xdr:col>15</xdr:col>
      <xdr:colOff>101600</xdr:colOff>
      <xdr:row>83</xdr:row>
      <xdr:rowOff>132335</xdr:rowOff>
    </xdr:to>
    <xdr:sp macro="" textlink="">
      <xdr:nvSpPr>
        <xdr:cNvPr id="301" name="楕円 300">
          <a:extLst>
            <a:ext uri="{FF2B5EF4-FFF2-40B4-BE49-F238E27FC236}">
              <a16:creationId xmlns:a16="http://schemas.microsoft.com/office/drawing/2014/main" id="{5FF180B7-AEB7-4549-9E32-57924C170A67}"/>
            </a:ext>
          </a:extLst>
        </xdr:cNvPr>
        <xdr:cNvSpPr/>
      </xdr:nvSpPr>
      <xdr:spPr>
        <a:xfrm>
          <a:off x="2571750" y="134673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81535</xdr:rowOff>
    </xdr:from>
    <xdr:to>
      <xdr:col>19</xdr:col>
      <xdr:colOff>177800</xdr:colOff>
      <xdr:row>83</xdr:row>
      <xdr:rowOff>163830</xdr:rowOff>
    </xdr:to>
    <xdr:cxnSp macro="">
      <xdr:nvCxnSpPr>
        <xdr:cNvPr id="302" name="直線コネクタ 301">
          <a:extLst>
            <a:ext uri="{FF2B5EF4-FFF2-40B4-BE49-F238E27FC236}">
              <a16:creationId xmlns:a16="http://schemas.microsoft.com/office/drawing/2014/main" id="{0A8D936F-F208-4AE0-BAEF-17B384B89A4A}"/>
            </a:ext>
          </a:extLst>
        </xdr:cNvPr>
        <xdr:cNvCxnSpPr/>
      </xdr:nvCxnSpPr>
      <xdr:spPr>
        <a:xfrm>
          <a:off x="2619375" y="13524485"/>
          <a:ext cx="809625" cy="75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147320</xdr:rowOff>
    </xdr:from>
    <xdr:to>
      <xdr:col>10</xdr:col>
      <xdr:colOff>165100</xdr:colOff>
      <xdr:row>83</xdr:row>
      <xdr:rowOff>77470</xdr:rowOff>
    </xdr:to>
    <xdr:sp macro="" textlink="">
      <xdr:nvSpPr>
        <xdr:cNvPr id="303" name="楕円 302">
          <a:extLst>
            <a:ext uri="{FF2B5EF4-FFF2-40B4-BE49-F238E27FC236}">
              <a16:creationId xmlns:a16="http://schemas.microsoft.com/office/drawing/2014/main" id="{A98404B6-B887-46D6-BDA9-C833284384F1}"/>
            </a:ext>
          </a:extLst>
        </xdr:cNvPr>
        <xdr:cNvSpPr/>
      </xdr:nvSpPr>
      <xdr:spPr>
        <a:xfrm>
          <a:off x="1781175" y="13421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26670</xdr:rowOff>
    </xdr:from>
    <xdr:to>
      <xdr:col>15</xdr:col>
      <xdr:colOff>50800</xdr:colOff>
      <xdr:row>83</xdr:row>
      <xdr:rowOff>81535</xdr:rowOff>
    </xdr:to>
    <xdr:cxnSp macro="">
      <xdr:nvCxnSpPr>
        <xdr:cNvPr id="304" name="直線コネクタ 303">
          <a:extLst>
            <a:ext uri="{FF2B5EF4-FFF2-40B4-BE49-F238E27FC236}">
              <a16:creationId xmlns:a16="http://schemas.microsoft.com/office/drawing/2014/main" id="{7A078594-D651-4407-A4D3-EFA195F9438E}"/>
            </a:ext>
          </a:extLst>
        </xdr:cNvPr>
        <xdr:cNvCxnSpPr/>
      </xdr:nvCxnSpPr>
      <xdr:spPr>
        <a:xfrm>
          <a:off x="1828800" y="13469620"/>
          <a:ext cx="790575"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69596</xdr:rowOff>
    </xdr:from>
    <xdr:to>
      <xdr:col>6</xdr:col>
      <xdr:colOff>38100</xdr:colOff>
      <xdr:row>82</xdr:row>
      <xdr:rowOff>171196</xdr:rowOff>
    </xdr:to>
    <xdr:sp macro="" textlink="">
      <xdr:nvSpPr>
        <xdr:cNvPr id="305" name="楕円 304">
          <a:extLst>
            <a:ext uri="{FF2B5EF4-FFF2-40B4-BE49-F238E27FC236}">
              <a16:creationId xmlns:a16="http://schemas.microsoft.com/office/drawing/2014/main" id="{93FC50E8-1F71-4EEE-A240-9F19A7D05B19}"/>
            </a:ext>
          </a:extLst>
        </xdr:cNvPr>
        <xdr:cNvSpPr/>
      </xdr:nvSpPr>
      <xdr:spPr>
        <a:xfrm>
          <a:off x="981075" y="133442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120396</xdr:rowOff>
    </xdr:from>
    <xdr:to>
      <xdr:col>10</xdr:col>
      <xdr:colOff>114300</xdr:colOff>
      <xdr:row>83</xdr:row>
      <xdr:rowOff>26670</xdr:rowOff>
    </xdr:to>
    <xdr:cxnSp macro="">
      <xdr:nvCxnSpPr>
        <xdr:cNvPr id="306" name="直線コネクタ 305">
          <a:extLst>
            <a:ext uri="{FF2B5EF4-FFF2-40B4-BE49-F238E27FC236}">
              <a16:creationId xmlns:a16="http://schemas.microsoft.com/office/drawing/2014/main" id="{468502CD-3016-40BC-87D2-6F4CCDDE018E}"/>
            </a:ext>
          </a:extLst>
        </xdr:cNvPr>
        <xdr:cNvCxnSpPr/>
      </xdr:nvCxnSpPr>
      <xdr:spPr>
        <a:xfrm>
          <a:off x="1028700" y="13401421"/>
          <a:ext cx="800100" cy="68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135145</xdr:rowOff>
    </xdr:from>
    <xdr:ext cx="405111" cy="259045"/>
    <xdr:sp macro="" textlink="">
      <xdr:nvSpPr>
        <xdr:cNvPr id="307" name="n_1aveValue【公営住宅】&#10;有形固定資産減価償却率">
          <a:extLst>
            <a:ext uri="{FF2B5EF4-FFF2-40B4-BE49-F238E27FC236}">
              <a16:creationId xmlns:a16="http://schemas.microsoft.com/office/drawing/2014/main" id="{8CFE217B-B9F5-4F2D-95B4-9AA5B01A8509}"/>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308" name="n_2aveValue【公営住宅】&#10;有形固定資産減価償却率">
          <a:extLst>
            <a:ext uri="{FF2B5EF4-FFF2-40B4-BE49-F238E27FC236}">
              <a16:creationId xmlns:a16="http://schemas.microsoft.com/office/drawing/2014/main" id="{41DF9B8A-15E5-4848-A80F-7167B14F818A}"/>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309" name="n_3aveValue【公営住宅】&#10;有形固定資産減価償却率">
          <a:extLst>
            <a:ext uri="{FF2B5EF4-FFF2-40B4-BE49-F238E27FC236}">
              <a16:creationId xmlns:a16="http://schemas.microsoft.com/office/drawing/2014/main" id="{F9FA4B5A-C7D3-4603-BC30-2A61701683D8}"/>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10" name="n_4aveValue【公営住宅】&#10;有形固定資産減価償却率">
          <a:extLst>
            <a:ext uri="{FF2B5EF4-FFF2-40B4-BE49-F238E27FC236}">
              <a16:creationId xmlns:a16="http://schemas.microsoft.com/office/drawing/2014/main" id="{AFA0723F-CAE1-4915-B473-BC39ACCC3BED}"/>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34307</xdr:rowOff>
    </xdr:from>
    <xdr:ext cx="405111" cy="259045"/>
    <xdr:sp macro="" textlink="">
      <xdr:nvSpPr>
        <xdr:cNvPr id="311" name="n_1mainValue【公営住宅】&#10;有形固定資産減価償却率">
          <a:extLst>
            <a:ext uri="{FF2B5EF4-FFF2-40B4-BE49-F238E27FC236}">
              <a16:creationId xmlns:a16="http://schemas.microsoft.com/office/drawing/2014/main" id="{1B53849D-CB42-41D5-A691-A2DC8E8B9ED9}"/>
            </a:ext>
          </a:extLst>
        </xdr:cNvPr>
        <xdr:cNvSpPr txBox="1"/>
      </xdr:nvSpPr>
      <xdr:spPr>
        <a:xfrm>
          <a:off x="3239144" y="1363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123462</xdr:rowOff>
    </xdr:from>
    <xdr:ext cx="405111" cy="259045"/>
    <xdr:sp macro="" textlink="">
      <xdr:nvSpPr>
        <xdr:cNvPr id="312" name="n_2mainValue【公営住宅】&#10;有形固定資産減価償却率">
          <a:extLst>
            <a:ext uri="{FF2B5EF4-FFF2-40B4-BE49-F238E27FC236}">
              <a16:creationId xmlns:a16="http://schemas.microsoft.com/office/drawing/2014/main" id="{85AB64DC-AAC9-4ABB-9AB1-62B617B22B1E}"/>
            </a:ext>
          </a:extLst>
        </xdr:cNvPr>
        <xdr:cNvSpPr txBox="1"/>
      </xdr:nvSpPr>
      <xdr:spPr>
        <a:xfrm>
          <a:off x="2439044" y="1356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68597</xdr:rowOff>
    </xdr:from>
    <xdr:ext cx="405111" cy="259045"/>
    <xdr:sp macro="" textlink="">
      <xdr:nvSpPr>
        <xdr:cNvPr id="313" name="n_3mainValue【公営住宅】&#10;有形固定資産減価償却率">
          <a:extLst>
            <a:ext uri="{FF2B5EF4-FFF2-40B4-BE49-F238E27FC236}">
              <a16:creationId xmlns:a16="http://schemas.microsoft.com/office/drawing/2014/main" id="{8E584ED9-4D03-4216-AC76-762F7A82D308}"/>
            </a:ext>
          </a:extLst>
        </xdr:cNvPr>
        <xdr:cNvSpPr txBox="1"/>
      </xdr:nvSpPr>
      <xdr:spPr>
        <a:xfrm>
          <a:off x="1648469" y="13505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82</xdr:row>
      <xdr:rowOff>162323</xdr:rowOff>
    </xdr:from>
    <xdr:ext cx="405111" cy="259045"/>
    <xdr:sp macro="" textlink="">
      <xdr:nvSpPr>
        <xdr:cNvPr id="314" name="n_4mainValue【公営住宅】&#10;有形固定資産減価償却率">
          <a:extLst>
            <a:ext uri="{FF2B5EF4-FFF2-40B4-BE49-F238E27FC236}">
              <a16:creationId xmlns:a16="http://schemas.microsoft.com/office/drawing/2014/main" id="{223F49B0-8B36-4EDB-B986-336A02031276}"/>
            </a:ext>
          </a:extLst>
        </xdr:cNvPr>
        <xdr:cNvSpPr txBox="1"/>
      </xdr:nvSpPr>
      <xdr:spPr>
        <a:xfrm>
          <a:off x="848369" y="1343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0DB5A80C-8A2E-4478-83C7-45CB7444F40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D6247EF9-D9D8-4DB1-BF26-A6FBB808CD8F}"/>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2F3C8C0B-4E58-41C0-A5F2-9E730E9A7F8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D15E59F7-A468-40FF-A264-F75A47B95EE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F6BFFCD9-9ED3-4935-9A62-CB9F24F75F7F}"/>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D6F2013A-45F2-4212-AAA3-5A70DF6ACC63}"/>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9C1A14EC-36A6-4A3A-9615-9DDD5E5AEA76}"/>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32F5B242-FD75-42DD-AE4A-6E0C3D86D77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3102C312-A03A-41C1-8B26-0E8184EC5F46}"/>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4" name="直線コネクタ 323">
          <a:extLst>
            <a:ext uri="{FF2B5EF4-FFF2-40B4-BE49-F238E27FC236}">
              <a16:creationId xmlns:a16="http://schemas.microsoft.com/office/drawing/2014/main" id="{4C4B4A7C-A7D6-4BB9-BD00-7DB7F404901B}"/>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5" name="テキスト ボックス 324">
          <a:extLst>
            <a:ext uri="{FF2B5EF4-FFF2-40B4-BE49-F238E27FC236}">
              <a16:creationId xmlns:a16="http://schemas.microsoft.com/office/drawing/2014/main" id="{192DB929-0D55-4383-BA55-F49610790CF2}"/>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6" name="直線コネクタ 325">
          <a:extLst>
            <a:ext uri="{FF2B5EF4-FFF2-40B4-BE49-F238E27FC236}">
              <a16:creationId xmlns:a16="http://schemas.microsoft.com/office/drawing/2014/main" id="{31C1EA45-AE8A-4665-9A22-F68D68222213}"/>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7" name="テキスト ボックス 326">
          <a:extLst>
            <a:ext uri="{FF2B5EF4-FFF2-40B4-BE49-F238E27FC236}">
              <a16:creationId xmlns:a16="http://schemas.microsoft.com/office/drawing/2014/main" id="{39E78267-8CBA-4A5E-B298-5AC98A5BE984}"/>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8" name="直線コネクタ 327">
          <a:extLst>
            <a:ext uri="{FF2B5EF4-FFF2-40B4-BE49-F238E27FC236}">
              <a16:creationId xmlns:a16="http://schemas.microsoft.com/office/drawing/2014/main" id="{C94994DD-9F22-4DBE-979F-23386DAC53CB}"/>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9" name="テキスト ボックス 328">
          <a:extLst>
            <a:ext uri="{FF2B5EF4-FFF2-40B4-BE49-F238E27FC236}">
              <a16:creationId xmlns:a16="http://schemas.microsoft.com/office/drawing/2014/main" id="{03429C5D-0F49-4AC2-9CF4-65D6077DBA1A}"/>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0" name="直線コネクタ 329">
          <a:extLst>
            <a:ext uri="{FF2B5EF4-FFF2-40B4-BE49-F238E27FC236}">
              <a16:creationId xmlns:a16="http://schemas.microsoft.com/office/drawing/2014/main" id="{FCD92D5D-A4CA-43FC-8AA1-B322C5F5B9C7}"/>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1" name="テキスト ボックス 330">
          <a:extLst>
            <a:ext uri="{FF2B5EF4-FFF2-40B4-BE49-F238E27FC236}">
              <a16:creationId xmlns:a16="http://schemas.microsoft.com/office/drawing/2014/main" id="{D6BA3775-126E-4F74-8026-7E9F567E2972}"/>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593656D2-5AF6-48E1-84F2-9B0B9D70273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7C6CAEBD-E23C-474D-AE34-D6844421A21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公営住宅】&#10;一人当たり面積グラフ枠">
          <a:extLst>
            <a:ext uri="{FF2B5EF4-FFF2-40B4-BE49-F238E27FC236}">
              <a16:creationId xmlns:a16="http://schemas.microsoft.com/office/drawing/2014/main" id="{78E2311C-D9AA-453B-B681-4A7600A4C5D7}"/>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5" name="直線コネクタ 334">
          <a:extLst>
            <a:ext uri="{FF2B5EF4-FFF2-40B4-BE49-F238E27FC236}">
              <a16:creationId xmlns:a16="http://schemas.microsoft.com/office/drawing/2014/main" id="{5EF1A72A-A2E7-4910-829D-D5AFBA5C4436}"/>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6" name="【公営住宅】&#10;一人当たり面積最小値テキスト">
          <a:extLst>
            <a:ext uri="{FF2B5EF4-FFF2-40B4-BE49-F238E27FC236}">
              <a16:creationId xmlns:a16="http://schemas.microsoft.com/office/drawing/2014/main" id="{9F410250-1C18-4602-A80F-2FA720D84B8F}"/>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7" name="直線コネクタ 336">
          <a:extLst>
            <a:ext uri="{FF2B5EF4-FFF2-40B4-BE49-F238E27FC236}">
              <a16:creationId xmlns:a16="http://schemas.microsoft.com/office/drawing/2014/main" id="{25A48F33-6587-41F5-B197-BBE50274BAF0}"/>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38" name="【公営住宅】&#10;一人当たり面積最大値テキスト">
          <a:extLst>
            <a:ext uri="{FF2B5EF4-FFF2-40B4-BE49-F238E27FC236}">
              <a16:creationId xmlns:a16="http://schemas.microsoft.com/office/drawing/2014/main" id="{2CCCD195-9523-47C0-9708-5B6772DE843A}"/>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39" name="直線コネクタ 338">
          <a:extLst>
            <a:ext uri="{FF2B5EF4-FFF2-40B4-BE49-F238E27FC236}">
              <a16:creationId xmlns:a16="http://schemas.microsoft.com/office/drawing/2014/main" id="{574E5629-C6C2-4D22-ACCB-DE7C782A12EC}"/>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112031</xdr:rowOff>
    </xdr:from>
    <xdr:ext cx="469744" cy="259045"/>
    <xdr:sp macro="" textlink="">
      <xdr:nvSpPr>
        <xdr:cNvPr id="340" name="【公営住宅】&#10;一人当たり面積平均値テキスト">
          <a:extLst>
            <a:ext uri="{FF2B5EF4-FFF2-40B4-BE49-F238E27FC236}">
              <a16:creationId xmlns:a16="http://schemas.microsoft.com/office/drawing/2014/main" id="{522E6FE1-4F2A-4E9F-9E39-DFD163E8CDE0}"/>
            </a:ext>
          </a:extLst>
        </xdr:cNvPr>
        <xdr:cNvSpPr txBox="1"/>
      </xdr:nvSpPr>
      <xdr:spPr>
        <a:xfrm>
          <a:off x="9477375" y="135518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1" name="フローチャート: 判断 340">
          <a:extLst>
            <a:ext uri="{FF2B5EF4-FFF2-40B4-BE49-F238E27FC236}">
              <a16:creationId xmlns:a16="http://schemas.microsoft.com/office/drawing/2014/main" id="{64CDD512-4CE8-4710-9B00-EE9F922115E0}"/>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2" name="フローチャート: 判断 341">
          <a:extLst>
            <a:ext uri="{FF2B5EF4-FFF2-40B4-BE49-F238E27FC236}">
              <a16:creationId xmlns:a16="http://schemas.microsoft.com/office/drawing/2014/main" id="{83572C11-05D5-4207-8E82-523041A4ADCB}"/>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3" name="フローチャート: 判断 342">
          <a:extLst>
            <a:ext uri="{FF2B5EF4-FFF2-40B4-BE49-F238E27FC236}">
              <a16:creationId xmlns:a16="http://schemas.microsoft.com/office/drawing/2014/main" id="{B4967761-9D96-4371-AD14-B50AFF527928}"/>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4" name="フローチャート: 判断 343">
          <a:extLst>
            <a:ext uri="{FF2B5EF4-FFF2-40B4-BE49-F238E27FC236}">
              <a16:creationId xmlns:a16="http://schemas.microsoft.com/office/drawing/2014/main" id="{382F8FA2-3713-49A9-BE03-CCB0436CD3D3}"/>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94742</xdr:rowOff>
    </xdr:from>
    <xdr:to>
      <xdr:col>36</xdr:col>
      <xdr:colOff>165100</xdr:colOff>
      <xdr:row>84</xdr:row>
      <xdr:rowOff>24892</xdr:rowOff>
    </xdr:to>
    <xdr:sp macro="" textlink="">
      <xdr:nvSpPr>
        <xdr:cNvPr id="345" name="フローチャート: 判断 344">
          <a:extLst>
            <a:ext uri="{FF2B5EF4-FFF2-40B4-BE49-F238E27FC236}">
              <a16:creationId xmlns:a16="http://schemas.microsoft.com/office/drawing/2014/main" id="{D21CBA26-C587-4561-861F-CE27544A93C0}"/>
            </a:ext>
          </a:extLst>
        </xdr:cNvPr>
        <xdr:cNvSpPr/>
      </xdr:nvSpPr>
      <xdr:spPr>
        <a:xfrm>
          <a:off x="6238875" y="135345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4D9B0DA-DB47-47A5-83EE-0328E3EDF71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229C6677-B6E7-44B9-920A-9BFB851D8B6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1EB48EC-F668-4B8E-8E38-B34471061280}"/>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D02ACDA8-6FD5-4EED-8407-C0406C6DC197}"/>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515840E9-ABD6-471E-8420-EC1D09D8AF93}"/>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131318</xdr:rowOff>
    </xdr:from>
    <xdr:to>
      <xdr:col>55</xdr:col>
      <xdr:colOff>50800</xdr:colOff>
      <xdr:row>83</xdr:row>
      <xdr:rowOff>61468</xdr:rowOff>
    </xdr:to>
    <xdr:sp macro="" textlink="">
      <xdr:nvSpPr>
        <xdr:cNvPr id="351" name="楕円 350">
          <a:extLst>
            <a:ext uri="{FF2B5EF4-FFF2-40B4-BE49-F238E27FC236}">
              <a16:creationId xmlns:a16="http://schemas.microsoft.com/office/drawing/2014/main" id="{CD237E53-2365-4692-89E7-1E309BE91283}"/>
            </a:ext>
          </a:extLst>
        </xdr:cNvPr>
        <xdr:cNvSpPr/>
      </xdr:nvSpPr>
      <xdr:spPr>
        <a:xfrm>
          <a:off x="9401175" y="1340916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154195</xdr:rowOff>
    </xdr:from>
    <xdr:ext cx="469744" cy="259045"/>
    <xdr:sp macro="" textlink="">
      <xdr:nvSpPr>
        <xdr:cNvPr id="352" name="【公営住宅】&#10;一人当たり面積該当値テキスト">
          <a:extLst>
            <a:ext uri="{FF2B5EF4-FFF2-40B4-BE49-F238E27FC236}">
              <a16:creationId xmlns:a16="http://schemas.microsoft.com/office/drawing/2014/main" id="{FFA64843-BC8E-4D56-B0DC-08693BC17C67}"/>
            </a:ext>
          </a:extLst>
        </xdr:cNvPr>
        <xdr:cNvSpPr txBox="1"/>
      </xdr:nvSpPr>
      <xdr:spPr>
        <a:xfrm>
          <a:off x="9477375" y="13270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138176</xdr:rowOff>
    </xdr:from>
    <xdr:to>
      <xdr:col>50</xdr:col>
      <xdr:colOff>165100</xdr:colOff>
      <xdr:row>83</xdr:row>
      <xdr:rowOff>68326</xdr:rowOff>
    </xdr:to>
    <xdr:sp macro="" textlink="">
      <xdr:nvSpPr>
        <xdr:cNvPr id="353" name="楕円 352">
          <a:extLst>
            <a:ext uri="{FF2B5EF4-FFF2-40B4-BE49-F238E27FC236}">
              <a16:creationId xmlns:a16="http://schemas.microsoft.com/office/drawing/2014/main" id="{49A60E27-F58D-46F7-87C7-81E7C45667F5}"/>
            </a:ext>
          </a:extLst>
        </xdr:cNvPr>
        <xdr:cNvSpPr/>
      </xdr:nvSpPr>
      <xdr:spPr>
        <a:xfrm>
          <a:off x="8639175" y="1341920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10668</xdr:rowOff>
    </xdr:from>
    <xdr:to>
      <xdr:col>55</xdr:col>
      <xdr:colOff>0</xdr:colOff>
      <xdr:row>83</xdr:row>
      <xdr:rowOff>17526</xdr:rowOff>
    </xdr:to>
    <xdr:cxnSp macro="">
      <xdr:nvCxnSpPr>
        <xdr:cNvPr id="354" name="直線コネクタ 353">
          <a:extLst>
            <a:ext uri="{FF2B5EF4-FFF2-40B4-BE49-F238E27FC236}">
              <a16:creationId xmlns:a16="http://schemas.microsoft.com/office/drawing/2014/main" id="{F506E3F4-954B-44D1-B2FC-8FC8BCA7828D}"/>
            </a:ext>
          </a:extLst>
        </xdr:cNvPr>
        <xdr:cNvCxnSpPr/>
      </xdr:nvCxnSpPr>
      <xdr:spPr>
        <a:xfrm flipV="1">
          <a:off x="8686800" y="13447268"/>
          <a:ext cx="742950" cy="10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140463</xdr:rowOff>
    </xdr:from>
    <xdr:to>
      <xdr:col>46</xdr:col>
      <xdr:colOff>38100</xdr:colOff>
      <xdr:row>83</xdr:row>
      <xdr:rowOff>70613</xdr:rowOff>
    </xdr:to>
    <xdr:sp macro="" textlink="">
      <xdr:nvSpPr>
        <xdr:cNvPr id="355" name="楕円 354">
          <a:extLst>
            <a:ext uri="{FF2B5EF4-FFF2-40B4-BE49-F238E27FC236}">
              <a16:creationId xmlns:a16="http://schemas.microsoft.com/office/drawing/2014/main" id="{AADB354A-25BD-4D43-BBFA-9DC136615701}"/>
            </a:ext>
          </a:extLst>
        </xdr:cNvPr>
        <xdr:cNvSpPr/>
      </xdr:nvSpPr>
      <xdr:spPr>
        <a:xfrm>
          <a:off x="7839075" y="134214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17526</xdr:rowOff>
    </xdr:from>
    <xdr:to>
      <xdr:col>50</xdr:col>
      <xdr:colOff>114300</xdr:colOff>
      <xdr:row>83</xdr:row>
      <xdr:rowOff>19813</xdr:rowOff>
    </xdr:to>
    <xdr:cxnSp macro="">
      <xdr:nvCxnSpPr>
        <xdr:cNvPr id="356" name="直線コネクタ 355">
          <a:extLst>
            <a:ext uri="{FF2B5EF4-FFF2-40B4-BE49-F238E27FC236}">
              <a16:creationId xmlns:a16="http://schemas.microsoft.com/office/drawing/2014/main" id="{37C49F5D-53E7-4DD5-AD9E-DC1CFD888A76}"/>
            </a:ext>
          </a:extLst>
        </xdr:cNvPr>
        <xdr:cNvCxnSpPr/>
      </xdr:nvCxnSpPr>
      <xdr:spPr>
        <a:xfrm flipV="1">
          <a:off x="7886700" y="13457301"/>
          <a:ext cx="8001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142748</xdr:rowOff>
    </xdr:from>
    <xdr:to>
      <xdr:col>41</xdr:col>
      <xdr:colOff>101600</xdr:colOff>
      <xdr:row>83</xdr:row>
      <xdr:rowOff>72898</xdr:rowOff>
    </xdr:to>
    <xdr:sp macro="" textlink="">
      <xdr:nvSpPr>
        <xdr:cNvPr id="357" name="楕円 356">
          <a:extLst>
            <a:ext uri="{FF2B5EF4-FFF2-40B4-BE49-F238E27FC236}">
              <a16:creationId xmlns:a16="http://schemas.microsoft.com/office/drawing/2014/main" id="{EAC26BEC-50B1-40FA-85B4-7596DC58212D}"/>
            </a:ext>
          </a:extLst>
        </xdr:cNvPr>
        <xdr:cNvSpPr/>
      </xdr:nvSpPr>
      <xdr:spPr>
        <a:xfrm>
          <a:off x="7029450" y="134237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19813</xdr:rowOff>
    </xdr:from>
    <xdr:to>
      <xdr:col>45</xdr:col>
      <xdr:colOff>177800</xdr:colOff>
      <xdr:row>83</xdr:row>
      <xdr:rowOff>22098</xdr:rowOff>
    </xdr:to>
    <xdr:cxnSp macro="">
      <xdr:nvCxnSpPr>
        <xdr:cNvPr id="358" name="直線コネクタ 357">
          <a:extLst>
            <a:ext uri="{FF2B5EF4-FFF2-40B4-BE49-F238E27FC236}">
              <a16:creationId xmlns:a16="http://schemas.microsoft.com/office/drawing/2014/main" id="{3CB29579-A7BC-44A4-ADEC-C5332C623875}"/>
            </a:ext>
          </a:extLst>
        </xdr:cNvPr>
        <xdr:cNvCxnSpPr/>
      </xdr:nvCxnSpPr>
      <xdr:spPr>
        <a:xfrm flipV="1">
          <a:off x="7077075" y="13459588"/>
          <a:ext cx="809625"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147320</xdr:rowOff>
    </xdr:from>
    <xdr:to>
      <xdr:col>36</xdr:col>
      <xdr:colOff>165100</xdr:colOff>
      <xdr:row>83</xdr:row>
      <xdr:rowOff>77470</xdr:rowOff>
    </xdr:to>
    <xdr:sp macro="" textlink="">
      <xdr:nvSpPr>
        <xdr:cNvPr id="359" name="楕円 358">
          <a:extLst>
            <a:ext uri="{FF2B5EF4-FFF2-40B4-BE49-F238E27FC236}">
              <a16:creationId xmlns:a16="http://schemas.microsoft.com/office/drawing/2014/main" id="{66316F7B-4735-4978-8493-3BCF45986729}"/>
            </a:ext>
          </a:extLst>
        </xdr:cNvPr>
        <xdr:cNvSpPr/>
      </xdr:nvSpPr>
      <xdr:spPr>
        <a:xfrm>
          <a:off x="6238875" y="134219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22098</xdr:rowOff>
    </xdr:from>
    <xdr:to>
      <xdr:col>41</xdr:col>
      <xdr:colOff>50800</xdr:colOff>
      <xdr:row>83</xdr:row>
      <xdr:rowOff>26670</xdr:rowOff>
    </xdr:to>
    <xdr:cxnSp macro="">
      <xdr:nvCxnSpPr>
        <xdr:cNvPr id="360" name="直線コネクタ 359">
          <a:extLst>
            <a:ext uri="{FF2B5EF4-FFF2-40B4-BE49-F238E27FC236}">
              <a16:creationId xmlns:a16="http://schemas.microsoft.com/office/drawing/2014/main" id="{191CAF17-32AB-40F7-A3EE-A88909418150}"/>
            </a:ext>
          </a:extLst>
        </xdr:cNvPr>
        <xdr:cNvCxnSpPr/>
      </xdr:nvCxnSpPr>
      <xdr:spPr>
        <a:xfrm flipV="1">
          <a:off x="6286500" y="13461873"/>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41164</xdr:rowOff>
    </xdr:from>
    <xdr:ext cx="469744" cy="259045"/>
    <xdr:sp macro="" textlink="">
      <xdr:nvSpPr>
        <xdr:cNvPr id="361" name="n_1aveValue【公営住宅】&#10;一人当たり面積">
          <a:extLst>
            <a:ext uri="{FF2B5EF4-FFF2-40B4-BE49-F238E27FC236}">
              <a16:creationId xmlns:a16="http://schemas.microsoft.com/office/drawing/2014/main" id="{5483F828-55E8-41E8-ADFD-75CE47B21699}"/>
            </a:ext>
          </a:extLst>
        </xdr:cNvPr>
        <xdr:cNvSpPr txBox="1"/>
      </xdr:nvSpPr>
      <xdr:spPr>
        <a:xfrm>
          <a:off x="8458277" y="13642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54881</xdr:rowOff>
    </xdr:from>
    <xdr:ext cx="469744" cy="259045"/>
    <xdr:sp macro="" textlink="">
      <xdr:nvSpPr>
        <xdr:cNvPr id="362" name="n_2aveValue【公営住宅】&#10;一人当たり面積">
          <a:extLst>
            <a:ext uri="{FF2B5EF4-FFF2-40B4-BE49-F238E27FC236}">
              <a16:creationId xmlns:a16="http://schemas.microsoft.com/office/drawing/2014/main" id="{37E5CA6C-AD5D-4854-B0B5-251A41806150}"/>
            </a:ext>
          </a:extLst>
        </xdr:cNvPr>
        <xdr:cNvSpPr txBox="1"/>
      </xdr:nvSpPr>
      <xdr:spPr>
        <a:xfrm>
          <a:off x="7677227" y="1365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66312</xdr:rowOff>
    </xdr:from>
    <xdr:ext cx="469744" cy="259045"/>
    <xdr:sp macro="" textlink="">
      <xdr:nvSpPr>
        <xdr:cNvPr id="363" name="n_3aveValue【公営住宅】&#10;一人当たり面積">
          <a:extLst>
            <a:ext uri="{FF2B5EF4-FFF2-40B4-BE49-F238E27FC236}">
              <a16:creationId xmlns:a16="http://schemas.microsoft.com/office/drawing/2014/main" id="{C4663164-1D62-4922-9DFD-D26816E5459B}"/>
            </a:ext>
          </a:extLst>
        </xdr:cNvPr>
        <xdr:cNvSpPr txBox="1"/>
      </xdr:nvSpPr>
      <xdr:spPr>
        <a:xfrm>
          <a:off x="6867602" y="136711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16019</xdr:rowOff>
    </xdr:from>
    <xdr:ext cx="469744" cy="259045"/>
    <xdr:sp macro="" textlink="">
      <xdr:nvSpPr>
        <xdr:cNvPr id="364" name="n_4aveValue【公営住宅】&#10;一人当たり面積">
          <a:extLst>
            <a:ext uri="{FF2B5EF4-FFF2-40B4-BE49-F238E27FC236}">
              <a16:creationId xmlns:a16="http://schemas.microsoft.com/office/drawing/2014/main" id="{EF492541-12F9-4D6F-A0A4-08BCB9B5E88F}"/>
            </a:ext>
          </a:extLst>
        </xdr:cNvPr>
        <xdr:cNvSpPr txBox="1"/>
      </xdr:nvSpPr>
      <xdr:spPr>
        <a:xfrm>
          <a:off x="6067502" y="136177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84853</xdr:rowOff>
    </xdr:from>
    <xdr:ext cx="469744" cy="259045"/>
    <xdr:sp macro="" textlink="">
      <xdr:nvSpPr>
        <xdr:cNvPr id="365" name="n_1mainValue【公営住宅】&#10;一人当たり面積">
          <a:extLst>
            <a:ext uri="{FF2B5EF4-FFF2-40B4-BE49-F238E27FC236}">
              <a16:creationId xmlns:a16="http://schemas.microsoft.com/office/drawing/2014/main" id="{5929F897-1EC3-4BCD-B658-AD0A9733C004}"/>
            </a:ext>
          </a:extLst>
        </xdr:cNvPr>
        <xdr:cNvSpPr txBox="1"/>
      </xdr:nvSpPr>
      <xdr:spPr>
        <a:xfrm>
          <a:off x="8458277" y="132039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87140</xdr:rowOff>
    </xdr:from>
    <xdr:ext cx="469744" cy="259045"/>
    <xdr:sp macro="" textlink="">
      <xdr:nvSpPr>
        <xdr:cNvPr id="366" name="n_2mainValue【公営住宅】&#10;一人当たり面積">
          <a:extLst>
            <a:ext uri="{FF2B5EF4-FFF2-40B4-BE49-F238E27FC236}">
              <a16:creationId xmlns:a16="http://schemas.microsoft.com/office/drawing/2014/main" id="{B044BF32-5E57-4D19-9BBC-4E83FC23A487}"/>
            </a:ext>
          </a:extLst>
        </xdr:cNvPr>
        <xdr:cNvSpPr txBox="1"/>
      </xdr:nvSpPr>
      <xdr:spPr>
        <a:xfrm>
          <a:off x="7677227" y="131998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89425</xdr:rowOff>
    </xdr:from>
    <xdr:ext cx="469744" cy="259045"/>
    <xdr:sp macro="" textlink="">
      <xdr:nvSpPr>
        <xdr:cNvPr id="367" name="n_3mainValue【公営住宅】&#10;一人当たり面積">
          <a:extLst>
            <a:ext uri="{FF2B5EF4-FFF2-40B4-BE49-F238E27FC236}">
              <a16:creationId xmlns:a16="http://schemas.microsoft.com/office/drawing/2014/main" id="{71A26D2E-621B-474E-B5D4-7E58E787138F}"/>
            </a:ext>
          </a:extLst>
        </xdr:cNvPr>
        <xdr:cNvSpPr txBox="1"/>
      </xdr:nvSpPr>
      <xdr:spPr>
        <a:xfrm>
          <a:off x="6867602" y="1320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93997</xdr:rowOff>
    </xdr:from>
    <xdr:ext cx="469744" cy="259045"/>
    <xdr:sp macro="" textlink="">
      <xdr:nvSpPr>
        <xdr:cNvPr id="368" name="n_4mainValue【公営住宅】&#10;一人当たり面積">
          <a:extLst>
            <a:ext uri="{FF2B5EF4-FFF2-40B4-BE49-F238E27FC236}">
              <a16:creationId xmlns:a16="http://schemas.microsoft.com/office/drawing/2014/main" id="{963B7756-5379-4DF7-AE58-E60C1B3AB276}"/>
            </a:ext>
          </a:extLst>
        </xdr:cNvPr>
        <xdr:cNvSpPr txBox="1"/>
      </xdr:nvSpPr>
      <xdr:spPr>
        <a:xfrm>
          <a:off x="6067502" y="132099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2BBA4430-48EE-45B4-AA6A-C0A76F20C80B}"/>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F5F14804-3988-472B-B9F1-BA284260CDB5}"/>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530F95F1-4C95-4DE5-93C0-EB6FF40AD898}"/>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DE0C8CD4-3A2D-46AC-8AC0-5564D6746CF5}"/>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27446477-5A8B-4BA2-A82D-EED494A917D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AA68DD1B-4694-4D8A-BE97-A0EC3A8C230C}"/>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5" name="テキスト ボックス 374">
          <a:extLst>
            <a:ext uri="{FF2B5EF4-FFF2-40B4-BE49-F238E27FC236}">
              <a16:creationId xmlns:a16="http://schemas.microsoft.com/office/drawing/2014/main" id="{435B2142-1DAC-4076-B353-C08A7DEAF75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6" name="直線コネクタ 375">
          <a:extLst>
            <a:ext uri="{FF2B5EF4-FFF2-40B4-BE49-F238E27FC236}">
              <a16:creationId xmlns:a16="http://schemas.microsoft.com/office/drawing/2014/main" id="{677553CE-2FBD-4051-9B04-F374DF005B34}"/>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7" name="テキスト ボックス 376">
          <a:extLst>
            <a:ext uri="{FF2B5EF4-FFF2-40B4-BE49-F238E27FC236}">
              <a16:creationId xmlns:a16="http://schemas.microsoft.com/office/drawing/2014/main" id="{19D12211-06E4-433D-AE2C-F5F095FC8C21}"/>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8" name="直線コネクタ 377">
          <a:extLst>
            <a:ext uri="{FF2B5EF4-FFF2-40B4-BE49-F238E27FC236}">
              <a16:creationId xmlns:a16="http://schemas.microsoft.com/office/drawing/2014/main" id="{07D1C7CB-6BEB-4C2B-A833-B078754DB42B}"/>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9" name="テキスト ボックス 378">
          <a:extLst>
            <a:ext uri="{FF2B5EF4-FFF2-40B4-BE49-F238E27FC236}">
              <a16:creationId xmlns:a16="http://schemas.microsoft.com/office/drawing/2014/main" id="{A7D3B42A-03F7-47EC-9D4B-7A487B922E28}"/>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80" name="直線コネクタ 379">
          <a:extLst>
            <a:ext uri="{FF2B5EF4-FFF2-40B4-BE49-F238E27FC236}">
              <a16:creationId xmlns:a16="http://schemas.microsoft.com/office/drawing/2014/main" id="{A5A73C14-1AA4-433F-8368-B360C6B6A7B1}"/>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81" name="テキスト ボックス 380">
          <a:extLst>
            <a:ext uri="{FF2B5EF4-FFF2-40B4-BE49-F238E27FC236}">
              <a16:creationId xmlns:a16="http://schemas.microsoft.com/office/drawing/2014/main" id="{61901AD9-F3DE-4D30-8B09-AC2FB6F64A36}"/>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2" name="直線コネクタ 381">
          <a:extLst>
            <a:ext uri="{FF2B5EF4-FFF2-40B4-BE49-F238E27FC236}">
              <a16:creationId xmlns:a16="http://schemas.microsoft.com/office/drawing/2014/main" id="{DBACE558-C6A3-442B-959E-C6130016DF50}"/>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3" name="テキスト ボックス 382">
          <a:extLst>
            <a:ext uri="{FF2B5EF4-FFF2-40B4-BE49-F238E27FC236}">
              <a16:creationId xmlns:a16="http://schemas.microsoft.com/office/drawing/2014/main" id="{2CEC996F-978C-419B-B6A8-817A4BBD844B}"/>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4" name="直線コネクタ 383">
          <a:extLst>
            <a:ext uri="{FF2B5EF4-FFF2-40B4-BE49-F238E27FC236}">
              <a16:creationId xmlns:a16="http://schemas.microsoft.com/office/drawing/2014/main" id="{624777E2-54E1-40A3-9080-DAA1CC7DA164}"/>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5" name="テキスト ボックス 384">
          <a:extLst>
            <a:ext uri="{FF2B5EF4-FFF2-40B4-BE49-F238E27FC236}">
              <a16:creationId xmlns:a16="http://schemas.microsoft.com/office/drawing/2014/main" id="{936D62C9-1D17-4472-9D63-A9BE60F239B5}"/>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a:extLst>
            <a:ext uri="{FF2B5EF4-FFF2-40B4-BE49-F238E27FC236}">
              <a16:creationId xmlns:a16="http://schemas.microsoft.com/office/drawing/2014/main" id="{0297CEBB-544D-41F8-ABBD-AFE101727A8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a:extLst>
            <a:ext uri="{FF2B5EF4-FFF2-40B4-BE49-F238E27FC236}">
              <a16:creationId xmlns:a16="http://schemas.microsoft.com/office/drawing/2014/main" id="{A5C1032B-32B0-4E6A-AAC0-67B57D5C2260}"/>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港湾・漁港】&#10;有形固定資産減価償却率グラフ枠">
          <a:extLst>
            <a:ext uri="{FF2B5EF4-FFF2-40B4-BE49-F238E27FC236}">
              <a16:creationId xmlns:a16="http://schemas.microsoft.com/office/drawing/2014/main" id="{57CB6162-BA2B-433F-A119-6BC46F4B1637}"/>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103</xdr:row>
      <xdr:rowOff>165354</xdr:rowOff>
    </xdr:from>
    <xdr:to>
      <xdr:col>24</xdr:col>
      <xdr:colOff>62865</xdr:colOff>
      <xdr:row>108</xdr:row>
      <xdr:rowOff>117348</xdr:rowOff>
    </xdr:to>
    <xdr:cxnSp macro="">
      <xdr:nvCxnSpPr>
        <xdr:cNvPr id="389" name="直線コネクタ 388">
          <a:extLst>
            <a:ext uri="{FF2B5EF4-FFF2-40B4-BE49-F238E27FC236}">
              <a16:creationId xmlns:a16="http://schemas.microsoft.com/office/drawing/2014/main" id="{7EB4BB71-F3FB-4664-9371-7D3FC058C7CF}"/>
            </a:ext>
          </a:extLst>
        </xdr:cNvPr>
        <xdr:cNvCxnSpPr/>
      </xdr:nvCxnSpPr>
      <xdr:spPr>
        <a:xfrm flipV="1">
          <a:off x="4179570" y="16840454"/>
          <a:ext cx="1270" cy="7647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121175</xdr:rowOff>
    </xdr:from>
    <xdr:ext cx="405111" cy="259045"/>
    <xdr:sp macro="" textlink="">
      <xdr:nvSpPr>
        <xdr:cNvPr id="390" name="【港湾・漁港】&#10;有形固定資産減価償却率最小値テキスト">
          <a:extLst>
            <a:ext uri="{FF2B5EF4-FFF2-40B4-BE49-F238E27FC236}">
              <a16:creationId xmlns:a16="http://schemas.microsoft.com/office/drawing/2014/main" id="{DDC0045F-321C-471E-8172-ACBC7E3B56D8}"/>
            </a:ext>
          </a:extLst>
        </xdr:cNvPr>
        <xdr:cNvSpPr txBox="1"/>
      </xdr:nvSpPr>
      <xdr:spPr>
        <a:xfrm>
          <a:off x="4229100" y="17612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117348</xdr:rowOff>
    </xdr:from>
    <xdr:to>
      <xdr:col>24</xdr:col>
      <xdr:colOff>152400</xdr:colOff>
      <xdr:row>108</xdr:row>
      <xdr:rowOff>117348</xdr:rowOff>
    </xdr:to>
    <xdr:cxnSp macro="">
      <xdr:nvCxnSpPr>
        <xdr:cNvPr id="391" name="直線コネクタ 390">
          <a:extLst>
            <a:ext uri="{FF2B5EF4-FFF2-40B4-BE49-F238E27FC236}">
              <a16:creationId xmlns:a16="http://schemas.microsoft.com/office/drawing/2014/main" id="{4A244AF4-0E94-4E48-B60B-A49865B8F20E}"/>
            </a:ext>
          </a:extLst>
        </xdr:cNvPr>
        <xdr:cNvCxnSpPr/>
      </xdr:nvCxnSpPr>
      <xdr:spPr>
        <a:xfrm>
          <a:off x="4105275" y="176052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112031</xdr:rowOff>
    </xdr:from>
    <xdr:ext cx="405111" cy="259045"/>
    <xdr:sp macro="" textlink="">
      <xdr:nvSpPr>
        <xdr:cNvPr id="392" name="【港湾・漁港】&#10;有形固定資産減価償却率最大値テキスト">
          <a:extLst>
            <a:ext uri="{FF2B5EF4-FFF2-40B4-BE49-F238E27FC236}">
              <a16:creationId xmlns:a16="http://schemas.microsoft.com/office/drawing/2014/main" id="{16661F3E-A96D-4856-81D7-EFABD34EDD95}"/>
            </a:ext>
          </a:extLst>
        </xdr:cNvPr>
        <xdr:cNvSpPr txBox="1"/>
      </xdr:nvSpPr>
      <xdr:spPr>
        <a:xfrm>
          <a:off x="4229100" y="166283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103</xdr:row>
      <xdr:rowOff>165354</xdr:rowOff>
    </xdr:from>
    <xdr:to>
      <xdr:col>24</xdr:col>
      <xdr:colOff>152400</xdr:colOff>
      <xdr:row>103</xdr:row>
      <xdr:rowOff>165354</xdr:rowOff>
    </xdr:to>
    <xdr:cxnSp macro="">
      <xdr:nvCxnSpPr>
        <xdr:cNvPr id="393" name="直線コネクタ 392">
          <a:extLst>
            <a:ext uri="{FF2B5EF4-FFF2-40B4-BE49-F238E27FC236}">
              <a16:creationId xmlns:a16="http://schemas.microsoft.com/office/drawing/2014/main" id="{FD8C75B2-D33F-4212-8AA2-244BEFC5C050}"/>
            </a:ext>
          </a:extLst>
        </xdr:cNvPr>
        <xdr:cNvCxnSpPr/>
      </xdr:nvCxnSpPr>
      <xdr:spPr>
        <a:xfrm>
          <a:off x="4105275" y="168404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105</xdr:row>
      <xdr:rowOff>92981</xdr:rowOff>
    </xdr:from>
    <xdr:ext cx="405111" cy="259045"/>
    <xdr:sp macro="" textlink="">
      <xdr:nvSpPr>
        <xdr:cNvPr id="394" name="【港湾・漁港】&#10;有形固定資産減価償却率平均値テキスト">
          <a:extLst>
            <a:ext uri="{FF2B5EF4-FFF2-40B4-BE49-F238E27FC236}">
              <a16:creationId xmlns:a16="http://schemas.microsoft.com/office/drawing/2014/main" id="{6284EAC0-F1C0-4629-B84F-3BDD31071CB7}"/>
            </a:ext>
          </a:extLst>
        </xdr:cNvPr>
        <xdr:cNvSpPr txBox="1"/>
      </xdr:nvSpPr>
      <xdr:spPr>
        <a:xfrm>
          <a:off x="4229100" y="170951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114554</xdr:rowOff>
    </xdr:from>
    <xdr:to>
      <xdr:col>24</xdr:col>
      <xdr:colOff>114300</xdr:colOff>
      <xdr:row>106</xdr:row>
      <xdr:rowOff>44704</xdr:rowOff>
    </xdr:to>
    <xdr:sp macro="" textlink="">
      <xdr:nvSpPr>
        <xdr:cNvPr id="395" name="フローチャート: 判断 394">
          <a:extLst>
            <a:ext uri="{FF2B5EF4-FFF2-40B4-BE49-F238E27FC236}">
              <a16:creationId xmlns:a16="http://schemas.microsoft.com/office/drawing/2014/main" id="{7281131B-E6BF-43C2-A974-3BFAF4C844CF}"/>
            </a:ext>
          </a:extLst>
        </xdr:cNvPr>
        <xdr:cNvSpPr/>
      </xdr:nvSpPr>
      <xdr:spPr>
        <a:xfrm>
          <a:off x="4124325" y="1711667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55118</xdr:rowOff>
    </xdr:from>
    <xdr:to>
      <xdr:col>20</xdr:col>
      <xdr:colOff>38100</xdr:colOff>
      <xdr:row>105</xdr:row>
      <xdr:rowOff>156718</xdr:rowOff>
    </xdr:to>
    <xdr:sp macro="" textlink="">
      <xdr:nvSpPr>
        <xdr:cNvPr id="396" name="フローチャート: 判断 395">
          <a:extLst>
            <a:ext uri="{FF2B5EF4-FFF2-40B4-BE49-F238E27FC236}">
              <a16:creationId xmlns:a16="http://schemas.microsoft.com/office/drawing/2014/main" id="{C8A98B5A-389F-440B-BF81-CB514E819A6A}"/>
            </a:ext>
          </a:extLst>
        </xdr:cNvPr>
        <xdr:cNvSpPr/>
      </xdr:nvSpPr>
      <xdr:spPr>
        <a:xfrm>
          <a:off x="3381375" y="170572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139700</xdr:rowOff>
    </xdr:from>
    <xdr:to>
      <xdr:col>15</xdr:col>
      <xdr:colOff>101600</xdr:colOff>
      <xdr:row>105</xdr:row>
      <xdr:rowOff>69850</xdr:rowOff>
    </xdr:to>
    <xdr:sp macro="" textlink="">
      <xdr:nvSpPr>
        <xdr:cNvPr id="397" name="フローチャート: 判断 396">
          <a:extLst>
            <a:ext uri="{FF2B5EF4-FFF2-40B4-BE49-F238E27FC236}">
              <a16:creationId xmlns:a16="http://schemas.microsoft.com/office/drawing/2014/main" id="{04B512BF-98E9-4C45-97BA-C59867E28A05}"/>
            </a:ext>
          </a:extLst>
        </xdr:cNvPr>
        <xdr:cNvSpPr/>
      </xdr:nvSpPr>
      <xdr:spPr>
        <a:xfrm>
          <a:off x="2571750" y="169830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104</xdr:row>
      <xdr:rowOff>25400</xdr:rowOff>
    </xdr:from>
    <xdr:to>
      <xdr:col>10</xdr:col>
      <xdr:colOff>165100</xdr:colOff>
      <xdr:row>104</xdr:row>
      <xdr:rowOff>127000</xdr:rowOff>
    </xdr:to>
    <xdr:sp macro="" textlink="">
      <xdr:nvSpPr>
        <xdr:cNvPr id="398" name="フローチャート: 判断 397">
          <a:extLst>
            <a:ext uri="{FF2B5EF4-FFF2-40B4-BE49-F238E27FC236}">
              <a16:creationId xmlns:a16="http://schemas.microsoft.com/office/drawing/2014/main" id="{1CB86D53-4E4D-483E-A1D2-4D0F9524C771}"/>
            </a:ext>
          </a:extLst>
        </xdr:cNvPr>
        <xdr:cNvSpPr/>
      </xdr:nvSpPr>
      <xdr:spPr>
        <a:xfrm>
          <a:off x="1781175" y="168687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155702</xdr:rowOff>
    </xdr:from>
    <xdr:to>
      <xdr:col>6</xdr:col>
      <xdr:colOff>38100</xdr:colOff>
      <xdr:row>104</xdr:row>
      <xdr:rowOff>85852</xdr:rowOff>
    </xdr:to>
    <xdr:sp macro="" textlink="">
      <xdr:nvSpPr>
        <xdr:cNvPr id="399" name="フローチャート: 判断 398">
          <a:extLst>
            <a:ext uri="{FF2B5EF4-FFF2-40B4-BE49-F238E27FC236}">
              <a16:creationId xmlns:a16="http://schemas.microsoft.com/office/drawing/2014/main" id="{2AA37814-E5DE-4634-9A79-4BF6CFBE079F}"/>
            </a:ext>
          </a:extLst>
        </xdr:cNvPr>
        <xdr:cNvSpPr/>
      </xdr:nvSpPr>
      <xdr:spPr>
        <a:xfrm>
          <a:off x="981075" y="168371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5478D41B-4C9A-43AB-A584-AB803B0BB16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854B571B-CEE8-4A4A-9287-0057C3C36505}"/>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845BF479-02D0-446D-ACDB-CFB4448D7DD1}"/>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776959F-F22B-4101-9F77-8AA4CB8525F7}"/>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9739213-90DD-4FA8-8BEB-56E0411A5E3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119126</xdr:rowOff>
    </xdr:from>
    <xdr:to>
      <xdr:col>24</xdr:col>
      <xdr:colOff>114300</xdr:colOff>
      <xdr:row>104</xdr:row>
      <xdr:rowOff>49276</xdr:rowOff>
    </xdr:to>
    <xdr:sp macro="" textlink="">
      <xdr:nvSpPr>
        <xdr:cNvPr id="405" name="楕円 404">
          <a:extLst>
            <a:ext uri="{FF2B5EF4-FFF2-40B4-BE49-F238E27FC236}">
              <a16:creationId xmlns:a16="http://schemas.microsoft.com/office/drawing/2014/main" id="{58B4ED94-DE88-4568-92DC-E4314FAEC571}"/>
            </a:ext>
          </a:extLst>
        </xdr:cNvPr>
        <xdr:cNvSpPr/>
      </xdr:nvSpPr>
      <xdr:spPr>
        <a:xfrm>
          <a:off x="4124325" y="16800576"/>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67581</xdr:rowOff>
    </xdr:from>
    <xdr:ext cx="405111" cy="259045"/>
    <xdr:sp macro="" textlink="">
      <xdr:nvSpPr>
        <xdr:cNvPr id="406" name="【港湾・漁港】&#10;有形固定資産減価償却率該当値テキスト">
          <a:extLst>
            <a:ext uri="{FF2B5EF4-FFF2-40B4-BE49-F238E27FC236}">
              <a16:creationId xmlns:a16="http://schemas.microsoft.com/office/drawing/2014/main" id="{E8D81788-472D-4B77-8553-F0762645C8FA}"/>
            </a:ext>
          </a:extLst>
        </xdr:cNvPr>
        <xdr:cNvSpPr txBox="1"/>
      </xdr:nvSpPr>
      <xdr:spPr>
        <a:xfrm>
          <a:off x="4229100" y="167426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64263</xdr:rowOff>
    </xdr:from>
    <xdr:to>
      <xdr:col>20</xdr:col>
      <xdr:colOff>38100</xdr:colOff>
      <xdr:row>103</xdr:row>
      <xdr:rowOff>165863</xdr:rowOff>
    </xdr:to>
    <xdr:sp macro="" textlink="">
      <xdr:nvSpPr>
        <xdr:cNvPr id="407" name="楕円 406">
          <a:extLst>
            <a:ext uri="{FF2B5EF4-FFF2-40B4-BE49-F238E27FC236}">
              <a16:creationId xmlns:a16="http://schemas.microsoft.com/office/drawing/2014/main" id="{56134ABA-01FE-4D47-9BD2-54F5649AE27E}"/>
            </a:ext>
          </a:extLst>
        </xdr:cNvPr>
        <xdr:cNvSpPr/>
      </xdr:nvSpPr>
      <xdr:spPr>
        <a:xfrm>
          <a:off x="3381375" y="167457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115063</xdr:rowOff>
    </xdr:from>
    <xdr:to>
      <xdr:col>24</xdr:col>
      <xdr:colOff>63500</xdr:colOff>
      <xdr:row>103</xdr:row>
      <xdr:rowOff>169926</xdr:rowOff>
    </xdr:to>
    <xdr:cxnSp macro="">
      <xdr:nvCxnSpPr>
        <xdr:cNvPr id="408" name="直線コネクタ 407">
          <a:extLst>
            <a:ext uri="{FF2B5EF4-FFF2-40B4-BE49-F238E27FC236}">
              <a16:creationId xmlns:a16="http://schemas.microsoft.com/office/drawing/2014/main" id="{991CC1B3-33D9-4741-A07A-C4CEE13A1933}"/>
            </a:ext>
          </a:extLst>
        </xdr:cNvPr>
        <xdr:cNvCxnSpPr/>
      </xdr:nvCxnSpPr>
      <xdr:spPr>
        <a:xfrm>
          <a:off x="3429000" y="16793338"/>
          <a:ext cx="752475" cy="45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148844</xdr:rowOff>
    </xdr:from>
    <xdr:to>
      <xdr:col>15</xdr:col>
      <xdr:colOff>101600</xdr:colOff>
      <xdr:row>103</xdr:row>
      <xdr:rowOff>78994</xdr:rowOff>
    </xdr:to>
    <xdr:sp macro="" textlink="">
      <xdr:nvSpPr>
        <xdr:cNvPr id="409" name="楕円 408">
          <a:extLst>
            <a:ext uri="{FF2B5EF4-FFF2-40B4-BE49-F238E27FC236}">
              <a16:creationId xmlns:a16="http://schemas.microsoft.com/office/drawing/2014/main" id="{2626BCB3-1E46-4C26-9756-A5C6000E418B}"/>
            </a:ext>
          </a:extLst>
        </xdr:cNvPr>
        <xdr:cNvSpPr/>
      </xdr:nvSpPr>
      <xdr:spPr>
        <a:xfrm>
          <a:off x="2571750" y="166620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28194</xdr:rowOff>
    </xdr:from>
    <xdr:to>
      <xdr:col>19</xdr:col>
      <xdr:colOff>177800</xdr:colOff>
      <xdr:row>103</xdr:row>
      <xdr:rowOff>115063</xdr:rowOff>
    </xdr:to>
    <xdr:cxnSp macro="">
      <xdr:nvCxnSpPr>
        <xdr:cNvPr id="410" name="直線コネクタ 409">
          <a:extLst>
            <a:ext uri="{FF2B5EF4-FFF2-40B4-BE49-F238E27FC236}">
              <a16:creationId xmlns:a16="http://schemas.microsoft.com/office/drawing/2014/main" id="{07167A23-BA6F-4966-870E-69A6451DF38B}"/>
            </a:ext>
          </a:extLst>
        </xdr:cNvPr>
        <xdr:cNvCxnSpPr/>
      </xdr:nvCxnSpPr>
      <xdr:spPr>
        <a:xfrm>
          <a:off x="2619375" y="16709644"/>
          <a:ext cx="809625" cy="836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102</xdr:row>
      <xdr:rowOff>52832</xdr:rowOff>
    </xdr:from>
    <xdr:to>
      <xdr:col>10</xdr:col>
      <xdr:colOff>165100</xdr:colOff>
      <xdr:row>102</xdr:row>
      <xdr:rowOff>154432</xdr:rowOff>
    </xdr:to>
    <xdr:sp macro="" textlink="">
      <xdr:nvSpPr>
        <xdr:cNvPr id="411" name="楕円 410">
          <a:extLst>
            <a:ext uri="{FF2B5EF4-FFF2-40B4-BE49-F238E27FC236}">
              <a16:creationId xmlns:a16="http://schemas.microsoft.com/office/drawing/2014/main" id="{EC6D3DC2-4990-461E-8DED-951ED9F61303}"/>
            </a:ext>
          </a:extLst>
        </xdr:cNvPr>
        <xdr:cNvSpPr/>
      </xdr:nvSpPr>
      <xdr:spPr>
        <a:xfrm>
          <a:off x="1781175" y="165660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103632</xdr:rowOff>
    </xdr:from>
    <xdr:to>
      <xdr:col>15</xdr:col>
      <xdr:colOff>50800</xdr:colOff>
      <xdr:row>103</xdr:row>
      <xdr:rowOff>28194</xdr:rowOff>
    </xdr:to>
    <xdr:cxnSp macro="">
      <xdr:nvCxnSpPr>
        <xdr:cNvPr id="412" name="直線コネクタ 411">
          <a:extLst>
            <a:ext uri="{FF2B5EF4-FFF2-40B4-BE49-F238E27FC236}">
              <a16:creationId xmlns:a16="http://schemas.microsoft.com/office/drawing/2014/main" id="{C9E349B5-B5A1-4463-AB4A-29BA7D5943A2}"/>
            </a:ext>
          </a:extLst>
        </xdr:cNvPr>
        <xdr:cNvCxnSpPr/>
      </xdr:nvCxnSpPr>
      <xdr:spPr>
        <a:xfrm>
          <a:off x="1828800" y="16623157"/>
          <a:ext cx="790575" cy="864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137413</xdr:rowOff>
    </xdr:from>
    <xdr:to>
      <xdr:col>6</xdr:col>
      <xdr:colOff>38100</xdr:colOff>
      <xdr:row>102</xdr:row>
      <xdr:rowOff>67563</xdr:rowOff>
    </xdr:to>
    <xdr:sp macro="" textlink="">
      <xdr:nvSpPr>
        <xdr:cNvPr id="413" name="楕円 412">
          <a:extLst>
            <a:ext uri="{FF2B5EF4-FFF2-40B4-BE49-F238E27FC236}">
              <a16:creationId xmlns:a16="http://schemas.microsoft.com/office/drawing/2014/main" id="{DFB73FC0-D307-44EF-9599-C55E1627925F}"/>
            </a:ext>
          </a:extLst>
        </xdr:cNvPr>
        <xdr:cNvSpPr/>
      </xdr:nvSpPr>
      <xdr:spPr>
        <a:xfrm>
          <a:off x="981075" y="1649501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16763</xdr:rowOff>
    </xdr:from>
    <xdr:to>
      <xdr:col>10</xdr:col>
      <xdr:colOff>114300</xdr:colOff>
      <xdr:row>102</xdr:row>
      <xdr:rowOff>103632</xdr:rowOff>
    </xdr:to>
    <xdr:cxnSp macro="">
      <xdr:nvCxnSpPr>
        <xdr:cNvPr id="414" name="直線コネクタ 413">
          <a:extLst>
            <a:ext uri="{FF2B5EF4-FFF2-40B4-BE49-F238E27FC236}">
              <a16:creationId xmlns:a16="http://schemas.microsoft.com/office/drawing/2014/main" id="{9E11F5BD-387F-4B38-81D0-10C8DA93B3A6}"/>
            </a:ext>
          </a:extLst>
        </xdr:cNvPr>
        <xdr:cNvCxnSpPr/>
      </xdr:nvCxnSpPr>
      <xdr:spPr>
        <a:xfrm>
          <a:off x="1028700" y="16533113"/>
          <a:ext cx="800100" cy="90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147845</xdr:rowOff>
    </xdr:from>
    <xdr:ext cx="405111" cy="259045"/>
    <xdr:sp macro="" textlink="">
      <xdr:nvSpPr>
        <xdr:cNvPr id="415" name="n_1aveValue【港湾・漁港】&#10;有形固定資産減価償却率">
          <a:extLst>
            <a:ext uri="{FF2B5EF4-FFF2-40B4-BE49-F238E27FC236}">
              <a16:creationId xmlns:a16="http://schemas.microsoft.com/office/drawing/2014/main" id="{81B5C9EC-06A9-48C6-A0C3-C769F3E95AA6}"/>
            </a:ext>
          </a:extLst>
        </xdr:cNvPr>
        <xdr:cNvSpPr txBox="1"/>
      </xdr:nvSpPr>
      <xdr:spPr>
        <a:xfrm>
          <a:off x="3239144" y="17146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105</xdr:row>
      <xdr:rowOff>60977</xdr:rowOff>
    </xdr:from>
    <xdr:ext cx="405111" cy="259045"/>
    <xdr:sp macro="" textlink="">
      <xdr:nvSpPr>
        <xdr:cNvPr id="416" name="n_2aveValue【港湾・漁港】&#10;有形固定資産減価償却率">
          <a:extLst>
            <a:ext uri="{FF2B5EF4-FFF2-40B4-BE49-F238E27FC236}">
              <a16:creationId xmlns:a16="http://schemas.microsoft.com/office/drawing/2014/main" id="{1BD9F311-71DB-4161-9171-187EE269FAEB}"/>
            </a:ext>
          </a:extLst>
        </xdr:cNvPr>
        <xdr:cNvSpPr txBox="1"/>
      </xdr:nvSpPr>
      <xdr:spPr>
        <a:xfrm>
          <a:off x="2439044" y="1706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118127</xdr:rowOff>
    </xdr:from>
    <xdr:ext cx="405111" cy="259045"/>
    <xdr:sp macro="" textlink="">
      <xdr:nvSpPr>
        <xdr:cNvPr id="417" name="n_3aveValue【港湾・漁港】&#10;有形固定資産減価償却率">
          <a:extLst>
            <a:ext uri="{FF2B5EF4-FFF2-40B4-BE49-F238E27FC236}">
              <a16:creationId xmlns:a16="http://schemas.microsoft.com/office/drawing/2014/main" id="{5063AEA6-A4E6-452E-8F47-CDA13D92E336}"/>
            </a:ext>
          </a:extLst>
        </xdr:cNvPr>
        <xdr:cNvSpPr txBox="1"/>
      </xdr:nvSpPr>
      <xdr:spPr>
        <a:xfrm>
          <a:off x="1648469" y="16961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76979</xdr:rowOff>
    </xdr:from>
    <xdr:ext cx="405111" cy="259045"/>
    <xdr:sp macro="" textlink="">
      <xdr:nvSpPr>
        <xdr:cNvPr id="418" name="n_4aveValue【港湾・漁港】&#10;有形固定資産減価償却率">
          <a:extLst>
            <a:ext uri="{FF2B5EF4-FFF2-40B4-BE49-F238E27FC236}">
              <a16:creationId xmlns:a16="http://schemas.microsoft.com/office/drawing/2014/main" id="{F1BC6631-7A23-410F-8F66-5EBF97DC5B14}"/>
            </a:ext>
          </a:extLst>
        </xdr:cNvPr>
        <xdr:cNvSpPr txBox="1"/>
      </xdr:nvSpPr>
      <xdr:spPr>
        <a:xfrm>
          <a:off x="848369" y="169171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10940</xdr:rowOff>
    </xdr:from>
    <xdr:ext cx="405111" cy="259045"/>
    <xdr:sp macro="" textlink="">
      <xdr:nvSpPr>
        <xdr:cNvPr id="419" name="n_1mainValue【港湾・漁港】&#10;有形固定資産減価償却率">
          <a:extLst>
            <a:ext uri="{FF2B5EF4-FFF2-40B4-BE49-F238E27FC236}">
              <a16:creationId xmlns:a16="http://schemas.microsoft.com/office/drawing/2014/main" id="{A64B61CF-A26B-48BB-AD5A-6F29680829F4}"/>
            </a:ext>
          </a:extLst>
        </xdr:cNvPr>
        <xdr:cNvSpPr txBox="1"/>
      </xdr:nvSpPr>
      <xdr:spPr>
        <a:xfrm>
          <a:off x="3239144" y="1652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95521</xdr:rowOff>
    </xdr:from>
    <xdr:ext cx="405111" cy="259045"/>
    <xdr:sp macro="" textlink="">
      <xdr:nvSpPr>
        <xdr:cNvPr id="420" name="n_2mainValue【港湾・漁港】&#10;有形固定資産減価償却率">
          <a:extLst>
            <a:ext uri="{FF2B5EF4-FFF2-40B4-BE49-F238E27FC236}">
              <a16:creationId xmlns:a16="http://schemas.microsoft.com/office/drawing/2014/main" id="{26C65B1F-3CED-42B4-BE6C-B669428C886E}"/>
            </a:ext>
          </a:extLst>
        </xdr:cNvPr>
        <xdr:cNvSpPr txBox="1"/>
      </xdr:nvSpPr>
      <xdr:spPr>
        <a:xfrm>
          <a:off x="2439044" y="16449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170959</xdr:rowOff>
    </xdr:from>
    <xdr:ext cx="405111" cy="259045"/>
    <xdr:sp macro="" textlink="">
      <xdr:nvSpPr>
        <xdr:cNvPr id="421" name="n_3mainValue【港湾・漁港】&#10;有形固定資産減価償却率">
          <a:extLst>
            <a:ext uri="{FF2B5EF4-FFF2-40B4-BE49-F238E27FC236}">
              <a16:creationId xmlns:a16="http://schemas.microsoft.com/office/drawing/2014/main" id="{062FF3B5-4492-48A4-944B-1BC7F941929F}"/>
            </a:ext>
          </a:extLst>
        </xdr:cNvPr>
        <xdr:cNvSpPr txBox="1"/>
      </xdr:nvSpPr>
      <xdr:spPr>
        <a:xfrm>
          <a:off x="1648469" y="163539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84090</xdr:rowOff>
    </xdr:from>
    <xdr:ext cx="405111" cy="259045"/>
    <xdr:sp macro="" textlink="">
      <xdr:nvSpPr>
        <xdr:cNvPr id="422" name="n_4mainValue【港湾・漁港】&#10;有形固定資産減価償却率">
          <a:extLst>
            <a:ext uri="{FF2B5EF4-FFF2-40B4-BE49-F238E27FC236}">
              <a16:creationId xmlns:a16="http://schemas.microsoft.com/office/drawing/2014/main" id="{37903F48-FAD3-419B-B9C6-14B89AFC9415}"/>
            </a:ext>
          </a:extLst>
        </xdr:cNvPr>
        <xdr:cNvSpPr txBox="1"/>
      </xdr:nvSpPr>
      <xdr:spPr>
        <a:xfrm>
          <a:off x="848369" y="16279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3" name="正方形/長方形 422">
          <a:extLst>
            <a:ext uri="{FF2B5EF4-FFF2-40B4-BE49-F238E27FC236}">
              <a16:creationId xmlns:a16="http://schemas.microsoft.com/office/drawing/2014/main" id="{4281467B-5D2D-4500-AF00-063BE858E26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4" name="正方形/長方形 423">
          <a:extLst>
            <a:ext uri="{FF2B5EF4-FFF2-40B4-BE49-F238E27FC236}">
              <a16:creationId xmlns:a16="http://schemas.microsoft.com/office/drawing/2014/main" id="{CF2555BC-A6F6-4272-B3D7-DAF510AD834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5" name="正方形/長方形 424">
          <a:extLst>
            <a:ext uri="{FF2B5EF4-FFF2-40B4-BE49-F238E27FC236}">
              <a16:creationId xmlns:a16="http://schemas.microsoft.com/office/drawing/2014/main" id="{692EA658-CB13-4569-B2F5-62BD9B63E90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6" name="正方形/長方形 425">
          <a:extLst>
            <a:ext uri="{FF2B5EF4-FFF2-40B4-BE49-F238E27FC236}">
              <a16:creationId xmlns:a16="http://schemas.microsoft.com/office/drawing/2014/main" id="{729315B6-6719-44BC-A5C3-EFDB15BDD12A}"/>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7" name="正方形/長方形 426">
          <a:extLst>
            <a:ext uri="{FF2B5EF4-FFF2-40B4-BE49-F238E27FC236}">
              <a16:creationId xmlns:a16="http://schemas.microsoft.com/office/drawing/2014/main" id="{AB18091B-DF06-4431-AF82-7EC54B2D1384}"/>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8" name="正方形/長方形 427">
          <a:extLst>
            <a:ext uri="{FF2B5EF4-FFF2-40B4-BE49-F238E27FC236}">
              <a16:creationId xmlns:a16="http://schemas.microsoft.com/office/drawing/2014/main" id="{0BDD616C-6CA2-404F-AD61-C6C11854591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9" name="テキスト ボックス 428">
          <a:extLst>
            <a:ext uri="{FF2B5EF4-FFF2-40B4-BE49-F238E27FC236}">
              <a16:creationId xmlns:a16="http://schemas.microsoft.com/office/drawing/2014/main" id="{32E9B4C7-8250-46EB-A29F-8788C88AE25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0" name="直線コネクタ 429">
          <a:extLst>
            <a:ext uri="{FF2B5EF4-FFF2-40B4-BE49-F238E27FC236}">
              <a16:creationId xmlns:a16="http://schemas.microsoft.com/office/drawing/2014/main" id="{B92B0060-FBC3-4DA8-A377-B6DA8BBD6080}"/>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1" name="直線コネクタ 430">
          <a:extLst>
            <a:ext uri="{FF2B5EF4-FFF2-40B4-BE49-F238E27FC236}">
              <a16:creationId xmlns:a16="http://schemas.microsoft.com/office/drawing/2014/main" id="{20FC6BD8-D4D3-4A59-B378-7F1E8707B3ED}"/>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2" name="テキスト ボックス 431">
          <a:extLst>
            <a:ext uri="{FF2B5EF4-FFF2-40B4-BE49-F238E27FC236}">
              <a16:creationId xmlns:a16="http://schemas.microsoft.com/office/drawing/2014/main" id="{9C1ABB4E-743C-4898-8534-6F02C4165538}"/>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3" name="直線コネクタ 432">
          <a:extLst>
            <a:ext uri="{FF2B5EF4-FFF2-40B4-BE49-F238E27FC236}">
              <a16:creationId xmlns:a16="http://schemas.microsoft.com/office/drawing/2014/main" id="{F08D9E7D-7F9B-42D6-9A5B-C27904FE298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4" name="テキスト ボックス 433">
          <a:extLst>
            <a:ext uri="{FF2B5EF4-FFF2-40B4-BE49-F238E27FC236}">
              <a16:creationId xmlns:a16="http://schemas.microsoft.com/office/drawing/2014/main" id="{ECC657F9-04CD-45B1-A9FB-E1F7C1716F60}"/>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5" name="直線コネクタ 434">
          <a:extLst>
            <a:ext uri="{FF2B5EF4-FFF2-40B4-BE49-F238E27FC236}">
              <a16:creationId xmlns:a16="http://schemas.microsoft.com/office/drawing/2014/main" id="{3239E8AF-9DCD-4BB0-AF05-1FE9516834D4}"/>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6" name="テキスト ボックス 435">
          <a:extLst>
            <a:ext uri="{FF2B5EF4-FFF2-40B4-BE49-F238E27FC236}">
              <a16:creationId xmlns:a16="http://schemas.microsoft.com/office/drawing/2014/main" id="{BBA9B97A-A5E4-4C65-8DB5-987EEF562EC2}"/>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7" name="直線コネクタ 436">
          <a:extLst>
            <a:ext uri="{FF2B5EF4-FFF2-40B4-BE49-F238E27FC236}">
              <a16:creationId xmlns:a16="http://schemas.microsoft.com/office/drawing/2014/main" id="{73BBAE65-EE0D-4C5F-AA45-1FF52031FCD3}"/>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8" name="テキスト ボックス 437">
          <a:extLst>
            <a:ext uri="{FF2B5EF4-FFF2-40B4-BE49-F238E27FC236}">
              <a16:creationId xmlns:a16="http://schemas.microsoft.com/office/drawing/2014/main" id="{1453577C-0897-48FC-A839-36F8E8A5F82B}"/>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9" name="直線コネクタ 438">
          <a:extLst>
            <a:ext uri="{FF2B5EF4-FFF2-40B4-BE49-F238E27FC236}">
              <a16:creationId xmlns:a16="http://schemas.microsoft.com/office/drawing/2014/main" id="{034FC171-A53B-4CD4-ADBD-429D1A5D87D7}"/>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0" name="テキスト ボックス 439">
          <a:extLst>
            <a:ext uri="{FF2B5EF4-FFF2-40B4-BE49-F238E27FC236}">
              <a16:creationId xmlns:a16="http://schemas.microsoft.com/office/drawing/2014/main" id="{A6D49C94-EB93-4C50-8948-06904429A056}"/>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1" name="直線コネクタ 440">
          <a:extLst>
            <a:ext uri="{FF2B5EF4-FFF2-40B4-BE49-F238E27FC236}">
              <a16:creationId xmlns:a16="http://schemas.microsoft.com/office/drawing/2014/main" id="{D988F1F9-2AEE-43AE-83AC-3441F685109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2" name="テキスト ボックス 441">
          <a:extLst>
            <a:ext uri="{FF2B5EF4-FFF2-40B4-BE49-F238E27FC236}">
              <a16:creationId xmlns:a16="http://schemas.microsoft.com/office/drawing/2014/main" id="{7BAE49EC-98E9-45D7-81EB-0BDA5A08B9A6}"/>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3" name="【港湾・漁港】&#10;一人当たり有形固定資産（償却資産）額グラフ枠">
          <a:extLst>
            <a:ext uri="{FF2B5EF4-FFF2-40B4-BE49-F238E27FC236}">
              <a16:creationId xmlns:a16="http://schemas.microsoft.com/office/drawing/2014/main" id="{253A0422-2BD4-4B77-91E8-2D7C2D5A92BF}"/>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76020</xdr:rowOff>
    </xdr:from>
    <xdr:to>
      <xdr:col>54</xdr:col>
      <xdr:colOff>189865</xdr:colOff>
      <xdr:row>107</xdr:row>
      <xdr:rowOff>95169</xdr:rowOff>
    </xdr:to>
    <xdr:cxnSp macro="">
      <xdr:nvCxnSpPr>
        <xdr:cNvPr id="444" name="直線コネクタ 443">
          <a:extLst>
            <a:ext uri="{FF2B5EF4-FFF2-40B4-BE49-F238E27FC236}">
              <a16:creationId xmlns:a16="http://schemas.microsoft.com/office/drawing/2014/main" id="{14643D66-3989-4E5A-A44A-35B21579FCC6}"/>
            </a:ext>
          </a:extLst>
        </xdr:cNvPr>
        <xdr:cNvCxnSpPr/>
      </xdr:nvCxnSpPr>
      <xdr:spPr>
        <a:xfrm flipV="1">
          <a:off x="9427845" y="16268520"/>
          <a:ext cx="1270" cy="1152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98996</xdr:rowOff>
    </xdr:from>
    <xdr:ext cx="534377" cy="259045"/>
    <xdr:sp macro="" textlink="">
      <xdr:nvSpPr>
        <xdr:cNvPr id="445" name="【港湾・漁港】&#10;一人当たり有形固定資産（償却資産）額最小値テキスト">
          <a:extLst>
            <a:ext uri="{FF2B5EF4-FFF2-40B4-BE49-F238E27FC236}">
              <a16:creationId xmlns:a16="http://schemas.microsoft.com/office/drawing/2014/main" id="{D72A0ED8-448C-4851-8FD5-40B821C75171}"/>
            </a:ext>
          </a:extLst>
        </xdr:cNvPr>
        <xdr:cNvSpPr txBox="1"/>
      </xdr:nvSpPr>
      <xdr:spPr>
        <a:xfrm>
          <a:off x="9477375" y="174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95169</xdr:rowOff>
    </xdr:from>
    <xdr:to>
      <xdr:col>55</xdr:col>
      <xdr:colOff>88900</xdr:colOff>
      <xdr:row>107</xdr:row>
      <xdr:rowOff>95169</xdr:rowOff>
    </xdr:to>
    <xdr:cxnSp macro="">
      <xdr:nvCxnSpPr>
        <xdr:cNvPr id="446" name="直線コネクタ 445">
          <a:extLst>
            <a:ext uri="{FF2B5EF4-FFF2-40B4-BE49-F238E27FC236}">
              <a16:creationId xmlns:a16="http://schemas.microsoft.com/office/drawing/2014/main" id="{8F5B9202-C5F3-4A05-942E-09CCC969E82D}"/>
            </a:ext>
          </a:extLst>
        </xdr:cNvPr>
        <xdr:cNvCxnSpPr/>
      </xdr:nvCxnSpPr>
      <xdr:spPr>
        <a:xfrm>
          <a:off x="9363075" y="1742114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22697</xdr:rowOff>
    </xdr:from>
    <xdr:ext cx="599010" cy="259045"/>
    <xdr:sp macro="" textlink="">
      <xdr:nvSpPr>
        <xdr:cNvPr id="447" name="【港湾・漁港】&#10;一人当たり有形固定資産（償却資産）額最大値テキスト">
          <a:extLst>
            <a:ext uri="{FF2B5EF4-FFF2-40B4-BE49-F238E27FC236}">
              <a16:creationId xmlns:a16="http://schemas.microsoft.com/office/drawing/2014/main" id="{600F220F-C834-469B-B4BA-FC247254EA17}"/>
            </a:ext>
          </a:extLst>
        </xdr:cNvPr>
        <xdr:cNvSpPr txBox="1"/>
      </xdr:nvSpPr>
      <xdr:spPr>
        <a:xfrm>
          <a:off x="9477375" y="16056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76020</xdr:rowOff>
    </xdr:from>
    <xdr:to>
      <xdr:col>55</xdr:col>
      <xdr:colOff>88900</xdr:colOff>
      <xdr:row>100</xdr:row>
      <xdr:rowOff>76020</xdr:rowOff>
    </xdr:to>
    <xdr:cxnSp macro="">
      <xdr:nvCxnSpPr>
        <xdr:cNvPr id="448" name="直線コネクタ 447">
          <a:extLst>
            <a:ext uri="{FF2B5EF4-FFF2-40B4-BE49-F238E27FC236}">
              <a16:creationId xmlns:a16="http://schemas.microsoft.com/office/drawing/2014/main" id="{F635D1A0-EE2F-4642-974E-5516DB23DAE3}"/>
            </a:ext>
          </a:extLst>
        </xdr:cNvPr>
        <xdr:cNvCxnSpPr/>
      </xdr:nvCxnSpPr>
      <xdr:spPr>
        <a:xfrm>
          <a:off x="9363075" y="1626852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4105</xdr:rowOff>
    </xdr:from>
    <xdr:ext cx="599010" cy="259045"/>
    <xdr:sp macro="" textlink="">
      <xdr:nvSpPr>
        <xdr:cNvPr id="449" name="【港湾・漁港】&#10;一人当たり有形固定資産（償却資産）額平均値テキスト">
          <a:extLst>
            <a:ext uri="{FF2B5EF4-FFF2-40B4-BE49-F238E27FC236}">
              <a16:creationId xmlns:a16="http://schemas.microsoft.com/office/drawing/2014/main" id="{6C6A5909-33DE-4F37-AF29-56B3A973248B}"/>
            </a:ext>
          </a:extLst>
        </xdr:cNvPr>
        <xdr:cNvSpPr txBox="1"/>
      </xdr:nvSpPr>
      <xdr:spPr>
        <a:xfrm>
          <a:off x="9477375" y="1652363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152678</xdr:rowOff>
    </xdr:from>
    <xdr:to>
      <xdr:col>55</xdr:col>
      <xdr:colOff>50800</xdr:colOff>
      <xdr:row>103</xdr:row>
      <xdr:rowOff>82828</xdr:rowOff>
    </xdr:to>
    <xdr:sp macro="" textlink="">
      <xdr:nvSpPr>
        <xdr:cNvPr id="450" name="フローチャート: 判断 449">
          <a:extLst>
            <a:ext uri="{FF2B5EF4-FFF2-40B4-BE49-F238E27FC236}">
              <a16:creationId xmlns:a16="http://schemas.microsoft.com/office/drawing/2014/main" id="{A1806BE9-9004-4154-96C3-6ECC39F15E61}"/>
            </a:ext>
          </a:extLst>
        </xdr:cNvPr>
        <xdr:cNvSpPr/>
      </xdr:nvSpPr>
      <xdr:spPr>
        <a:xfrm>
          <a:off x="9401175" y="1666902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169185</xdr:rowOff>
    </xdr:from>
    <xdr:to>
      <xdr:col>50</xdr:col>
      <xdr:colOff>165100</xdr:colOff>
      <xdr:row>103</xdr:row>
      <xdr:rowOff>99335</xdr:rowOff>
    </xdr:to>
    <xdr:sp macro="" textlink="">
      <xdr:nvSpPr>
        <xdr:cNvPr id="451" name="フローチャート: 判断 450">
          <a:extLst>
            <a:ext uri="{FF2B5EF4-FFF2-40B4-BE49-F238E27FC236}">
              <a16:creationId xmlns:a16="http://schemas.microsoft.com/office/drawing/2014/main" id="{820A87AE-6241-4492-91DC-13CA6125CC46}"/>
            </a:ext>
          </a:extLst>
        </xdr:cNvPr>
        <xdr:cNvSpPr/>
      </xdr:nvSpPr>
      <xdr:spPr>
        <a:xfrm>
          <a:off x="8639175" y="166760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90013</xdr:rowOff>
    </xdr:from>
    <xdr:to>
      <xdr:col>46</xdr:col>
      <xdr:colOff>38100</xdr:colOff>
      <xdr:row>104</xdr:row>
      <xdr:rowOff>20163</xdr:rowOff>
    </xdr:to>
    <xdr:sp macro="" textlink="">
      <xdr:nvSpPr>
        <xdr:cNvPr id="452" name="フローチャート: 判断 451">
          <a:extLst>
            <a:ext uri="{FF2B5EF4-FFF2-40B4-BE49-F238E27FC236}">
              <a16:creationId xmlns:a16="http://schemas.microsoft.com/office/drawing/2014/main" id="{067C4EC9-3563-4781-8B3C-DD2D990698E1}"/>
            </a:ext>
          </a:extLst>
        </xdr:cNvPr>
        <xdr:cNvSpPr/>
      </xdr:nvSpPr>
      <xdr:spPr>
        <a:xfrm>
          <a:off x="7839075" y="167651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92498</xdr:rowOff>
    </xdr:from>
    <xdr:to>
      <xdr:col>41</xdr:col>
      <xdr:colOff>101600</xdr:colOff>
      <xdr:row>104</xdr:row>
      <xdr:rowOff>22648</xdr:rowOff>
    </xdr:to>
    <xdr:sp macro="" textlink="">
      <xdr:nvSpPr>
        <xdr:cNvPr id="453" name="フローチャート: 判断 452">
          <a:extLst>
            <a:ext uri="{FF2B5EF4-FFF2-40B4-BE49-F238E27FC236}">
              <a16:creationId xmlns:a16="http://schemas.microsoft.com/office/drawing/2014/main" id="{D0F08CCB-7B01-452A-9234-4FC7E7152AEE}"/>
            </a:ext>
          </a:extLst>
        </xdr:cNvPr>
        <xdr:cNvSpPr/>
      </xdr:nvSpPr>
      <xdr:spPr>
        <a:xfrm>
          <a:off x="7029450" y="1677077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1130</xdr:rowOff>
    </xdr:from>
    <xdr:to>
      <xdr:col>36</xdr:col>
      <xdr:colOff>165100</xdr:colOff>
      <xdr:row>104</xdr:row>
      <xdr:rowOff>102730</xdr:rowOff>
    </xdr:to>
    <xdr:sp macro="" textlink="">
      <xdr:nvSpPr>
        <xdr:cNvPr id="454" name="フローチャート: 判断 453">
          <a:extLst>
            <a:ext uri="{FF2B5EF4-FFF2-40B4-BE49-F238E27FC236}">
              <a16:creationId xmlns:a16="http://schemas.microsoft.com/office/drawing/2014/main" id="{279EB0E2-1FCF-4998-A4AF-FBCE886F4EB3}"/>
            </a:ext>
          </a:extLst>
        </xdr:cNvPr>
        <xdr:cNvSpPr/>
      </xdr:nvSpPr>
      <xdr:spPr>
        <a:xfrm>
          <a:off x="6238875" y="168413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F3C19F34-F423-4B3E-A7FE-59115E24E64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BD5A12D5-D336-4F7C-AC48-B1B979091C1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CFCE3C25-05B1-4B81-9534-0B7187A47A43}"/>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545B4D25-4982-457C-A73D-A5685F6F585E}"/>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923D2DD6-9CC5-4BA2-AB52-7E0044CEB2F7}"/>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64658</xdr:rowOff>
    </xdr:from>
    <xdr:to>
      <xdr:col>55</xdr:col>
      <xdr:colOff>50800</xdr:colOff>
      <xdr:row>106</xdr:row>
      <xdr:rowOff>166258</xdr:rowOff>
    </xdr:to>
    <xdr:sp macro="" textlink="">
      <xdr:nvSpPr>
        <xdr:cNvPr id="460" name="楕円 459">
          <a:extLst>
            <a:ext uri="{FF2B5EF4-FFF2-40B4-BE49-F238E27FC236}">
              <a16:creationId xmlns:a16="http://schemas.microsoft.com/office/drawing/2014/main" id="{D33DD2DD-9A95-465C-A23C-CB8AEA385772}"/>
            </a:ext>
          </a:extLst>
        </xdr:cNvPr>
        <xdr:cNvSpPr/>
      </xdr:nvSpPr>
      <xdr:spPr>
        <a:xfrm>
          <a:off x="9401175" y="1723188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43085</xdr:rowOff>
    </xdr:from>
    <xdr:ext cx="534377" cy="259045"/>
    <xdr:sp macro="" textlink="">
      <xdr:nvSpPr>
        <xdr:cNvPr id="461" name="【港湾・漁港】&#10;一人当たり有形固定資産（償却資産）額該当値テキスト">
          <a:extLst>
            <a:ext uri="{FF2B5EF4-FFF2-40B4-BE49-F238E27FC236}">
              <a16:creationId xmlns:a16="http://schemas.microsoft.com/office/drawing/2014/main" id="{23C312F3-C0A9-4971-B99C-BC39C9D7C476}"/>
            </a:ext>
          </a:extLst>
        </xdr:cNvPr>
        <xdr:cNvSpPr txBox="1"/>
      </xdr:nvSpPr>
      <xdr:spPr>
        <a:xfrm>
          <a:off x="9477375" y="172103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98537</xdr:rowOff>
    </xdr:from>
    <xdr:to>
      <xdr:col>50</xdr:col>
      <xdr:colOff>165100</xdr:colOff>
      <xdr:row>107</xdr:row>
      <xdr:rowOff>28687</xdr:rowOff>
    </xdr:to>
    <xdr:sp macro="" textlink="">
      <xdr:nvSpPr>
        <xdr:cNvPr id="462" name="楕円 461">
          <a:extLst>
            <a:ext uri="{FF2B5EF4-FFF2-40B4-BE49-F238E27FC236}">
              <a16:creationId xmlns:a16="http://schemas.microsoft.com/office/drawing/2014/main" id="{55C0841E-AC91-4B59-8CB0-F306FC565295}"/>
            </a:ext>
          </a:extLst>
        </xdr:cNvPr>
        <xdr:cNvSpPr/>
      </xdr:nvSpPr>
      <xdr:spPr>
        <a:xfrm>
          <a:off x="8639175" y="1726576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115458</xdr:rowOff>
    </xdr:from>
    <xdr:to>
      <xdr:col>55</xdr:col>
      <xdr:colOff>0</xdr:colOff>
      <xdr:row>106</xdr:row>
      <xdr:rowOff>149337</xdr:rowOff>
    </xdr:to>
    <xdr:cxnSp macro="">
      <xdr:nvCxnSpPr>
        <xdr:cNvPr id="463" name="直線コネクタ 462">
          <a:extLst>
            <a:ext uri="{FF2B5EF4-FFF2-40B4-BE49-F238E27FC236}">
              <a16:creationId xmlns:a16="http://schemas.microsoft.com/office/drawing/2014/main" id="{601A9F01-CC62-4AAE-9F1B-31FE72BECE6B}"/>
            </a:ext>
          </a:extLst>
        </xdr:cNvPr>
        <xdr:cNvCxnSpPr/>
      </xdr:nvCxnSpPr>
      <xdr:spPr>
        <a:xfrm flipV="1">
          <a:off x="8686800" y="17279508"/>
          <a:ext cx="742950" cy="338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105353</xdr:rowOff>
    </xdr:from>
    <xdr:to>
      <xdr:col>46</xdr:col>
      <xdr:colOff>38100</xdr:colOff>
      <xdr:row>107</xdr:row>
      <xdr:rowOff>35503</xdr:rowOff>
    </xdr:to>
    <xdr:sp macro="" textlink="">
      <xdr:nvSpPr>
        <xdr:cNvPr id="464" name="楕円 463">
          <a:extLst>
            <a:ext uri="{FF2B5EF4-FFF2-40B4-BE49-F238E27FC236}">
              <a16:creationId xmlns:a16="http://schemas.microsoft.com/office/drawing/2014/main" id="{EFB20F15-996C-4B81-B102-33E5A8C035DE}"/>
            </a:ext>
          </a:extLst>
        </xdr:cNvPr>
        <xdr:cNvSpPr/>
      </xdr:nvSpPr>
      <xdr:spPr>
        <a:xfrm>
          <a:off x="7839075" y="172662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149337</xdr:rowOff>
    </xdr:from>
    <xdr:to>
      <xdr:col>50</xdr:col>
      <xdr:colOff>114300</xdr:colOff>
      <xdr:row>106</xdr:row>
      <xdr:rowOff>156153</xdr:rowOff>
    </xdr:to>
    <xdr:cxnSp macro="">
      <xdr:nvCxnSpPr>
        <xdr:cNvPr id="465" name="直線コネクタ 464">
          <a:extLst>
            <a:ext uri="{FF2B5EF4-FFF2-40B4-BE49-F238E27FC236}">
              <a16:creationId xmlns:a16="http://schemas.microsoft.com/office/drawing/2014/main" id="{CD511DA8-9E0F-4AEE-8608-2AFD57B220C9}"/>
            </a:ext>
          </a:extLst>
        </xdr:cNvPr>
        <xdr:cNvCxnSpPr/>
      </xdr:nvCxnSpPr>
      <xdr:spPr>
        <a:xfrm flipV="1">
          <a:off x="7886700" y="17313387"/>
          <a:ext cx="800100" cy="9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111567</xdr:rowOff>
    </xdr:from>
    <xdr:to>
      <xdr:col>41</xdr:col>
      <xdr:colOff>101600</xdr:colOff>
      <xdr:row>107</xdr:row>
      <xdr:rowOff>41717</xdr:rowOff>
    </xdr:to>
    <xdr:sp macro="" textlink="">
      <xdr:nvSpPr>
        <xdr:cNvPr id="466" name="楕円 465">
          <a:extLst>
            <a:ext uri="{FF2B5EF4-FFF2-40B4-BE49-F238E27FC236}">
              <a16:creationId xmlns:a16="http://schemas.microsoft.com/office/drawing/2014/main" id="{25891053-A210-4A32-96DE-C1A766C17947}"/>
            </a:ext>
          </a:extLst>
        </xdr:cNvPr>
        <xdr:cNvSpPr/>
      </xdr:nvSpPr>
      <xdr:spPr>
        <a:xfrm>
          <a:off x="7029450" y="1727561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106</xdr:row>
      <xdr:rowOff>156153</xdr:rowOff>
    </xdr:from>
    <xdr:to>
      <xdr:col>45</xdr:col>
      <xdr:colOff>177800</xdr:colOff>
      <xdr:row>106</xdr:row>
      <xdr:rowOff>162367</xdr:rowOff>
    </xdr:to>
    <xdr:cxnSp macro="">
      <xdr:nvCxnSpPr>
        <xdr:cNvPr id="467" name="直線コネクタ 466">
          <a:extLst>
            <a:ext uri="{FF2B5EF4-FFF2-40B4-BE49-F238E27FC236}">
              <a16:creationId xmlns:a16="http://schemas.microsoft.com/office/drawing/2014/main" id="{0A3D0007-3523-437C-957E-0C99CC878CFC}"/>
            </a:ext>
          </a:extLst>
        </xdr:cNvPr>
        <xdr:cNvCxnSpPr/>
      </xdr:nvCxnSpPr>
      <xdr:spPr>
        <a:xfrm flipV="1">
          <a:off x="7077075" y="17323378"/>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118483</xdr:rowOff>
    </xdr:from>
    <xdr:to>
      <xdr:col>36</xdr:col>
      <xdr:colOff>165100</xdr:colOff>
      <xdr:row>107</xdr:row>
      <xdr:rowOff>48633</xdr:rowOff>
    </xdr:to>
    <xdr:sp macro="" textlink="">
      <xdr:nvSpPr>
        <xdr:cNvPr id="468" name="楕円 467">
          <a:extLst>
            <a:ext uri="{FF2B5EF4-FFF2-40B4-BE49-F238E27FC236}">
              <a16:creationId xmlns:a16="http://schemas.microsoft.com/office/drawing/2014/main" id="{3BBAB98F-C904-413A-8ACD-0377EAD537C8}"/>
            </a:ext>
          </a:extLst>
        </xdr:cNvPr>
        <xdr:cNvSpPr/>
      </xdr:nvSpPr>
      <xdr:spPr>
        <a:xfrm>
          <a:off x="6238875" y="1728570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106</xdr:row>
      <xdr:rowOff>162367</xdr:rowOff>
    </xdr:from>
    <xdr:to>
      <xdr:col>41</xdr:col>
      <xdr:colOff>50800</xdr:colOff>
      <xdr:row>106</xdr:row>
      <xdr:rowOff>169283</xdr:rowOff>
    </xdr:to>
    <xdr:cxnSp macro="">
      <xdr:nvCxnSpPr>
        <xdr:cNvPr id="469" name="直線コネクタ 468">
          <a:extLst>
            <a:ext uri="{FF2B5EF4-FFF2-40B4-BE49-F238E27FC236}">
              <a16:creationId xmlns:a16="http://schemas.microsoft.com/office/drawing/2014/main" id="{BB2CD36F-6823-43DC-B8F6-BD74A791970C}"/>
            </a:ext>
          </a:extLst>
        </xdr:cNvPr>
        <xdr:cNvCxnSpPr/>
      </xdr:nvCxnSpPr>
      <xdr:spPr>
        <a:xfrm flipV="1">
          <a:off x="6286500" y="17323242"/>
          <a:ext cx="790575" cy="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115862</xdr:rowOff>
    </xdr:from>
    <xdr:ext cx="599010" cy="259045"/>
    <xdr:sp macro="" textlink="">
      <xdr:nvSpPr>
        <xdr:cNvPr id="470" name="n_1aveValue【港湾・漁港】&#10;一人当たり有形固定資産（償却資産）額">
          <a:extLst>
            <a:ext uri="{FF2B5EF4-FFF2-40B4-BE49-F238E27FC236}">
              <a16:creationId xmlns:a16="http://schemas.microsoft.com/office/drawing/2014/main" id="{2A3A18C5-36E0-47A1-A0D2-8EC20B909152}"/>
            </a:ext>
          </a:extLst>
        </xdr:cNvPr>
        <xdr:cNvSpPr txBox="1"/>
      </xdr:nvSpPr>
      <xdr:spPr>
        <a:xfrm>
          <a:off x="8399995" y="16470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36690</xdr:rowOff>
    </xdr:from>
    <xdr:ext cx="599010" cy="259045"/>
    <xdr:sp macro="" textlink="">
      <xdr:nvSpPr>
        <xdr:cNvPr id="471" name="n_2aveValue【港湾・漁港】&#10;一人当たり有形固定資産（償却資産）額">
          <a:extLst>
            <a:ext uri="{FF2B5EF4-FFF2-40B4-BE49-F238E27FC236}">
              <a16:creationId xmlns:a16="http://schemas.microsoft.com/office/drawing/2014/main" id="{11BE3475-9174-4FF3-82D1-480C1EF39E92}"/>
            </a:ext>
          </a:extLst>
        </xdr:cNvPr>
        <xdr:cNvSpPr txBox="1"/>
      </xdr:nvSpPr>
      <xdr:spPr>
        <a:xfrm>
          <a:off x="7609420" y="16553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39175</xdr:rowOff>
    </xdr:from>
    <xdr:ext cx="599010" cy="259045"/>
    <xdr:sp macro="" textlink="">
      <xdr:nvSpPr>
        <xdr:cNvPr id="472" name="n_3aveValue【港湾・漁港】&#10;一人当たり有形固定資産（償却資産）額">
          <a:extLst>
            <a:ext uri="{FF2B5EF4-FFF2-40B4-BE49-F238E27FC236}">
              <a16:creationId xmlns:a16="http://schemas.microsoft.com/office/drawing/2014/main" id="{78701C9A-B649-497D-A762-6038EBDD897D}"/>
            </a:ext>
          </a:extLst>
        </xdr:cNvPr>
        <xdr:cNvSpPr txBox="1"/>
      </xdr:nvSpPr>
      <xdr:spPr>
        <a:xfrm>
          <a:off x="6818845" y="16555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119257</xdr:rowOff>
    </xdr:from>
    <xdr:ext cx="599010" cy="259045"/>
    <xdr:sp macro="" textlink="">
      <xdr:nvSpPr>
        <xdr:cNvPr id="473" name="n_4aveValue【港湾・漁港】&#10;一人当たり有形固定資産（償却資産）額">
          <a:extLst>
            <a:ext uri="{FF2B5EF4-FFF2-40B4-BE49-F238E27FC236}">
              <a16:creationId xmlns:a16="http://schemas.microsoft.com/office/drawing/2014/main" id="{81E50C86-F040-4954-89AA-882546858E0F}"/>
            </a:ext>
          </a:extLst>
        </xdr:cNvPr>
        <xdr:cNvSpPr txBox="1"/>
      </xdr:nvSpPr>
      <xdr:spPr>
        <a:xfrm>
          <a:off x="6009220" y="16638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19814</xdr:rowOff>
    </xdr:from>
    <xdr:ext cx="534377" cy="259045"/>
    <xdr:sp macro="" textlink="">
      <xdr:nvSpPr>
        <xdr:cNvPr id="474" name="n_1mainValue【港湾・漁港】&#10;一人当たり有形固定資産（償却資産）額">
          <a:extLst>
            <a:ext uri="{FF2B5EF4-FFF2-40B4-BE49-F238E27FC236}">
              <a16:creationId xmlns:a16="http://schemas.microsoft.com/office/drawing/2014/main" id="{80CEA19E-1B7C-449D-ADD3-B9A837DC1AE8}"/>
            </a:ext>
          </a:extLst>
        </xdr:cNvPr>
        <xdr:cNvSpPr txBox="1"/>
      </xdr:nvSpPr>
      <xdr:spPr>
        <a:xfrm>
          <a:off x="8429136" y="17345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90,804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26630</xdr:rowOff>
    </xdr:from>
    <xdr:ext cx="534377" cy="259045"/>
    <xdr:sp macro="" textlink="">
      <xdr:nvSpPr>
        <xdr:cNvPr id="475" name="n_2mainValue【港湾・漁港】&#10;一人当たり有形固定資産（償却資産）額">
          <a:extLst>
            <a:ext uri="{FF2B5EF4-FFF2-40B4-BE49-F238E27FC236}">
              <a16:creationId xmlns:a16="http://schemas.microsoft.com/office/drawing/2014/main" id="{50D2B527-43FA-428D-8533-43F6A4E97DFC}"/>
            </a:ext>
          </a:extLst>
        </xdr:cNvPr>
        <xdr:cNvSpPr txBox="1"/>
      </xdr:nvSpPr>
      <xdr:spPr>
        <a:xfrm>
          <a:off x="7648086" y="173557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32844</xdr:rowOff>
    </xdr:from>
    <xdr:ext cx="534377" cy="259045"/>
    <xdr:sp macro="" textlink="">
      <xdr:nvSpPr>
        <xdr:cNvPr id="476" name="n_3mainValue【港湾・漁港】&#10;一人当たり有形固定資産（償却資産）額">
          <a:extLst>
            <a:ext uri="{FF2B5EF4-FFF2-40B4-BE49-F238E27FC236}">
              <a16:creationId xmlns:a16="http://schemas.microsoft.com/office/drawing/2014/main" id="{1E5BB0A2-2A9F-42C5-A884-0CC62621D0E4}"/>
            </a:ext>
          </a:extLst>
        </xdr:cNvPr>
        <xdr:cNvSpPr txBox="1"/>
      </xdr:nvSpPr>
      <xdr:spPr>
        <a:xfrm>
          <a:off x="6847986" y="17355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87,384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39760</xdr:rowOff>
    </xdr:from>
    <xdr:ext cx="534377" cy="259045"/>
    <xdr:sp macro="" textlink="">
      <xdr:nvSpPr>
        <xdr:cNvPr id="477" name="n_4mainValue【港湾・漁港】&#10;一人当たり有形固定資産（償却資産）額">
          <a:extLst>
            <a:ext uri="{FF2B5EF4-FFF2-40B4-BE49-F238E27FC236}">
              <a16:creationId xmlns:a16="http://schemas.microsoft.com/office/drawing/2014/main" id="{F6CD95B7-F0CF-43B2-AC6D-09523F534C6E}"/>
            </a:ext>
          </a:extLst>
        </xdr:cNvPr>
        <xdr:cNvSpPr txBox="1"/>
      </xdr:nvSpPr>
      <xdr:spPr>
        <a:xfrm>
          <a:off x="6038361" y="17365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8" name="正方形/長方形 477">
          <a:extLst>
            <a:ext uri="{FF2B5EF4-FFF2-40B4-BE49-F238E27FC236}">
              <a16:creationId xmlns:a16="http://schemas.microsoft.com/office/drawing/2014/main" id="{27EA5B44-E0AB-49F9-8581-0EDF47668F86}"/>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9" name="正方形/長方形 478">
          <a:extLst>
            <a:ext uri="{FF2B5EF4-FFF2-40B4-BE49-F238E27FC236}">
              <a16:creationId xmlns:a16="http://schemas.microsoft.com/office/drawing/2014/main" id="{013DAA26-F500-4A4B-BA36-F1F79A3A1AA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0" name="正方形/長方形 479">
          <a:extLst>
            <a:ext uri="{FF2B5EF4-FFF2-40B4-BE49-F238E27FC236}">
              <a16:creationId xmlns:a16="http://schemas.microsoft.com/office/drawing/2014/main" id="{36A5AD35-8E79-4E89-B89E-98B7EBAC1D95}"/>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1" name="正方形/長方形 480">
          <a:extLst>
            <a:ext uri="{FF2B5EF4-FFF2-40B4-BE49-F238E27FC236}">
              <a16:creationId xmlns:a16="http://schemas.microsoft.com/office/drawing/2014/main" id="{E04CF499-89B2-4D44-A363-6C27587CEA8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2" name="正方形/長方形 481">
          <a:extLst>
            <a:ext uri="{FF2B5EF4-FFF2-40B4-BE49-F238E27FC236}">
              <a16:creationId xmlns:a16="http://schemas.microsoft.com/office/drawing/2014/main" id="{C8CAA317-CAF7-4FEA-8E12-6B4F7114059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3" name="正方形/長方形 482">
          <a:extLst>
            <a:ext uri="{FF2B5EF4-FFF2-40B4-BE49-F238E27FC236}">
              <a16:creationId xmlns:a16="http://schemas.microsoft.com/office/drawing/2014/main" id="{FAB70040-EDD4-48D1-BDFA-6A0064E67A3C}"/>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4" name="正方形/長方形 483">
          <a:extLst>
            <a:ext uri="{FF2B5EF4-FFF2-40B4-BE49-F238E27FC236}">
              <a16:creationId xmlns:a16="http://schemas.microsoft.com/office/drawing/2014/main" id="{D30ED8B9-6233-4A7A-B950-F23B67217372}"/>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5" name="正方形/長方形 484">
          <a:extLst>
            <a:ext uri="{FF2B5EF4-FFF2-40B4-BE49-F238E27FC236}">
              <a16:creationId xmlns:a16="http://schemas.microsoft.com/office/drawing/2014/main" id="{645DF8B8-8E7E-459E-9710-CD1E8385B726}"/>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86" name="正方形/長方形 485">
          <a:extLst>
            <a:ext uri="{FF2B5EF4-FFF2-40B4-BE49-F238E27FC236}">
              <a16:creationId xmlns:a16="http://schemas.microsoft.com/office/drawing/2014/main" id="{975A90F2-D76C-4749-A7B8-08C03400195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87" name="正方形/長方形 486">
          <a:extLst>
            <a:ext uri="{FF2B5EF4-FFF2-40B4-BE49-F238E27FC236}">
              <a16:creationId xmlns:a16="http://schemas.microsoft.com/office/drawing/2014/main" id="{26DAB15F-BB0C-46EA-8800-786E6B98D6F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88" name="正方形/長方形 487">
          <a:extLst>
            <a:ext uri="{FF2B5EF4-FFF2-40B4-BE49-F238E27FC236}">
              <a16:creationId xmlns:a16="http://schemas.microsoft.com/office/drawing/2014/main" id="{3623BBBA-B86F-4947-B63D-838CFDF2A568}"/>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89" name="正方形/長方形 488">
          <a:extLst>
            <a:ext uri="{FF2B5EF4-FFF2-40B4-BE49-F238E27FC236}">
              <a16:creationId xmlns:a16="http://schemas.microsoft.com/office/drawing/2014/main" id="{751A4DEB-C8CE-4DBE-B27E-2CC15C5D971E}"/>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0" name="正方形/長方形 489">
          <a:extLst>
            <a:ext uri="{FF2B5EF4-FFF2-40B4-BE49-F238E27FC236}">
              <a16:creationId xmlns:a16="http://schemas.microsoft.com/office/drawing/2014/main" id="{D1742102-ACFB-4B54-901E-ADAF0C04E98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1" name="正方形/長方形 490">
          <a:extLst>
            <a:ext uri="{FF2B5EF4-FFF2-40B4-BE49-F238E27FC236}">
              <a16:creationId xmlns:a16="http://schemas.microsoft.com/office/drawing/2014/main" id="{B579549B-5B85-4F3D-9C2E-4335C2DFE06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2" name="正方形/長方形 491">
          <a:extLst>
            <a:ext uri="{FF2B5EF4-FFF2-40B4-BE49-F238E27FC236}">
              <a16:creationId xmlns:a16="http://schemas.microsoft.com/office/drawing/2014/main" id="{EF0732AC-7FF6-4E09-BF32-C0C171394D9C}"/>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3" name="正方形/長方形 492">
          <a:extLst>
            <a:ext uri="{FF2B5EF4-FFF2-40B4-BE49-F238E27FC236}">
              <a16:creationId xmlns:a16="http://schemas.microsoft.com/office/drawing/2014/main" id="{2F68B183-0889-4345-B707-C62DB6D4D4CD}"/>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4" name="正方形/長方形 493">
          <a:extLst>
            <a:ext uri="{FF2B5EF4-FFF2-40B4-BE49-F238E27FC236}">
              <a16:creationId xmlns:a16="http://schemas.microsoft.com/office/drawing/2014/main" id="{AB216BAC-2C88-4514-A283-8E73B004C703}"/>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5" name="正方形/長方形 494">
          <a:extLst>
            <a:ext uri="{FF2B5EF4-FFF2-40B4-BE49-F238E27FC236}">
              <a16:creationId xmlns:a16="http://schemas.microsoft.com/office/drawing/2014/main" id="{6D370F1F-9671-46F1-920B-FDEDD2861B9A}"/>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496" name="テキスト ボックス 495">
          <a:extLst>
            <a:ext uri="{FF2B5EF4-FFF2-40B4-BE49-F238E27FC236}">
              <a16:creationId xmlns:a16="http://schemas.microsoft.com/office/drawing/2014/main" id="{2F4EA765-FB85-41C9-93FC-48DFA3972167}"/>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497" name="直線コネクタ 496">
          <a:extLst>
            <a:ext uri="{FF2B5EF4-FFF2-40B4-BE49-F238E27FC236}">
              <a16:creationId xmlns:a16="http://schemas.microsoft.com/office/drawing/2014/main" id="{F4E0A35D-3D92-4C5A-9509-D1CE2177797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498" name="テキスト ボックス 497">
          <a:extLst>
            <a:ext uri="{FF2B5EF4-FFF2-40B4-BE49-F238E27FC236}">
              <a16:creationId xmlns:a16="http://schemas.microsoft.com/office/drawing/2014/main" id="{09DCA499-9396-4EF2-905B-926B3A759EAB}"/>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499" name="直線コネクタ 498">
          <a:extLst>
            <a:ext uri="{FF2B5EF4-FFF2-40B4-BE49-F238E27FC236}">
              <a16:creationId xmlns:a16="http://schemas.microsoft.com/office/drawing/2014/main" id="{7648B25A-F4E4-4DF4-966A-EE7F82D4A22C}"/>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500" name="テキスト ボックス 499">
          <a:extLst>
            <a:ext uri="{FF2B5EF4-FFF2-40B4-BE49-F238E27FC236}">
              <a16:creationId xmlns:a16="http://schemas.microsoft.com/office/drawing/2014/main" id="{7F7ECFC9-1641-4730-A6E8-9630380C4326}"/>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01" name="直線コネクタ 500">
          <a:extLst>
            <a:ext uri="{FF2B5EF4-FFF2-40B4-BE49-F238E27FC236}">
              <a16:creationId xmlns:a16="http://schemas.microsoft.com/office/drawing/2014/main" id="{54634728-B514-4673-B00E-0B71D27E3BAD}"/>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02" name="テキスト ボックス 501">
          <a:extLst>
            <a:ext uri="{FF2B5EF4-FFF2-40B4-BE49-F238E27FC236}">
              <a16:creationId xmlns:a16="http://schemas.microsoft.com/office/drawing/2014/main" id="{F6BB238D-887D-4896-A484-E578F9ABDA93}"/>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03" name="直線コネクタ 502">
          <a:extLst>
            <a:ext uri="{FF2B5EF4-FFF2-40B4-BE49-F238E27FC236}">
              <a16:creationId xmlns:a16="http://schemas.microsoft.com/office/drawing/2014/main" id="{C0AE370A-3113-4B63-8D08-2017DA152AA3}"/>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04" name="テキスト ボックス 503">
          <a:extLst>
            <a:ext uri="{FF2B5EF4-FFF2-40B4-BE49-F238E27FC236}">
              <a16:creationId xmlns:a16="http://schemas.microsoft.com/office/drawing/2014/main" id="{6C70B132-B97C-4E10-9DA3-F0BC0BB1211A}"/>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05" name="直線コネクタ 504">
          <a:extLst>
            <a:ext uri="{FF2B5EF4-FFF2-40B4-BE49-F238E27FC236}">
              <a16:creationId xmlns:a16="http://schemas.microsoft.com/office/drawing/2014/main" id="{00CB37F9-5930-4325-AB2B-FD0EF6F53A82}"/>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06" name="テキスト ボックス 505">
          <a:extLst>
            <a:ext uri="{FF2B5EF4-FFF2-40B4-BE49-F238E27FC236}">
              <a16:creationId xmlns:a16="http://schemas.microsoft.com/office/drawing/2014/main" id="{D98A502C-290B-473E-A17F-BA48242E9FA9}"/>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07" name="直線コネクタ 506">
          <a:extLst>
            <a:ext uri="{FF2B5EF4-FFF2-40B4-BE49-F238E27FC236}">
              <a16:creationId xmlns:a16="http://schemas.microsoft.com/office/drawing/2014/main" id="{F3FE94FF-038B-49EC-90BA-18140589BFDF}"/>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08" name="テキスト ボックス 507">
          <a:extLst>
            <a:ext uri="{FF2B5EF4-FFF2-40B4-BE49-F238E27FC236}">
              <a16:creationId xmlns:a16="http://schemas.microsoft.com/office/drawing/2014/main" id="{64B6A28E-A8C0-4912-A77B-BF42D17E0FFA}"/>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09" name="直線コネクタ 508">
          <a:extLst>
            <a:ext uri="{FF2B5EF4-FFF2-40B4-BE49-F238E27FC236}">
              <a16:creationId xmlns:a16="http://schemas.microsoft.com/office/drawing/2014/main" id="{E0A76F8C-1827-4FF4-8879-90F14A13F588}"/>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10" name="テキスト ボックス 509">
          <a:extLst>
            <a:ext uri="{FF2B5EF4-FFF2-40B4-BE49-F238E27FC236}">
              <a16:creationId xmlns:a16="http://schemas.microsoft.com/office/drawing/2014/main" id="{3FC6E669-A802-47CE-8E22-520AB4A419E6}"/>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11" name="【学校施設】&#10;有形固定資産減価償却率グラフ枠">
          <a:extLst>
            <a:ext uri="{FF2B5EF4-FFF2-40B4-BE49-F238E27FC236}">
              <a16:creationId xmlns:a16="http://schemas.microsoft.com/office/drawing/2014/main" id="{520EEF9C-C4B2-4CC6-84E5-BE6BC19FD987}"/>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57150</xdr:rowOff>
    </xdr:from>
    <xdr:to>
      <xdr:col>85</xdr:col>
      <xdr:colOff>126364</xdr:colOff>
      <xdr:row>64</xdr:row>
      <xdr:rowOff>156210</xdr:rowOff>
    </xdr:to>
    <xdr:cxnSp macro="">
      <xdr:nvCxnSpPr>
        <xdr:cNvPr id="512" name="直線コネクタ 511">
          <a:extLst>
            <a:ext uri="{FF2B5EF4-FFF2-40B4-BE49-F238E27FC236}">
              <a16:creationId xmlns:a16="http://schemas.microsoft.com/office/drawing/2014/main" id="{1B0651A1-0E0D-4A02-A5D4-C6EDFA0EA974}"/>
            </a:ext>
          </a:extLst>
        </xdr:cNvPr>
        <xdr:cNvCxnSpPr/>
      </xdr:nvCxnSpPr>
      <xdr:spPr>
        <a:xfrm flipV="1">
          <a:off x="14695170" y="9286875"/>
          <a:ext cx="1269" cy="12357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160037</xdr:rowOff>
    </xdr:from>
    <xdr:ext cx="405111" cy="259045"/>
    <xdr:sp macro="" textlink="">
      <xdr:nvSpPr>
        <xdr:cNvPr id="513" name="【学校施設】&#10;有形固定資産減価償却率最小値テキスト">
          <a:extLst>
            <a:ext uri="{FF2B5EF4-FFF2-40B4-BE49-F238E27FC236}">
              <a16:creationId xmlns:a16="http://schemas.microsoft.com/office/drawing/2014/main" id="{0166868D-F003-42D1-A509-A9962489A801}"/>
            </a:ext>
          </a:extLst>
        </xdr:cNvPr>
        <xdr:cNvSpPr txBox="1"/>
      </xdr:nvSpPr>
      <xdr:spPr>
        <a:xfrm>
          <a:off x="14744700" y="10526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156210</xdr:rowOff>
    </xdr:from>
    <xdr:to>
      <xdr:col>86</xdr:col>
      <xdr:colOff>25400</xdr:colOff>
      <xdr:row>64</xdr:row>
      <xdr:rowOff>156210</xdr:rowOff>
    </xdr:to>
    <xdr:cxnSp macro="">
      <xdr:nvCxnSpPr>
        <xdr:cNvPr id="514" name="直線コネクタ 513">
          <a:extLst>
            <a:ext uri="{FF2B5EF4-FFF2-40B4-BE49-F238E27FC236}">
              <a16:creationId xmlns:a16="http://schemas.microsoft.com/office/drawing/2014/main" id="{FC1BBB31-81AB-425F-8B97-96C6AB3332AB}"/>
            </a:ext>
          </a:extLst>
        </xdr:cNvPr>
        <xdr:cNvCxnSpPr/>
      </xdr:nvCxnSpPr>
      <xdr:spPr>
        <a:xfrm>
          <a:off x="14611350" y="1052258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3827</xdr:rowOff>
    </xdr:from>
    <xdr:ext cx="405111" cy="259045"/>
    <xdr:sp macro="" textlink="">
      <xdr:nvSpPr>
        <xdr:cNvPr id="515" name="【学校施設】&#10;有形固定資産減価償却率最大値テキスト">
          <a:extLst>
            <a:ext uri="{FF2B5EF4-FFF2-40B4-BE49-F238E27FC236}">
              <a16:creationId xmlns:a16="http://schemas.microsoft.com/office/drawing/2014/main" id="{8552D8A9-B5B8-445F-8C95-1569A6741F1B}"/>
            </a:ext>
          </a:extLst>
        </xdr:cNvPr>
        <xdr:cNvSpPr txBox="1"/>
      </xdr:nvSpPr>
      <xdr:spPr>
        <a:xfrm>
          <a:off x="14744700" y="9074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57150</xdr:rowOff>
    </xdr:from>
    <xdr:to>
      <xdr:col>86</xdr:col>
      <xdr:colOff>25400</xdr:colOff>
      <xdr:row>57</xdr:row>
      <xdr:rowOff>57150</xdr:rowOff>
    </xdr:to>
    <xdr:cxnSp macro="">
      <xdr:nvCxnSpPr>
        <xdr:cNvPr id="516" name="直線コネクタ 515">
          <a:extLst>
            <a:ext uri="{FF2B5EF4-FFF2-40B4-BE49-F238E27FC236}">
              <a16:creationId xmlns:a16="http://schemas.microsoft.com/office/drawing/2014/main" id="{5EBAD491-B97B-4209-8932-13737C088DCC}"/>
            </a:ext>
          </a:extLst>
        </xdr:cNvPr>
        <xdr:cNvCxnSpPr/>
      </xdr:nvCxnSpPr>
      <xdr:spPr>
        <a:xfrm>
          <a:off x="14611350" y="9286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11447</xdr:rowOff>
    </xdr:from>
    <xdr:ext cx="405111" cy="259045"/>
    <xdr:sp macro="" textlink="">
      <xdr:nvSpPr>
        <xdr:cNvPr id="517" name="【学校施設】&#10;有形固定資産減価償却率平均値テキスト">
          <a:extLst>
            <a:ext uri="{FF2B5EF4-FFF2-40B4-BE49-F238E27FC236}">
              <a16:creationId xmlns:a16="http://schemas.microsoft.com/office/drawing/2014/main" id="{3C847053-61F4-40E5-AE1D-28B4F587B2EC}"/>
            </a:ext>
          </a:extLst>
        </xdr:cNvPr>
        <xdr:cNvSpPr txBox="1"/>
      </xdr:nvSpPr>
      <xdr:spPr>
        <a:xfrm>
          <a:off x="14744700" y="98856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33020</xdr:rowOff>
    </xdr:from>
    <xdr:to>
      <xdr:col>85</xdr:col>
      <xdr:colOff>177800</xdr:colOff>
      <xdr:row>61</xdr:row>
      <xdr:rowOff>134620</xdr:rowOff>
    </xdr:to>
    <xdr:sp macro="" textlink="">
      <xdr:nvSpPr>
        <xdr:cNvPr id="518" name="フローチャート: 判断 517">
          <a:extLst>
            <a:ext uri="{FF2B5EF4-FFF2-40B4-BE49-F238E27FC236}">
              <a16:creationId xmlns:a16="http://schemas.microsoft.com/office/drawing/2014/main" id="{218B8242-ABEF-4761-AF33-15CBAFF64CE3}"/>
            </a:ext>
          </a:extLst>
        </xdr:cNvPr>
        <xdr:cNvSpPr/>
      </xdr:nvSpPr>
      <xdr:spPr>
        <a:xfrm>
          <a:off x="14649450" y="990727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60</xdr:row>
      <xdr:rowOff>158750</xdr:rowOff>
    </xdr:from>
    <xdr:to>
      <xdr:col>81</xdr:col>
      <xdr:colOff>101600</xdr:colOff>
      <xdr:row>61</xdr:row>
      <xdr:rowOff>88900</xdr:rowOff>
    </xdr:to>
    <xdr:sp macro="" textlink="">
      <xdr:nvSpPr>
        <xdr:cNvPr id="519" name="フローチャート: 判断 518">
          <a:extLst>
            <a:ext uri="{FF2B5EF4-FFF2-40B4-BE49-F238E27FC236}">
              <a16:creationId xmlns:a16="http://schemas.microsoft.com/office/drawing/2014/main" id="{4DB3093B-B7D6-4F71-83E0-5A16A02F642C}"/>
            </a:ext>
          </a:extLst>
        </xdr:cNvPr>
        <xdr:cNvSpPr/>
      </xdr:nvSpPr>
      <xdr:spPr>
        <a:xfrm>
          <a:off x="13887450" y="9877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60</xdr:row>
      <xdr:rowOff>158750</xdr:rowOff>
    </xdr:from>
    <xdr:to>
      <xdr:col>76</xdr:col>
      <xdr:colOff>165100</xdr:colOff>
      <xdr:row>61</xdr:row>
      <xdr:rowOff>88900</xdr:rowOff>
    </xdr:to>
    <xdr:sp macro="" textlink="">
      <xdr:nvSpPr>
        <xdr:cNvPr id="520" name="フローチャート: 判断 519">
          <a:extLst>
            <a:ext uri="{FF2B5EF4-FFF2-40B4-BE49-F238E27FC236}">
              <a16:creationId xmlns:a16="http://schemas.microsoft.com/office/drawing/2014/main" id="{BA48F90F-94EB-4797-BF7B-C729CC168BEE}"/>
            </a:ext>
          </a:extLst>
        </xdr:cNvPr>
        <xdr:cNvSpPr/>
      </xdr:nvSpPr>
      <xdr:spPr>
        <a:xfrm>
          <a:off x="13096875" y="98774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60</xdr:row>
      <xdr:rowOff>78740</xdr:rowOff>
    </xdr:from>
    <xdr:to>
      <xdr:col>72</xdr:col>
      <xdr:colOff>38100</xdr:colOff>
      <xdr:row>61</xdr:row>
      <xdr:rowOff>8890</xdr:rowOff>
    </xdr:to>
    <xdr:sp macro="" textlink="">
      <xdr:nvSpPr>
        <xdr:cNvPr id="521" name="フローチャート: 判断 520">
          <a:extLst>
            <a:ext uri="{FF2B5EF4-FFF2-40B4-BE49-F238E27FC236}">
              <a16:creationId xmlns:a16="http://schemas.microsoft.com/office/drawing/2014/main" id="{51DC7586-C577-40C7-8834-F5814D76C588}"/>
            </a:ext>
          </a:extLst>
        </xdr:cNvPr>
        <xdr:cNvSpPr/>
      </xdr:nvSpPr>
      <xdr:spPr>
        <a:xfrm>
          <a:off x="12296775" y="97942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86360</xdr:rowOff>
    </xdr:from>
    <xdr:to>
      <xdr:col>67</xdr:col>
      <xdr:colOff>101600</xdr:colOff>
      <xdr:row>61</xdr:row>
      <xdr:rowOff>16510</xdr:rowOff>
    </xdr:to>
    <xdr:sp macro="" textlink="">
      <xdr:nvSpPr>
        <xdr:cNvPr id="522" name="フローチャート: 判断 521">
          <a:extLst>
            <a:ext uri="{FF2B5EF4-FFF2-40B4-BE49-F238E27FC236}">
              <a16:creationId xmlns:a16="http://schemas.microsoft.com/office/drawing/2014/main" id="{711F5FFD-1D29-43D2-B203-059BC9E23545}"/>
            </a:ext>
          </a:extLst>
        </xdr:cNvPr>
        <xdr:cNvSpPr/>
      </xdr:nvSpPr>
      <xdr:spPr>
        <a:xfrm>
          <a:off x="11487150" y="97986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3" name="テキスト ボックス 522">
          <a:extLst>
            <a:ext uri="{FF2B5EF4-FFF2-40B4-BE49-F238E27FC236}">
              <a16:creationId xmlns:a16="http://schemas.microsoft.com/office/drawing/2014/main" id="{343DA052-68F6-4614-9A71-45029AA2377E}"/>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4" name="テキスト ボックス 523">
          <a:extLst>
            <a:ext uri="{FF2B5EF4-FFF2-40B4-BE49-F238E27FC236}">
              <a16:creationId xmlns:a16="http://schemas.microsoft.com/office/drawing/2014/main" id="{31524D4A-618B-4049-9E73-ACD379D65809}"/>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8FD09D31-E59C-45A9-8390-FF190958A63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6" name="テキスト ボックス 525">
          <a:extLst>
            <a:ext uri="{FF2B5EF4-FFF2-40B4-BE49-F238E27FC236}">
              <a16:creationId xmlns:a16="http://schemas.microsoft.com/office/drawing/2014/main" id="{DE067982-E35C-412A-A68A-1F231BF258E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7" name="テキスト ボックス 526">
          <a:extLst>
            <a:ext uri="{FF2B5EF4-FFF2-40B4-BE49-F238E27FC236}">
              <a16:creationId xmlns:a16="http://schemas.microsoft.com/office/drawing/2014/main" id="{015AB1FB-CC27-40CA-A321-E6773FF91795}"/>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6350</xdr:rowOff>
    </xdr:from>
    <xdr:to>
      <xdr:col>85</xdr:col>
      <xdr:colOff>177800</xdr:colOff>
      <xdr:row>57</xdr:row>
      <xdr:rowOff>107950</xdr:rowOff>
    </xdr:to>
    <xdr:sp macro="" textlink="">
      <xdr:nvSpPr>
        <xdr:cNvPr id="528" name="楕円 527">
          <a:extLst>
            <a:ext uri="{FF2B5EF4-FFF2-40B4-BE49-F238E27FC236}">
              <a16:creationId xmlns:a16="http://schemas.microsoft.com/office/drawing/2014/main" id="{F16486B7-9797-411F-9753-0EE84F6332AA}"/>
            </a:ext>
          </a:extLst>
        </xdr:cNvPr>
        <xdr:cNvSpPr/>
      </xdr:nvSpPr>
      <xdr:spPr>
        <a:xfrm>
          <a:off x="14649450" y="92392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56</xdr:row>
      <xdr:rowOff>130827</xdr:rowOff>
    </xdr:from>
    <xdr:ext cx="405111" cy="259045"/>
    <xdr:sp macro="" textlink="">
      <xdr:nvSpPr>
        <xdr:cNvPr id="529" name="【学校施設】&#10;有形固定資産減価償却率該当値テキスト">
          <a:extLst>
            <a:ext uri="{FF2B5EF4-FFF2-40B4-BE49-F238E27FC236}">
              <a16:creationId xmlns:a16="http://schemas.microsoft.com/office/drawing/2014/main" id="{35A7E625-5602-4C9A-9433-F00D9C220829}"/>
            </a:ext>
          </a:extLst>
        </xdr:cNvPr>
        <xdr:cNvSpPr txBox="1"/>
      </xdr:nvSpPr>
      <xdr:spPr>
        <a:xfrm>
          <a:off x="14744700" y="9198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93980</xdr:rowOff>
    </xdr:from>
    <xdr:to>
      <xdr:col>81</xdr:col>
      <xdr:colOff>101600</xdr:colOff>
      <xdr:row>57</xdr:row>
      <xdr:rowOff>24130</xdr:rowOff>
    </xdr:to>
    <xdr:sp macro="" textlink="">
      <xdr:nvSpPr>
        <xdr:cNvPr id="530" name="楕円 529">
          <a:extLst>
            <a:ext uri="{FF2B5EF4-FFF2-40B4-BE49-F238E27FC236}">
              <a16:creationId xmlns:a16="http://schemas.microsoft.com/office/drawing/2014/main" id="{A663524B-E072-4210-BA43-CA22F378235C}"/>
            </a:ext>
          </a:extLst>
        </xdr:cNvPr>
        <xdr:cNvSpPr/>
      </xdr:nvSpPr>
      <xdr:spPr>
        <a:xfrm>
          <a:off x="13887450" y="91617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144780</xdr:rowOff>
    </xdr:from>
    <xdr:to>
      <xdr:col>85</xdr:col>
      <xdr:colOff>127000</xdr:colOff>
      <xdr:row>57</xdr:row>
      <xdr:rowOff>57150</xdr:rowOff>
    </xdr:to>
    <xdr:cxnSp macro="">
      <xdr:nvCxnSpPr>
        <xdr:cNvPr id="531" name="直線コネクタ 530">
          <a:extLst>
            <a:ext uri="{FF2B5EF4-FFF2-40B4-BE49-F238E27FC236}">
              <a16:creationId xmlns:a16="http://schemas.microsoft.com/office/drawing/2014/main" id="{17947949-7B1B-49A9-83BF-7EC3ED28100B}"/>
            </a:ext>
          </a:extLst>
        </xdr:cNvPr>
        <xdr:cNvCxnSpPr/>
      </xdr:nvCxnSpPr>
      <xdr:spPr>
        <a:xfrm>
          <a:off x="13935075" y="9209405"/>
          <a:ext cx="762000"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40640</xdr:rowOff>
    </xdr:from>
    <xdr:to>
      <xdr:col>76</xdr:col>
      <xdr:colOff>165100</xdr:colOff>
      <xdr:row>56</xdr:row>
      <xdr:rowOff>142240</xdr:rowOff>
    </xdr:to>
    <xdr:sp macro="" textlink="">
      <xdr:nvSpPr>
        <xdr:cNvPr id="532" name="楕円 531">
          <a:extLst>
            <a:ext uri="{FF2B5EF4-FFF2-40B4-BE49-F238E27FC236}">
              <a16:creationId xmlns:a16="http://schemas.microsoft.com/office/drawing/2014/main" id="{3DA80338-C944-4070-8DE3-C3BCD1781CC4}"/>
            </a:ext>
          </a:extLst>
        </xdr:cNvPr>
        <xdr:cNvSpPr/>
      </xdr:nvSpPr>
      <xdr:spPr>
        <a:xfrm>
          <a:off x="13096875" y="91084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91440</xdr:rowOff>
    </xdr:from>
    <xdr:to>
      <xdr:col>81</xdr:col>
      <xdr:colOff>50800</xdr:colOff>
      <xdr:row>56</xdr:row>
      <xdr:rowOff>144780</xdr:rowOff>
    </xdr:to>
    <xdr:cxnSp macro="">
      <xdr:nvCxnSpPr>
        <xdr:cNvPr id="533" name="直線コネクタ 532">
          <a:extLst>
            <a:ext uri="{FF2B5EF4-FFF2-40B4-BE49-F238E27FC236}">
              <a16:creationId xmlns:a16="http://schemas.microsoft.com/office/drawing/2014/main" id="{85E8C453-A502-46AA-ACCE-F5B81278B49A}"/>
            </a:ext>
          </a:extLst>
        </xdr:cNvPr>
        <xdr:cNvCxnSpPr/>
      </xdr:nvCxnSpPr>
      <xdr:spPr>
        <a:xfrm>
          <a:off x="13144500" y="9156065"/>
          <a:ext cx="790575" cy="53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2540</xdr:rowOff>
    </xdr:from>
    <xdr:to>
      <xdr:col>72</xdr:col>
      <xdr:colOff>38100</xdr:colOff>
      <xdr:row>56</xdr:row>
      <xdr:rowOff>104140</xdr:rowOff>
    </xdr:to>
    <xdr:sp macro="" textlink="">
      <xdr:nvSpPr>
        <xdr:cNvPr id="534" name="楕円 533">
          <a:extLst>
            <a:ext uri="{FF2B5EF4-FFF2-40B4-BE49-F238E27FC236}">
              <a16:creationId xmlns:a16="http://schemas.microsoft.com/office/drawing/2014/main" id="{91B9F9C5-0921-42A1-AEDE-B37CBCD1CFED}"/>
            </a:ext>
          </a:extLst>
        </xdr:cNvPr>
        <xdr:cNvSpPr/>
      </xdr:nvSpPr>
      <xdr:spPr>
        <a:xfrm>
          <a:off x="12296775" y="907034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53340</xdr:rowOff>
    </xdr:from>
    <xdr:to>
      <xdr:col>76</xdr:col>
      <xdr:colOff>114300</xdr:colOff>
      <xdr:row>56</xdr:row>
      <xdr:rowOff>91440</xdr:rowOff>
    </xdr:to>
    <xdr:cxnSp macro="">
      <xdr:nvCxnSpPr>
        <xdr:cNvPr id="535" name="直線コネクタ 534">
          <a:extLst>
            <a:ext uri="{FF2B5EF4-FFF2-40B4-BE49-F238E27FC236}">
              <a16:creationId xmlns:a16="http://schemas.microsoft.com/office/drawing/2014/main" id="{BAA87C92-D2DB-4823-AC36-DB3A4038E43A}"/>
            </a:ext>
          </a:extLst>
        </xdr:cNvPr>
        <xdr:cNvCxnSpPr/>
      </xdr:nvCxnSpPr>
      <xdr:spPr>
        <a:xfrm>
          <a:off x="12344400" y="9117965"/>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132080</xdr:rowOff>
    </xdr:from>
    <xdr:to>
      <xdr:col>67</xdr:col>
      <xdr:colOff>101600</xdr:colOff>
      <xdr:row>56</xdr:row>
      <xdr:rowOff>62230</xdr:rowOff>
    </xdr:to>
    <xdr:sp macro="" textlink="">
      <xdr:nvSpPr>
        <xdr:cNvPr id="536" name="楕円 535">
          <a:extLst>
            <a:ext uri="{FF2B5EF4-FFF2-40B4-BE49-F238E27FC236}">
              <a16:creationId xmlns:a16="http://schemas.microsoft.com/office/drawing/2014/main" id="{13CFD50E-46DE-485F-9867-6EFE75DCFBD4}"/>
            </a:ext>
          </a:extLst>
        </xdr:cNvPr>
        <xdr:cNvSpPr/>
      </xdr:nvSpPr>
      <xdr:spPr>
        <a:xfrm>
          <a:off x="11487150" y="90379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11430</xdr:rowOff>
    </xdr:from>
    <xdr:to>
      <xdr:col>71</xdr:col>
      <xdr:colOff>177800</xdr:colOff>
      <xdr:row>56</xdr:row>
      <xdr:rowOff>53340</xdr:rowOff>
    </xdr:to>
    <xdr:cxnSp macro="">
      <xdr:nvCxnSpPr>
        <xdr:cNvPr id="537" name="直線コネクタ 536">
          <a:extLst>
            <a:ext uri="{FF2B5EF4-FFF2-40B4-BE49-F238E27FC236}">
              <a16:creationId xmlns:a16="http://schemas.microsoft.com/office/drawing/2014/main" id="{78244286-4923-483D-A17C-088516C18A5F}"/>
            </a:ext>
          </a:extLst>
        </xdr:cNvPr>
        <xdr:cNvCxnSpPr/>
      </xdr:nvCxnSpPr>
      <xdr:spPr>
        <a:xfrm>
          <a:off x="11534775" y="9076055"/>
          <a:ext cx="80962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61</xdr:row>
      <xdr:rowOff>80027</xdr:rowOff>
    </xdr:from>
    <xdr:ext cx="405111" cy="259045"/>
    <xdr:sp macro="" textlink="">
      <xdr:nvSpPr>
        <xdr:cNvPr id="538" name="n_1aveValue【学校施設】&#10;有形固定資産減価償却率">
          <a:extLst>
            <a:ext uri="{FF2B5EF4-FFF2-40B4-BE49-F238E27FC236}">
              <a16:creationId xmlns:a16="http://schemas.microsoft.com/office/drawing/2014/main" id="{C0C72572-360D-44F2-B54E-E1059CC2D126}"/>
            </a:ext>
          </a:extLst>
        </xdr:cNvPr>
        <xdr:cNvSpPr txBox="1"/>
      </xdr:nvSpPr>
      <xdr:spPr>
        <a:xfrm>
          <a:off x="1374521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80027</xdr:rowOff>
    </xdr:from>
    <xdr:ext cx="405111" cy="259045"/>
    <xdr:sp macro="" textlink="">
      <xdr:nvSpPr>
        <xdr:cNvPr id="539" name="n_2aveValue【学校施設】&#10;有形固定資産減価償却率">
          <a:extLst>
            <a:ext uri="{FF2B5EF4-FFF2-40B4-BE49-F238E27FC236}">
              <a16:creationId xmlns:a16="http://schemas.microsoft.com/office/drawing/2014/main" id="{8F850E12-A72D-4AE8-BAFC-18F29CFE2A62}"/>
            </a:ext>
          </a:extLst>
        </xdr:cNvPr>
        <xdr:cNvSpPr txBox="1"/>
      </xdr:nvSpPr>
      <xdr:spPr>
        <a:xfrm>
          <a:off x="12964169" y="9960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17</xdr:rowOff>
    </xdr:from>
    <xdr:ext cx="405111" cy="259045"/>
    <xdr:sp macro="" textlink="">
      <xdr:nvSpPr>
        <xdr:cNvPr id="540" name="n_3aveValue【学校施設】&#10;有形固定資産減価償却率">
          <a:extLst>
            <a:ext uri="{FF2B5EF4-FFF2-40B4-BE49-F238E27FC236}">
              <a16:creationId xmlns:a16="http://schemas.microsoft.com/office/drawing/2014/main" id="{37FA760F-C296-45BA-9716-761D982109FC}"/>
            </a:ext>
          </a:extLst>
        </xdr:cNvPr>
        <xdr:cNvSpPr txBox="1"/>
      </xdr:nvSpPr>
      <xdr:spPr>
        <a:xfrm>
          <a:off x="12164069"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7637</xdr:rowOff>
    </xdr:from>
    <xdr:ext cx="405111" cy="259045"/>
    <xdr:sp macro="" textlink="">
      <xdr:nvSpPr>
        <xdr:cNvPr id="541" name="n_4aveValue【学校施設】&#10;有形固定資産減価償却率">
          <a:extLst>
            <a:ext uri="{FF2B5EF4-FFF2-40B4-BE49-F238E27FC236}">
              <a16:creationId xmlns:a16="http://schemas.microsoft.com/office/drawing/2014/main" id="{42410CD1-7188-4922-A2F2-D540E1A437CE}"/>
            </a:ext>
          </a:extLst>
        </xdr:cNvPr>
        <xdr:cNvSpPr txBox="1"/>
      </xdr:nvSpPr>
      <xdr:spPr>
        <a:xfrm>
          <a:off x="11354444" y="98882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40657</xdr:rowOff>
    </xdr:from>
    <xdr:ext cx="405111" cy="259045"/>
    <xdr:sp macro="" textlink="">
      <xdr:nvSpPr>
        <xdr:cNvPr id="542" name="n_1mainValue【学校施設】&#10;有形固定資産減価償却率">
          <a:extLst>
            <a:ext uri="{FF2B5EF4-FFF2-40B4-BE49-F238E27FC236}">
              <a16:creationId xmlns:a16="http://schemas.microsoft.com/office/drawing/2014/main" id="{E74D64DE-B899-424C-8731-D7B5E128B572}"/>
            </a:ext>
          </a:extLst>
        </xdr:cNvPr>
        <xdr:cNvSpPr txBox="1"/>
      </xdr:nvSpPr>
      <xdr:spPr>
        <a:xfrm>
          <a:off x="13745219" y="8946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54</xdr:row>
      <xdr:rowOff>158767</xdr:rowOff>
    </xdr:from>
    <xdr:ext cx="405111" cy="259045"/>
    <xdr:sp macro="" textlink="">
      <xdr:nvSpPr>
        <xdr:cNvPr id="543" name="n_2mainValue【学校施設】&#10;有形固定資産減価償却率">
          <a:extLst>
            <a:ext uri="{FF2B5EF4-FFF2-40B4-BE49-F238E27FC236}">
              <a16:creationId xmlns:a16="http://schemas.microsoft.com/office/drawing/2014/main" id="{89706A7C-0A18-40A3-8DE0-06835391A5BC}"/>
            </a:ext>
          </a:extLst>
        </xdr:cNvPr>
        <xdr:cNvSpPr txBox="1"/>
      </xdr:nvSpPr>
      <xdr:spPr>
        <a:xfrm>
          <a:off x="12964169" y="890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120667</xdr:rowOff>
    </xdr:from>
    <xdr:ext cx="405111" cy="259045"/>
    <xdr:sp macro="" textlink="">
      <xdr:nvSpPr>
        <xdr:cNvPr id="544" name="n_3mainValue【学校施設】&#10;有形固定資産減価償却率">
          <a:extLst>
            <a:ext uri="{FF2B5EF4-FFF2-40B4-BE49-F238E27FC236}">
              <a16:creationId xmlns:a16="http://schemas.microsoft.com/office/drawing/2014/main" id="{216C74C9-E2FF-43EF-ACB6-EA4EA0107815}"/>
            </a:ext>
          </a:extLst>
        </xdr:cNvPr>
        <xdr:cNvSpPr txBox="1"/>
      </xdr:nvSpPr>
      <xdr:spPr>
        <a:xfrm>
          <a:off x="12164069" y="88677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78757</xdr:rowOff>
    </xdr:from>
    <xdr:ext cx="405111" cy="259045"/>
    <xdr:sp macro="" textlink="">
      <xdr:nvSpPr>
        <xdr:cNvPr id="545" name="n_4mainValue【学校施設】&#10;有形固定資産減価償却率">
          <a:extLst>
            <a:ext uri="{FF2B5EF4-FFF2-40B4-BE49-F238E27FC236}">
              <a16:creationId xmlns:a16="http://schemas.microsoft.com/office/drawing/2014/main" id="{97A1B8D8-8E7D-43EE-A2B4-AB94F014D18B}"/>
            </a:ext>
          </a:extLst>
        </xdr:cNvPr>
        <xdr:cNvSpPr txBox="1"/>
      </xdr:nvSpPr>
      <xdr:spPr>
        <a:xfrm>
          <a:off x="11354444" y="8822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6" name="正方形/長方形 545">
          <a:extLst>
            <a:ext uri="{FF2B5EF4-FFF2-40B4-BE49-F238E27FC236}">
              <a16:creationId xmlns:a16="http://schemas.microsoft.com/office/drawing/2014/main" id="{B8F0E6B4-B94F-446C-9563-418A401895C8}"/>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7" name="正方形/長方形 546">
          <a:extLst>
            <a:ext uri="{FF2B5EF4-FFF2-40B4-BE49-F238E27FC236}">
              <a16:creationId xmlns:a16="http://schemas.microsoft.com/office/drawing/2014/main" id="{DC0929F1-D496-47A2-BEE2-C871CB4C758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48" name="正方形/長方形 547">
          <a:extLst>
            <a:ext uri="{FF2B5EF4-FFF2-40B4-BE49-F238E27FC236}">
              <a16:creationId xmlns:a16="http://schemas.microsoft.com/office/drawing/2014/main" id="{C7E80455-AF0F-4710-8E64-2162F93BB2B3}"/>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49" name="正方形/長方形 548">
          <a:extLst>
            <a:ext uri="{FF2B5EF4-FFF2-40B4-BE49-F238E27FC236}">
              <a16:creationId xmlns:a16="http://schemas.microsoft.com/office/drawing/2014/main" id="{C5DF10AE-84E6-44A0-B96B-BBFFC1DB9419}"/>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0" name="正方形/長方形 549">
          <a:extLst>
            <a:ext uri="{FF2B5EF4-FFF2-40B4-BE49-F238E27FC236}">
              <a16:creationId xmlns:a16="http://schemas.microsoft.com/office/drawing/2014/main" id="{0F96CA55-B5AB-4A47-8A97-73C6B239C8C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1" name="正方形/長方形 550">
          <a:extLst>
            <a:ext uri="{FF2B5EF4-FFF2-40B4-BE49-F238E27FC236}">
              <a16:creationId xmlns:a16="http://schemas.microsoft.com/office/drawing/2014/main" id="{6FC44568-E0B5-4295-91DC-92FA31922FB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2" name="テキスト ボックス 551">
          <a:extLst>
            <a:ext uri="{FF2B5EF4-FFF2-40B4-BE49-F238E27FC236}">
              <a16:creationId xmlns:a16="http://schemas.microsoft.com/office/drawing/2014/main" id="{C328FE68-4807-411D-9D40-2D54101372A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3" name="直線コネクタ 552">
          <a:extLst>
            <a:ext uri="{FF2B5EF4-FFF2-40B4-BE49-F238E27FC236}">
              <a16:creationId xmlns:a16="http://schemas.microsoft.com/office/drawing/2014/main" id="{9BF59AF4-F7CF-45B5-9134-908B57384ABC}"/>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4" name="テキスト ボックス 553">
          <a:extLst>
            <a:ext uri="{FF2B5EF4-FFF2-40B4-BE49-F238E27FC236}">
              <a16:creationId xmlns:a16="http://schemas.microsoft.com/office/drawing/2014/main" id="{05D2A439-83B7-4B3B-B168-A3C447B3F703}"/>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5" name="直線コネクタ 554">
          <a:extLst>
            <a:ext uri="{FF2B5EF4-FFF2-40B4-BE49-F238E27FC236}">
              <a16:creationId xmlns:a16="http://schemas.microsoft.com/office/drawing/2014/main" id="{30BB00F2-9417-4796-9D5F-69CC5D13F7B7}"/>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6" name="テキスト ボックス 555">
          <a:extLst>
            <a:ext uri="{FF2B5EF4-FFF2-40B4-BE49-F238E27FC236}">
              <a16:creationId xmlns:a16="http://schemas.microsoft.com/office/drawing/2014/main" id="{8DD78BF1-5C16-44BF-9669-139123074B67}"/>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7" name="直線コネクタ 556">
          <a:extLst>
            <a:ext uri="{FF2B5EF4-FFF2-40B4-BE49-F238E27FC236}">
              <a16:creationId xmlns:a16="http://schemas.microsoft.com/office/drawing/2014/main" id="{A4BEEC14-7223-4949-946F-B1F15B8C5238}"/>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58" name="テキスト ボックス 557">
          <a:extLst>
            <a:ext uri="{FF2B5EF4-FFF2-40B4-BE49-F238E27FC236}">
              <a16:creationId xmlns:a16="http://schemas.microsoft.com/office/drawing/2014/main" id="{D0CE527B-2D5A-48F2-9E56-21AB3D9933E7}"/>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59" name="直線コネクタ 558">
          <a:extLst>
            <a:ext uri="{FF2B5EF4-FFF2-40B4-BE49-F238E27FC236}">
              <a16:creationId xmlns:a16="http://schemas.microsoft.com/office/drawing/2014/main" id="{D38DF778-6356-42CB-B0A3-E74B5A30B25D}"/>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60" name="テキスト ボックス 559">
          <a:extLst>
            <a:ext uri="{FF2B5EF4-FFF2-40B4-BE49-F238E27FC236}">
              <a16:creationId xmlns:a16="http://schemas.microsoft.com/office/drawing/2014/main" id="{5E967601-0577-4381-A2F5-F0318DA380FB}"/>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61" name="直線コネクタ 560">
          <a:extLst>
            <a:ext uri="{FF2B5EF4-FFF2-40B4-BE49-F238E27FC236}">
              <a16:creationId xmlns:a16="http://schemas.microsoft.com/office/drawing/2014/main" id="{18CDCA4F-D7EA-4714-91AD-00AC4D6E6FEA}"/>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62" name="テキスト ボックス 561">
          <a:extLst>
            <a:ext uri="{FF2B5EF4-FFF2-40B4-BE49-F238E27FC236}">
              <a16:creationId xmlns:a16="http://schemas.microsoft.com/office/drawing/2014/main" id="{A75E51BF-ED68-4DB2-A9F6-1F1C6EEB653D}"/>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3" name="直線コネクタ 562">
          <a:extLst>
            <a:ext uri="{FF2B5EF4-FFF2-40B4-BE49-F238E27FC236}">
              <a16:creationId xmlns:a16="http://schemas.microsoft.com/office/drawing/2014/main" id="{A1ADD88D-072F-4208-B2B5-95255C6872D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4" name="テキスト ボックス 563">
          <a:extLst>
            <a:ext uri="{FF2B5EF4-FFF2-40B4-BE49-F238E27FC236}">
              <a16:creationId xmlns:a16="http://schemas.microsoft.com/office/drawing/2014/main" id="{BC449913-1B86-4FED-B98D-E92DC8367EE2}"/>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5" name="【学校施設】&#10;一人当たり面積グラフ枠">
          <a:extLst>
            <a:ext uri="{FF2B5EF4-FFF2-40B4-BE49-F238E27FC236}">
              <a16:creationId xmlns:a16="http://schemas.microsoft.com/office/drawing/2014/main" id="{FC8E3F05-8CF6-4696-8B42-1402CF7871E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566" name="直線コネクタ 565">
          <a:extLst>
            <a:ext uri="{FF2B5EF4-FFF2-40B4-BE49-F238E27FC236}">
              <a16:creationId xmlns:a16="http://schemas.microsoft.com/office/drawing/2014/main" id="{A5D8931A-B461-4ED0-B78E-2A18CD40A99D}"/>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567" name="【学校施設】&#10;一人当たり面積最小値テキスト">
          <a:extLst>
            <a:ext uri="{FF2B5EF4-FFF2-40B4-BE49-F238E27FC236}">
              <a16:creationId xmlns:a16="http://schemas.microsoft.com/office/drawing/2014/main" id="{3C04B895-2817-40B9-95BF-0B354B6B959A}"/>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568" name="直線コネクタ 567">
          <a:extLst>
            <a:ext uri="{FF2B5EF4-FFF2-40B4-BE49-F238E27FC236}">
              <a16:creationId xmlns:a16="http://schemas.microsoft.com/office/drawing/2014/main" id="{0D711451-1382-43A1-BF27-67C8CA5F280B}"/>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569" name="【学校施設】&#10;一人当たり面積最大値テキスト">
          <a:extLst>
            <a:ext uri="{FF2B5EF4-FFF2-40B4-BE49-F238E27FC236}">
              <a16:creationId xmlns:a16="http://schemas.microsoft.com/office/drawing/2014/main" id="{5BEC959E-22D4-40DF-BDE3-C62828A1E159}"/>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570" name="直線コネクタ 569">
          <a:extLst>
            <a:ext uri="{FF2B5EF4-FFF2-40B4-BE49-F238E27FC236}">
              <a16:creationId xmlns:a16="http://schemas.microsoft.com/office/drawing/2014/main" id="{E5EFD28F-00A1-4142-842D-F05F22C3F2E3}"/>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42943</xdr:rowOff>
    </xdr:from>
    <xdr:ext cx="469744" cy="259045"/>
    <xdr:sp macro="" textlink="">
      <xdr:nvSpPr>
        <xdr:cNvPr id="571" name="【学校施設】&#10;一人当たり面積平均値テキスト">
          <a:extLst>
            <a:ext uri="{FF2B5EF4-FFF2-40B4-BE49-F238E27FC236}">
              <a16:creationId xmlns:a16="http://schemas.microsoft.com/office/drawing/2014/main" id="{14B28269-320D-4BF2-8419-A71250AD9F04}"/>
            </a:ext>
          </a:extLst>
        </xdr:cNvPr>
        <xdr:cNvSpPr txBox="1"/>
      </xdr:nvSpPr>
      <xdr:spPr>
        <a:xfrm>
          <a:off x="20002500" y="97616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572" name="フローチャート: 判断 571">
          <a:extLst>
            <a:ext uri="{FF2B5EF4-FFF2-40B4-BE49-F238E27FC236}">
              <a16:creationId xmlns:a16="http://schemas.microsoft.com/office/drawing/2014/main" id="{3EDF780C-33F2-47CD-80A1-E9C1B9AE519B}"/>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573" name="フローチャート: 判断 572">
          <a:extLst>
            <a:ext uri="{FF2B5EF4-FFF2-40B4-BE49-F238E27FC236}">
              <a16:creationId xmlns:a16="http://schemas.microsoft.com/office/drawing/2014/main" id="{58E5BBF6-3EA5-41CA-BF23-2853CA3AFDEA}"/>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574" name="フローチャート: 判断 573">
          <a:extLst>
            <a:ext uri="{FF2B5EF4-FFF2-40B4-BE49-F238E27FC236}">
              <a16:creationId xmlns:a16="http://schemas.microsoft.com/office/drawing/2014/main" id="{CA13B804-3E3E-4B98-86B6-C580FEE8FD09}"/>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575" name="フローチャート: 判断 574">
          <a:extLst>
            <a:ext uri="{FF2B5EF4-FFF2-40B4-BE49-F238E27FC236}">
              <a16:creationId xmlns:a16="http://schemas.microsoft.com/office/drawing/2014/main" id="{FF775F1B-7594-46FC-8E81-EF976A787A03}"/>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136652</xdr:rowOff>
    </xdr:from>
    <xdr:to>
      <xdr:col>98</xdr:col>
      <xdr:colOff>38100</xdr:colOff>
      <xdr:row>62</xdr:row>
      <xdr:rowOff>66802</xdr:rowOff>
    </xdr:to>
    <xdr:sp macro="" textlink="">
      <xdr:nvSpPr>
        <xdr:cNvPr id="576" name="フローチャート: 判断 575">
          <a:extLst>
            <a:ext uri="{FF2B5EF4-FFF2-40B4-BE49-F238E27FC236}">
              <a16:creationId xmlns:a16="http://schemas.microsoft.com/office/drawing/2014/main" id="{0EAE5090-EB54-44FD-BAC0-B3BCB3FD4F0A}"/>
            </a:ext>
          </a:extLst>
        </xdr:cNvPr>
        <xdr:cNvSpPr/>
      </xdr:nvSpPr>
      <xdr:spPr>
        <a:xfrm>
          <a:off x="16754475" y="100172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7" name="テキスト ボックス 576">
          <a:extLst>
            <a:ext uri="{FF2B5EF4-FFF2-40B4-BE49-F238E27FC236}">
              <a16:creationId xmlns:a16="http://schemas.microsoft.com/office/drawing/2014/main" id="{3A4099D5-0CFD-46A6-A1B0-97CF6774CBC1}"/>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78" name="テキスト ボックス 577">
          <a:extLst>
            <a:ext uri="{FF2B5EF4-FFF2-40B4-BE49-F238E27FC236}">
              <a16:creationId xmlns:a16="http://schemas.microsoft.com/office/drawing/2014/main" id="{6941BC3F-DFD0-4784-AF39-762EE904CB3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486FE921-C180-4DE3-A5DB-4C4DAEB6FE6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2180BC1A-5030-4E6B-A659-3500607356E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212CFC11-8BE4-4E4E-AFA8-73DFACDFE5AF}"/>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145796</xdr:rowOff>
    </xdr:from>
    <xdr:to>
      <xdr:col>116</xdr:col>
      <xdr:colOff>114300</xdr:colOff>
      <xdr:row>63</xdr:row>
      <xdr:rowOff>75946</xdr:rowOff>
    </xdr:to>
    <xdr:sp macro="" textlink="">
      <xdr:nvSpPr>
        <xdr:cNvPr id="582" name="楕円 581">
          <a:extLst>
            <a:ext uri="{FF2B5EF4-FFF2-40B4-BE49-F238E27FC236}">
              <a16:creationId xmlns:a16="http://schemas.microsoft.com/office/drawing/2014/main" id="{B5136531-6B3C-4593-AC2E-1E764584B2ED}"/>
            </a:ext>
          </a:extLst>
        </xdr:cNvPr>
        <xdr:cNvSpPr/>
      </xdr:nvSpPr>
      <xdr:spPr>
        <a:xfrm>
          <a:off x="19897725" y="101819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60723</xdr:rowOff>
    </xdr:from>
    <xdr:ext cx="469744" cy="259045"/>
    <xdr:sp macro="" textlink="">
      <xdr:nvSpPr>
        <xdr:cNvPr id="583" name="【学校施設】&#10;一人当たり面積該当値テキスト">
          <a:extLst>
            <a:ext uri="{FF2B5EF4-FFF2-40B4-BE49-F238E27FC236}">
              <a16:creationId xmlns:a16="http://schemas.microsoft.com/office/drawing/2014/main" id="{1BEBC18C-18C1-47D9-A65C-88142B8E1EC2}"/>
            </a:ext>
          </a:extLst>
        </xdr:cNvPr>
        <xdr:cNvSpPr txBox="1"/>
      </xdr:nvSpPr>
      <xdr:spPr>
        <a:xfrm>
          <a:off x="20002500" y="10103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150368</xdr:rowOff>
    </xdr:from>
    <xdr:to>
      <xdr:col>112</xdr:col>
      <xdr:colOff>38100</xdr:colOff>
      <xdr:row>63</xdr:row>
      <xdr:rowOff>80518</xdr:rowOff>
    </xdr:to>
    <xdr:sp macro="" textlink="">
      <xdr:nvSpPr>
        <xdr:cNvPr id="584" name="楕円 583">
          <a:extLst>
            <a:ext uri="{FF2B5EF4-FFF2-40B4-BE49-F238E27FC236}">
              <a16:creationId xmlns:a16="http://schemas.microsoft.com/office/drawing/2014/main" id="{63C9BE0D-C044-41C1-A1E3-A416F1C05CFF}"/>
            </a:ext>
          </a:extLst>
        </xdr:cNvPr>
        <xdr:cNvSpPr/>
      </xdr:nvSpPr>
      <xdr:spPr>
        <a:xfrm>
          <a:off x="19154775" y="101897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25146</xdr:rowOff>
    </xdr:from>
    <xdr:to>
      <xdr:col>116</xdr:col>
      <xdr:colOff>63500</xdr:colOff>
      <xdr:row>63</xdr:row>
      <xdr:rowOff>29718</xdr:rowOff>
    </xdr:to>
    <xdr:cxnSp macro="">
      <xdr:nvCxnSpPr>
        <xdr:cNvPr id="585" name="直線コネクタ 584">
          <a:extLst>
            <a:ext uri="{FF2B5EF4-FFF2-40B4-BE49-F238E27FC236}">
              <a16:creationId xmlns:a16="http://schemas.microsoft.com/office/drawing/2014/main" id="{AEAAA9E6-2C6D-47DE-BD2B-A0BDAE49B2E3}"/>
            </a:ext>
          </a:extLst>
        </xdr:cNvPr>
        <xdr:cNvCxnSpPr/>
      </xdr:nvCxnSpPr>
      <xdr:spPr>
        <a:xfrm flipV="1">
          <a:off x="19202400" y="1022959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143510</xdr:rowOff>
    </xdr:from>
    <xdr:to>
      <xdr:col>107</xdr:col>
      <xdr:colOff>101600</xdr:colOff>
      <xdr:row>63</xdr:row>
      <xdr:rowOff>73660</xdr:rowOff>
    </xdr:to>
    <xdr:sp macro="" textlink="">
      <xdr:nvSpPr>
        <xdr:cNvPr id="586" name="楕円 585">
          <a:extLst>
            <a:ext uri="{FF2B5EF4-FFF2-40B4-BE49-F238E27FC236}">
              <a16:creationId xmlns:a16="http://schemas.microsoft.com/office/drawing/2014/main" id="{8CCE74FC-94A0-4CEB-B0E0-55196CD0DDDA}"/>
            </a:ext>
          </a:extLst>
        </xdr:cNvPr>
        <xdr:cNvSpPr/>
      </xdr:nvSpPr>
      <xdr:spPr>
        <a:xfrm>
          <a:off x="18345150" y="1017968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22860</xdr:rowOff>
    </xdr:from>
    <xdr:to>
      <xdr:col>111</xdr:col>
      <xdr:colOff>177800</xdr:colOff>
      <xdr:row>63</xdr:row>
      <xdr:rowOff>29718</xdr:rowOff>
    </xdr:to>
    <xdr:cxnSp macro="">
      <xdr:nvCxnSpPr>
        <xdr:cNvPr id="587" name="直線コネクタ 586">
          <a:extLst>
            <a:ext uri="{FF2B5EF4-FFF2-40B4-BE49-F238E27FC236}">
              <a16:creationId xmlns:a16="http://schemas.microsoft.com/office/drawing/2014/main" id="{FB9182C9-3766-48A3-8511-DDFA335F7397}"/>
            </a:ext>
          </a:extLst>
        </xdr:cNvPr>
        <xdr:cNvCxnSpPr/>
      </xdr:nvCxnSpPr>
      <xdr:spPr>
        <a:xfrm>
          <a:off x="18392775" y="10227310"/>
          <a:ext cx="80962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157226</xdr:rowOff>
    </xdr:from>
    <xdr:to>
      <xdr:col>102</xdr:col>
      <xdr:colOff>165100</xdr:colOff>
      <xdr:row>63</xdr:row>
      <xdr:rowOff>87376</xdr:rowOff>
    </xdr:to>
    <xdr:sp macro="" textlink="">
      <xdr:nvSpPr>
        <xdr:cNvPr id="588" name="楕円 587">
          <a:extLst>
            <a:ext uri="{FF2B5EF4-FFF2-40B4-BE49-F238E27FC236}">
              <a16:creationId xmlns:a16="http://schemas.microsoft.com/office/drawing/2014/main" id="{F69021F0-C3F1-449F-BABE-615E26C2269C}"/>
            </a:ext>
          </a:extLst>
        </xdr:cNvPr>
        <xdr:cNvSpPr/>
      </xdr:nvSpPr>
      <xdr:spPr>
        <a:xfrm>
          <a:off x="17554575" y="101997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22860</xdr:rowOff>
    </xdr:from>
    <xdr:to>
      <xdr:col>107</xdr:col>
      <xdr:colOff>50800</xdr:colOff>
      <xdr:row>63</xdr:row>
      <xdr:rowOff>36576</xdr:rowOff>
    </xdr:to>
    <xdr:cxnSp macro="">
      <xdr:nvCxnSpPr>
        <xdr:cNvPr id="589" name="直線コネクタ 588">
          <a:extLst>
            <a:ext uri="{FF2B5EF4-FFF2-40B4-BE49-F238E27FC236}">
              <a16:creationId xmlns:a16="http://schemas.microsoft.com/office/drawing/2014/main" id="{35EE0D42-CBEA-4F83-B2DB-814EC968D214}"/>
            </a:ext>
          </a:extLst>
        </xdr:cNvPr>
        <xdr:cNvCxnSpPr/>
      </xdr:nvCxnSpPr>
      <xdr:spPr>
        <a:xfrm flipV="1">
          <a:off x="17602200" y="10227310"/>
          <a:ext cx="790575" cy="10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93218</xdr:rowOff>
    </xdr:from>
    <xdr:to>
      <xdr:col>98</xdr:col>
      <xdr:colOff>38100</xdr:colOff>
      <xdr:row>63</xdr:row>
      <xdr:rowOff>23368</xdr:rowOff>
    </xdr:to>
    <xdr:sp macro="" textlink="">
      <xdr:nvSpPr>
        <xdr:cNvPr id="590" name="楕円 589">
          <a:extLst>
            <a:ext uri="{FF2B5EF4-FFF2-40B4-BE49-F238E27FC236}">
              <a16:creationId xmlns:a16="http://schemas.microsoft.com/office/drawing/2014/main" id="{130A4893-BC2E-4F32-B068-5B18D3F1BB4F}"/>
            </a:ext>
          </a:extLst>
        </xdr:cNvPr>
        <xdr:cNvSpPr/>
      </xdr:nvSpPr>
      <xdr:spPr>
        <a:xfrm>
          <a:off x="16754475" y="1013256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144018</xdr:rowOff>
    </xdr:from>
    <xdr:to>
      <xdr:col>102</xdr:col>
      <xdr:colOff>114300</xdr:colOff>
      <xdr:row>63</xdr:row>
      <xdr:rowOff>36576</xdr:rowOff>
    </xdr:to>
    <xdr:cxnSp macro="">
      <xdr:nvCxnSpPr>
        <xdr:cNvPr id="591" name="直線コネクタ 590">
          <a:extLst>
            <a:ext uri="{FF2B5EF4-FFF2-40B4-BE49-F238E27FC236}">
              <a16:creationId xmlns:a16="http://schemas.microsoft.com/office/drawing/2014/main" id="{AF6251E9-0494-4B5C-A3C5-FB5F6D0EB588}"/>
            </a:ext>
          </a:extLst>
        </xdr:cNvPr>
        <xdr:cNvCxnSpPr/>
      </xdr:nvCxnSpPr>
      <xdr:spPr>
        <a:xfrm>
          <a:off x="16802100" y="10180193"/>
          <a:ext cx="800100"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133621</xdr:rowOff>
    </xdr:from>
    <xdr:ext cx="469744" cy="259045"/>
    <xdr:sp macro="" textlink="">
      <xdr:nvSpPr>
        <xdr:cNvPr id="592" name="n_1aveValue【学校施設】&#10;一人当たり面積">
          <a:extLst>
            <a:ext uri="{FF2B5EF4-FFF2-40B4-BE49-F238E27FC236}">
              <a16:creationId xmlns:a16="http://schemas.microsoft.com/office/drawing/2014/main" id="{F8D86E42-CEAE-4B5B-AE58-97FEAD167137}"/>
            </a:ext>
          </a:extLst>
        </xdr:cNvPr>
        <xdr:cNvSpPr txBox="1"/>
      </xdr:nvSpPr>
      <xdr:spPr>
        <a:xfrm>
          <a:off x="189834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37609</xdr:rowOff>
    </xdr:from>
    <xdr:ext cx="469744" cy="259045"/>
    <xdr:sp macro="" textlink="">
      <xdr:nvSpPr>
        <xdr:cNvPr id="593" name="n_2aveValue【学校施設】&#10;一人当たり面積">
          <a:extLst>
            <a:ext uri="{FF2B5EF4-FFF2-40B4-BE49-F238E27FC236}">
              <a16:creationId xmlns:a16="http://schemas.microsoft.com/office/drawing/2014/main" id="{8C5E8CA5-2528-4DC2-B62D-14BAB5CEA311}"/>
            </a:ext>
          </a:extLst>
        </xdr:cNvPr>
        <xdr:cNvSpPr txBox="1"/>
      </xdr:nvSpPr>
      <xdr:spPr>
        <a:xfrm>
          <a:off x="181833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51325</xdr:rowOff>
    </xdr:from>
    <xdr:ext cx="469744" cy="259045"/>
    <xdr:sp macro="" textlink="">
      <xdr:nvSpPr>
        <xdr:cNvPr id="594" name="n_3aveValue【学校施設】&#10;一人当たり面積">
          <a:extLst>
            <a:ext uri="{FF2B5EF4-FFF2-40B4-BE49-F238E27FC236}">
              <a16:creationId xmlns:a16="http://schemas.microsoft.com/office/drawing/2014/main" id="{C59761A8-D6D2-4F26-9174-8D0017693289}"/>
            </a:ext>
          </a:extLst>
        </xdr:cNvPr>
        <xdr:cNvSpPr txBox="1"/>
      </xdr:nvSpPr>
      <xdr:spPr>
        <a:xfrm>
          <a:off x="17383202"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83329</xdr:rowOff>
    </xdr:from>
    <xdr:ext cx="469744" cy="259045"/>
    <xdr:sp macro="" textlink="">
      <xdr:nvSpPr>
        <xdr:cNvPr id="595" name="n_4aveValue【学校施設】&#10;一人当たり面積">
          <a:extLst>
            <a:ext uri="{FF2B5EF4-FFF2-40B4-BE49-F238E27FC236}">
              <a16:creationId xmlns:a16="http://schemas.microsoft.com/office/drawing/2014/main" id="{61F095F0-EE4B-476A-9213-4FC68330BC28}"/>
            </a:ext>
          </a:extLst>
        </xdr:cNvPr>
        <xdr:cNvSpPr txBox="1"/>
      </xdr:nvSpPr>
      <xdr:spPr>
        <a:xfrm>
          <a:off x="16592627" y="9802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71645</xdr:rowOff>
    </xdr:from>
    <xdr:ext cx="469744" cy="259045"/>
    <xdr:sp macro="" textlink="">
      <xdr:nvSpPr>
        <xdr:cNvPr id="596" name="n_1mainValue【学校施設】&#10;一人当たり面積">
          <a:extLst>
            <a:ext uri="{FF2B5EF4-FFF2-40B4-BE49-F238E27FC236}">
              <a16:creationId xmlns:a16="http://schemas.microsoft.com/office/drawing/2014/main" id="{AC2AC984-7065-4491-A634-CBC3B136A715}"/>
            </a:ext>
          </a:extLst>
        </xdr:cNvPr>
        <xdr:cNvSpPr txBox="1"/>
      </xdr:nvSpPr>
      <xdr:spPr>
        <a:xfrm>
          <a:off x="18983402" y="10269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64787</xdr:rowOff>
    </xdr:from>
    <xdr:ext cx="469744" cy="259045"/>
    <xdr:sp macro="" textlink="">
      <xdr:nvSpPr>
        <xdr:cNvPr id="597" name="n_2mainValue【学校施設】&#10;一人当たり面積">
          <a:extLst>
            <a:ext uri="{FF2B5EF4-FFF2-40B4-BE49-F238E27FC236}">
              <a16:creationId xmlns:a16="http://schemas.microsoft.com/office/drawing/2014/main" id="{D0D74220-8827-4D63-80D1-68AD1EF4D4E8}"/>
            </a:ext>
          </a:extLst>
        </xdr:cNvPr>
        <xdr:cNvSpPr txBox="1"/>
      </xdr:nvSpPr>
      <xdr:spPr>
        <a:xfrm>
          <a:off x="18183302" y="102692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78503</xdr:rowOff>
    </xdr:from>
    <xdr:ext cx="469744" cy="259045"/>
    <xdr:sp macro="" textlink="">
      <xdr:nvSpPr>
        <xdr:cNvPr id="598" name="n_3mainValue【学校施設】&#10;一人当たり面積">
          <a:extLst>
            <a:ext uri="{FF2B5EF4-FFF2-40B4-BE49-F238E27FC236}">
              <a16:creationId xmlns:a16="http://schemas.microsoft.com/office/drawing/2014/main" id="{78059BB3-C57A-42A2-AF50-26D6A23C7AF1}"/>
            </a:ext>
          </a:extLst>
        </xdr:cNvPr>
        <xdr:cNvSpPr txBox="1"/>
      </xdr:nvSpPr>
      <xdr:spPr>
        <a:xfrm>
          <a:off x="17383202" y="102797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14495</xdr:rowOff>
    </xdr:from>
    <xdr:ext cx="469744" cy="259045"/>
    <xdr:sp macro="" textlink="">
      <xdr:nvSpPr>
        <xdr:cNvPr id="599" name="n_4mainValue【学校施設】&#10;一人当たり面積">
          <a:extLst>
            <a:ext uri="{FF2B5EF4-FFF2-40B4-BE49-F238E27FC236}">
              <a16:creationId xmlns:a16="http://schemas.microsoft.com/office/drawing/2014/main" id="{38831028-07B2-4750-BEC3-E5CB87FF22D9}"/>
            </a:ext>
          </a:extLst>
        </xdr:cNvPr>
        <xdr:cNvSpPr txBox="1"/>
      </xdr:nvSpPr>
      <xdr:spPr>
        <a:xfrm>
          <a:off x="16592627" y="102125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0" name="正方形/長方形 599">
          <a:extLst>
            <a:ext uri="{FF2B5EF4-FFF2-40B4-BE49-F238E27FC236}">
              <a16:creationId xmlns:a16="http://schemas.microsoft.com/office/drawing/2014/main" id="{B35A381D-B05D-4876-BAF4-237DE109BA4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1" name="正方形/長方形 600">
          <a:extLst>
            <a:ext uri="{FF2B5EF4-FFF2-40B4-BE49-F238E27FC236}">
              <a16:creationId xmlns:a16="http://schemas.microsoft.com/office/drawing/2014/main" id="{01B39EA1-FDB2-4671-93E3-CFDC5948C52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2" name="正方形/長方形 601">
          <a:extLst>
            <a:ext uri="{FF2B5EF4-FFF2-40B4-BE49-F238E27FC236}">
              <a16:creationId xmlns:a16="http://schemas.microsoft.com/office/drawing/2014/main" id="{696EA348-2CE8-4584-A5FC-B05F681D78FF}"/>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3" name="正方形/長方形 602">
          <a:extLst>
            <a:ext uri="{FF2B5EF4-FFF2-40B4-BE49-F238E27FC236}">
              <a16:creationId xmlns:a16="http://schemas.microsoft.com/office/drawing/2014/main" id="{E3A97EA9-7B92-4B2E-B419-3539DBE80EEF}"/>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4" name="正方形/長方形 603">
          <a:extLst>
            <a:ext uri="{FF2B5EF4-FFF2-40B4-BE49-F238E27FC236}">
              <a16:creationId xmlns:a16="http://schemas.microsoft.com/office/drawing/2014/main" id="{F0A40DCC-33CF-49A1-BB56-90D933C1F57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5" name="正方形/長方形 604">
          <a:extLst>
            <a:ext uri="{FF2B5EF4-FFF2-40B4-BE49-F238E27FC236}">
              <a16:creationId xmlns:a16="http://schemas.microsoft.com/office/drawing/2014/main" id="{25F020EE-80FD-4091-8926-CF767DE51542}"/>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6" name="テキスト ボックス 605">
          <a:extLst>
            <a:ext uri="{FF2B5EF4-FFF2-40B4-BE49-F238E27FC236}">
              <a16:creationId xmlns:a16="http://schemas.microsoft.com/office/drawing/2014/main" id="{FB093203-A1B4-4F86-954A-EB15CC51D62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7" name="直線コネクタ 606">
          <a:extLst>
            <a:ext uri="{FF2B5EF4-FFF2-40B4-BE49-F238E27FC236}">
              <a16:creationId xmlns:a16="http://schemas.microsoft.com/office/drawing/2014/main" id="{8F75C4B0-6916-4D1C-9637-DE6CD99C3F53}"/>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08" name="テキスト ボックス 607">
          <a:extLst>
            <a:ext uri="{FF2B5EF4-FFF2-40B4-BE49-F238E27FC236}">
              <a16:creationId xmlns:a16="http://schemas.microsoft.com/office/drawing/2014/main" id="{B0735340-485F-4A75-8086-39A8673269B1}"/>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09" name="直線コネクタ 608">
          <a:extLst>
            <a:ext uri="{FF2B5EF4-FFF2-40B4-BE49-F238E27FC236}">
              <a16:creationId xmlns:a16="http://schemas.microsoft.com/office/drawing/2014/main" id="{4CBBDB9C-FEC7-4FF6-86B3-93D0B503F85C}"/>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610" name="テキスト ボックス 609">
          <a:extLst>
            <a:ext uri="{FF2B5EF4-FFF2-40B4-BE49-F238E27FC236}">
              <a16:creationId xmlns:a16="http://schemas.microsoft.com/office/drawing/2014/main" id="{875B8833-04A4-4683-9292-E5C2A1907D47}"/>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11" name="直線コネクタ 610">
          <a:extLst>
            <a:ext uri="{FF2B5EF4-FFF2-40B4-BE49-F238E27FC236}">
              <a16:creationId xmlns:a16="http://schemas.microsoft.com/office/drawing/2014/main" id="{D64F7D73-3DD0-43A3-AD3C-A1CE40B9E8F3}"/>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12" name="テキスト ボックス 611">
          <a:extLst>
            <a:ext uri="{FF2B5EF4-FFF2-40B4-BE49-F238E27FC236}">
              <a16:creationId xmlns:a16="http://schemas.microsoft.com/office/drawing/2014/main" id="{C1B6F22F-687E-4C17-A9A5-6D3F09A0C1E7}"/>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13" name="直線コネクタ 612">
          <a:extLst>
            <a:ext uri="{FF2B5EF4-FFF2-40B4-BE49-F238E27FC236}">
              <a16:creationId xmlns:a16="http://schemas.microsoft.com/office/drawing/2014/main" id="{7F4E1D26-CCF3-4F25-8023-230510E076AB}"/>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14" name="テキスト ボックス 613">
          <a:extLst>
            <a:ext uri="{FF2B5EF4-FFF2-40B4-BE49-F238E27FC236}">
              <a16:creationId xmlns:a16="http://schemas.microsoft.com/office/drawing/2014/main" id="{29EEBE36-6D1F-4E07-9AD5-0DB97A2CC34F}"/>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15" name="直線コネクタ 614">
          <a:extLst>
            <a:ext uri="{FF2B5EF4-FFF2-40B4-BE49-F238E27FC236}">
              <a16:creationId xmlns:a16="http://schemas.microsoft.com/office/drawing/2014/main" id="{7FDF8FF5-0F28-405C-B0F9-C0544D7C5A85}"/>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16" name="テキスト ボックス 615">
          <a:extLst>
            <a:ext uri="{FF2B5EF4-FFF2-40B4-BE49-F238E27FC236}">
              <a16:creationId xmlns:a16="http://schemas.microsoft.com/office/drawing/2014/main" id="{CA18A87E-4F39-4BD6-88FC-32BFE206A92C}"/>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17" name="直線コネクタ 616">
          <a:extLst>
            <a:ext uri="{FF2B5EF4-FFF2-40B4-BE49-F238E27FC236}">
              <a16:creationId xmlns:a16="http://schemas.microsoft.com/office/drawing/2014/main" id="{55B9F5C2-DB2C-4B74-81F8-1AE1AFFA23DD}"/>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18" name="テキスト ボックス 617">
          <a:extLst>
            <a:ext uri="{FF2B5EF4-FFF2-40B4-BE49-F238E27FC236}">
              <a16:creationId xmlns:a16="http://schemas.microsoft.com/office/drawing/2014/main" id="{423FE065-5155-4B03-B365-424DC4AE56C1}"/>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19" name="直線コネクタ 618">
          <a:extLst>
            <a:ext uri="{FF2B5EF4-FFF2-40B4-BE49-F238E27FC236}">
              <a16:creationId xmlns:a16="http://schemas.microsoft.com/office/drawing/2014/main" id="{994559C1-3C69-484A-8852-C094177810A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620" name="テキスト ボックス 619">
          <a:extLst>
            <a:ext uri="{FF2B5EF4-FFF2-40B4-BE49-F238E27FC236}">
              <a16:creationId xmlns:a16="http://schemas.microsoft.com/office/drawing/2014/main" id="{FA09A867-F397-4492-A654-DA64DB77A147}"/>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1" name="【図書館】&#10;有形固定資産減価償却率グラフ枠">
          <a:extLst>
            <a:ext uri="{FF2B5EF4-FFF2-40B4-BE49-F238E27FC236}">
              <a16:creationId xmlns:a16="http://schemas.microsoft.com/office/drawing/2014/main" id="{58ED7383-E286-4BBD-9A05-5E62AB592E3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622" name="直線コネクタ 621">
          <a:extLst>
            <a:ext uri="{FF2B5EF4-FFF2-40B4-BE49-F238E27FC236}">
              <a16:creationId xmlns:a16="http://schemas.microsoft.com/office/drawing/2014/main" id="{C5619EA1-BFEF-4A5A-B0B0-CB8C666DC820}"/>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623" name="【図書館】&#10;有形固定資産減価償却率最小値テキスト">
          <a:extLst>
            <a:ext uri="{FF2B5EF4-FFF2-40B4-BE49-F238E27FC236}">
              <a16:creationId xmlns:a16="http://schemas.microsoft.com/office/drawing/2014/main" id="{113C8FDD-7C23-42FE-BF60-A9A2FB92A09C}"/>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624" name="直線コネクタ 623">
          <a:extLst>
            <a:ext uri="{FF2B5EF4-FFF2-40B4-BE49-F238E27FC236}">
              <a16:creationId xmlns:a16="http://schemas.microsoft.com/office/drawing/2014/main" id="{88097F95-84D1-48FF-AD8B-55AC1A9298BD}"/>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625" name="【図書館】&#10;有形固定資産減価償却率最大値テキスト">
          <a:extLst>
            <a:ext uri="{FF2B5EF4-FFF2-40B4-BE49-F238E27FC236}">
              <a16:creationId xmlns:a16="http://schemas.microsoft.com/office/drawing/2014/main" id="{1A370BD4-D295-417C-B4FF-EBA04EAB8B5F}"/>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626" name="直線コネクタ 625">
          <a:extLst>
            <a:ext uri="{FF2B5EF4-FFF2-40B4-BE49-F238E27FC236}">
              <a16:creationId xmlns:a16="http://schemas.microsoft.com/office/drawing/2014/main" id="{7740B87C-259B-4F6B-9699-D70BC1E3314D}"/>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125747</xdr:rowOff>
    </xdr:from>
    <xdr:ext cx="405111" cy="259045"/>
    <xdr:sp macro="" textlink="">
      <xdr:nvSpPr>
        <xdr:cNvPr id="627" name="【図書館】&#10;有形固定資産減価償却率平均値テキスト">
          <a:extLst>
            <a:ext uri="{FF2B5EF4-FFF2-40B4-BE49-F238E27FC236}">
              <a16:creationId xmlns:a16="http://schemas.microsoft.com/office/drawing/2014/main" id="{A3F8DF8F-1712-42A9-B53A-B19E44429F18}"/>
            </a:ext>
          </a:extLst>
        </xdr:cNvPr>
        <xdr:cNvSpPr txBox="1"/>
      </xdr:nvSpPr>
      <xdr:spPr>
        <a:xfrm>
          <a:off x="14744700" y="132384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628" name="フローチャート: 判断 627">
          <a:extLst>
            <a:ext uri="{FF2B5EF4-FFF2-40B4-BE49-F238E27FC236}">
              <a16:creationId xmlns:a16="http://schemas.microsoft.com/office/drawing/2014/main" id="{CC15AF6C-E91E-4843-805E-3FA750DAE154}"/>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629" name="フローチャート: 判断 628">
          <a:extLst>
            <a:ext uri="{FF2B5EF4-FFF2-40B4-BE49-F238E27FC236}">
              <a16:creationId xmlns:a16="http://schemas.microsoft.com/office/drawing/2014/main" id="{4A0BFBC6-EE95-442B-A6DB-32C9BEE774B9}"/>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630" name="フローチャート: 判断 629">
          <a:extLst>
            <a:ext uri="{FF2B5EF4-FFF2-40B4-BE49-F238E27FC236}">
              <a16:creationId xmlns:a16="http://schemas.microsoft.com/office/drawing/2014/main" id="{D698DBEA-FEC4-4CDC-A75A-F2DC08511359}"/>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631" name="フローチャート: 判断 630">
          <a:extLst>
            <a:ext uri="{FF2B5EF4-FFF2-40B4-BE49-F238E27FC236}">
              <a16:creationId xmlns:a16="http://schemas.microsoft.com/office/drawing/2014/main" id="{90FC7945-AF2D-44CA-86CC-9BC9AA3FDA9C}"/>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74930</xdr:rowOff>
    </xdr:from>
    <xdr:to>
      <xdr:col>67</xdr:col>
      <xdr:colOff>101600</xdr:colOff>
      <xdr:row>84</xdr:row>
      <xdr:rowOff>5080</xdr:rowOff>
    </xdr:to>
    <xdr:sp macro="" textlink="">
      <xdr:nvSpPr>
        <xdr:cNvPr id="632" name="フローチャート: 判断 631">
          <a:extLst>
            <a:ext uri="{FF2B5EF4-FFF2-40B4-BE49-F238E27FC236}">
              <a16:creationId xmlns:a16="http://schemas.microsoft.com/office/drawing/2014/main" id="{90ED57EA-5735-473A-8D85-97AED0DA9F23}"/>
            </a:ext>
          </a:extLst>
        </xdr:cNvPr>
        <xdr:cNvSpPr/>
      </xdr:nvSpPr>
      <xdr:spPr>
        <a:xfrm>
          <a:off x="11487150" y="13514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3" name="テキスト ボックス 632">
          <a:extLst>
            <a:ext uri="{FF2B5EF4-FFF2-40B4-BE49-F238E27FC236}">
              <a16:creationId xmlns:a16="http://schemas.microsoft.com/office/drawing/2014/main" id="{F2F21E86-C4D3-455F-A39A-B87199560BA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4" name="テキスト ボックス 633">
          <a:extLst>
            <a:ext uri="{FF2B5EF4-FFF2-40B4-BE49-F238E27FC236}">
              <a16:creationId xmlns:a16="http://schemas.microsoft.com/office/drawing/2014/main" id="{53D33F03-85C6-4DFB-A9EF-E51026187EB1}"/>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2C5AEEBD-3F54-4F4B-A6B6-F4711B079BD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AC2A6EBE-8AA2-462F-B429-9778884D2182}"/>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AA92FCEB-8E2A-487B-8068-B1744FD6A2F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36830</xdr:rowOff>
    </xdr:from>
    <xdr:to>
      <xdr:col>85</xdr:col>
      <xdr:colOff>177800</xdr:colOff>
      <xdr:row>81</xdr:row>
      <xdr:rowOff>138430</xdr:rowOff>
    </xdr:to>
    <xdr:sp macro="" textlink="">
      <xdr:nvSpPr>
        <xdr:cNvPr id="638" name="楕円 637">
          <a:extLst>
            <a:ext uri="{FF2B5EF4-FFF2-40B4-BE49-F238E27FC236}">
              <a16:creationId xmlns:a16="http://schemas.microsoft.com/office/drawing/2014/main" id="{D2FCB563-D047-48A1-922F-A1EA821EABEE}"/>
            </a:ext>
          </a:extLst>
        </xdr:cNvPr>
        <xdr:cNvSpPr/>
      </xdr:nvSpPr>
      <xdr:spPr>
        <a:xfrm>
          <a:off x="14649450" y="131527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80</xdr:row>
      <xdr:rowOff>59707</xdr:rowOff>
    </xdr:from>
    <xdr:ext cx="405111" cy="259045"/>
    <xdr:sp macro="" textlink="">
      <xdr:nvSpPr>
        <xdr:cNvPr id="639" name="【図書館】&#10;有形固定資産減価償却率該当値テキスト">
          <a:extLst>
            <a:ext uri="{FF2B5EF4-FFF2-40B4-BE49-F238E27FC236}">
              <a16:creationId xmlns:a16="http://schemas.microsoft.com/office/drawing/2014/main" id="{44324C31-DF98-4B3B-961C-996F088673C0}"/>
            </a:ext>
          </a:extLst>
        </xdr:cNvPr>
        <xdr:cNvSpPr txBox="1"/>
      </xdr:nvSpPr>
      <xdr:spPr>
        <a:xfrm>
          <a:off x="14744700" y="13013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81</xdr:row>
      <xdr:rowOff>6350</xdr:rowOff>
    </xdr:from>
    <xdr:to>
      <xdr:col>81</xdr:col>
      <xdr:colOff>101600</xdr:colOff>
      <xdr:row>81</xdr:row>
      <xdr:rowOff>107950</xdr:rowOff>
    </xdr:to>
    <xdr:sp macro="" textlink="">
      <xdr:nvSpPr>
        <xdr:cNvPr id="640" name="楕円 639">
          <a:extLst>
            <a:ext uri="{FF2B5EF4-FFF2-40B4-BE49-F238E27FC236}">
              <a16:creationId xmlns:a16="http://schemas.microsoft.com/office/drawing/2014/main" id="{E7478619-4DDF-47F1-AC97-4C1ECB793B33}"/>
            </a:ext>
          </a:extLst>
        </xdr:cNvPr>
        <xdr:cNvSpPr/>
      </xdr:nvSpPr>
      <xdr:spPr>
        <a:xfrm>
          <a:off x="13887450" y="13125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81</xdr:row>
      <xdr:rowOff>57150</xdr:rowOff>
    </xdr:from>
    <xdr:to>
      <xdr:col>85</xdr:col>
      <xdr:colOff>127000</xdr:colOff>
      <xdr:row>81</xdr:row>
      <xdr:rowOff>87630</xdr:rowOff>
    </xdr:to>
    <xdr:cxnSp macro="">
      <xdr:nvCxnSpPr>
        <xdr:cNvPr id="641" name="直線コネクタ 640">
          <a:extLst>
            <a:ext uri="{FF2B5EF4-FFF2-40B4-BE49-F238E27FC236}">
              <a16:creationId xmlns:a16="http://schemas.microsoft.com/office/drawing/2014/main" id="{D1F5CB24-F25F-446D-B8E9-0632C0EA0355}"/>
            </a:ext>
          </a:extLst>
        </xdr:cNvPr>
        <xdr:cNvCxnSpPr/>
      </xdr:nvCxnSpPr>
      <xdr:spPr>
        <a:xfrm>
          <a:off x="13935075" y="13173075"/>
          <a:ext cx="762000"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147320</xdr:rowOff>
    </xdr:from>
    <xdr:to>
      <xdr:col>76</xdr:col>
      <xdr:colOff>165100</xdr:colOff>
      <xdr:row>81</xdr:row>
      <xdr:rowOff>77470</xdr:rowOff>
    </xdr:to>
    <xdr:sp macro="" textlink="">
      <xdr:nvSpPr>
        <xdr:cNvPr id="642" name="楕円 641">
          <a:extLst>
            <a:ext uri="{FF2B5EF4-FFF2-40B4-BE49-F238E27FC236}">
              <a16:creationId xmlns:a16="http://schemas.microsoft.com/office/drawing/2014/main" id="{993113B2-C2D5-4312-AF49-861C4A0A399E}"/>
            </a:ext>
          </a:extLst>
        </xdr:cNvPr>
        <xdr:cNvSpPr/>
      </xdr:nvSpPr>
      <xdr:spPr>
        <a:xfrm>
          <a:off x="13096875" y="130981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81</xdr:row>
      <xdr:rowOff>26670</xdr:rowOff>
    </xdr:from>
    <xdr:to>
      <xdr:col>81</xdr:col>
      <xdr:colOff>50800</xdr:colOff>
      <xdr:row>81</xdr:row>
      <xdr:rowOff>57150</xdr:rowOff>
    </xdr:to>
    <xdr:cxnSp macro="">
      <xdr:nvCxnSpPr>
        <xdr:cNvPr id="643" name="直線コネクタ 642">
          <a:extLst>
            <a:ext uri="{FF2B5EF4-FFF2-40B4-BE49-F238E27FC236}">
              <a16:creationId xmlns:a16="http://schemas.microsoft.com/office/drawing/2014/main" id="{498F6CF4-03EE-4B33-B886-7B6266883C16}"/>
            </a:ext>
          </a:extLst>
        </xdr:cNvPr>
        <xdr:cNvCxnSpPr/>
      </xdr:nvCxnSpPr>
      <xdr:spPr>
        <a:xfrm>
          <a:off x="13144500" y="13145770"/>
          <a:ext cx="79057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80</xdr:row>
      <xdr:rowOff>118745</xdr:rowOff>
    </xdr:from>
    <xdr:to>
      <xdr:col>72</xdr:col>
      <xdr:colOff>38100</xdr:colOff>
      <xdr:row>81</xdr:row>
      <xdr:rowOff>48895</xdr:rowOff>
    </xdr:to>
    <xdr:sp macro="" textlink="">
      <xdr:nvSpPr>
        <xdr:cNvPr id="644" name="楕円 643">
          <a:extLst>
            <a:ext uri="{FF2B5EF4-FFF2-40B4-BE49-F238E27FC236}">
              <a16:creationId xmlns:a16="http://schemas.microsoft.com/office/drawing/2014/main" id="{C9F88C9C-44A1-4885-9025-CB0DD1D6D77D}"/>
            </a:ext>
          </a:extLst>
        </xdr:cNvPr>
        <xdr:cNvSpPr/>
      </xdr:nvSpPr>
      <xdr:spPr>
        <a:xfrm>
          <a:off x="12296775" y="1307592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80</xdr:row>
      <xdr:rowOff>169545</xdr:rowOff>
    </xdr:from>
    <xdr:to>
      <xdr:col>76</xdr:col>
      <xdr:colOff>114300</xdr:colOff>
      <xdr:row>81</xdr:row>
      <xdr:rowOff>26670</xdr:rowOff>
    </xdr:to>
    <xdr:cxnSp macro="">
      <xdr:nvCxnSpPr>
        <xdr:cNvPr id="645" name="直線コネクタ 644">
          <a:extLst>
            <a:ext uri="{FF2B5EF4-FFF2-40B4-BE49-F238E27FC236}">
              <a16:creationId xmlns:a16="http://schemas.microsoft.com/office/drawing/2014/main" id="{E396A240-B4C5-4E0E-BF4D-E5F2DAABB468}"/>
            </a:ext>
          </a:extLst>
        </xdr:cNvPr>
        <xdr:cNvCxnSpPr/>
      </xdr:nvCxnSpPr>
      <xdr:spPr>
        <a:xfrm>
          <a:off x="12344400" y="13114020"/>
          <a:ext cx="800100" cy="31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80</xdr:row>
      <xdr:rowOff>88264</xdr:rowOff>
    </xdr:from>
    <xdr:to>
      <xdr:col>67</xdr:col>
      <xdr:colOff>101600</xdr:colOff>
      <xdr:row>81</xdr:row>
      <xdr:rowOff>18414</xdr:rowOff>
    </xdr:to>
    <xdr:sp macro="" textlink="">
      <xdr:nvSpPr>
        <xdr:cNvPr id="646" name="楕円 645">
          <a:extLst>
            <a:ext uri="{FF2B5EF4-FFF2-40B4-BE49-F238E27FC236}">
              <a16:creationId xmlns:a16="http://schemas.microsoft.com/office/drawing/2014/main" id="{FEDBCB0A-F55B-4AE4-865B-80F3D567AD49}"/>
            </a:ext>
          </a:extLst>
        </xdr:cNvPr>
        <xdr:cNvSpPr/>
      </xdr:nvSpPr>
      <xdr:spPr>
        <a:xfrm>
          <a:off x="11487150" y="130390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80</xdr:row>
      <xdr:rowOff>139064</xdr:rowOff>
    </xdr:from>
    <xdr:to>
      <xdr:col>71</xdr:col>
      <xdr:colOff>177800</xdr:colOff>
      <xdr:row>80</xdr:row>
      <xdr:rowOff>169545</xdr:rowOff>
    </xdr:to>
    <xdr:cxnSp macro="">
      <xdr:nvCxnSpPr>
        <xdr:cNvPr id="647" name="直線コネクタ 646">
          <a:extLst>
            <a:ext uri="{FF2B5EF4-FFF2-40B4-BE49-F238E27FC236}">
              <a16:creationId xmlns:a16="http://schemas.microsoft.com/office/drawing/2014/main" id="{068D5CAA-F05C-4134-B52D-FE6958A049AD}"/>
            </a:ext>
          </a:extLst>
        </xdr:cNvPr>
        <xdr:cNvCxnSpPr/>
      </xdr:nvCxnSpPr>
      <xdr:spPr>
        <a:xfrm>
          <a:off x="11534775" y="13096239"/>
          <a:ext cx="809625"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82</xdr:row>
      <xdr:rowOff>32402</xdr:rowOff>
    </xdr:from>
    <xdr:ext cx="405111" cy="259045"/>
    <xdr:sp macro="" textlink="">
      <xdr:nvSpPr>
        <xdr:cNvPr id="648" name="n_1aveValue【図書館】&#10;有形固定資産減価償却率">
          <a:extLst>
            <a:ext uri="{FF2B5EF4-FFF2-40B4-BE49-F238E27FC236}">
              <a16:creationId xmlns:a16="http://schemas.microsoft.com/office/drawing/2014/main" id="{06678BA1-B007-41DC-8C0F-E4DF6C966D11}"/>
            </a:ext>
          </a:extLst>
        </xdr:cNvPr>
        <xdr:cNvSpPr txBox="1"/>
      </xdr:nvSpPr>
      <xdr:spPr>
        <a:xfrm>
          <a:off x="13745219" y="13307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167657</xdr:rowOff>
    </xdr:from>
    <xdr:ext cx="405111" cy="259045"/>
    <xdr:sp macro="" textlink="">
      <xdr:nvSpPr>
        <xdr:cNvPr id="649" name="n_2aveValue【図書館】&#10;有形固定資産減価償却率">
          <a:extLst>
            <a:ext uri="{FF2B5EF4-FFF2-40B4-BE49-F238E27FC236}">
              <a16:creationId xmlns:a16="http://schemas.microsoft.com/office/drawing/2014/main" id="{4F9A3D58-4431-47B6-AD5D-FCA65D305822}"/>
            </a:ext>
          </a:extLst>
        </xdr:cNvPr>
        <xdr:cNvSpPr txBox="1"/>
      </xdr:nvSpPr>
      <xdr:spPr>
        <a:xfrm>
          <a:off x="12964169" y="1328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127652</xdr:rowOff>
    </xdr:from>
    <xdr:ext cx="405111" cy="259045"/>
    <xdr:sp macro="" textlink="">
      <xdr:nvSpPr>
        <xdr:cNvPr id="650" name="n_3aveValue【図書館】&#10;有形固定資産減価償却率">
          <a:extLst>
            <a:ext uri="{FF2B5EF4-FFF2-40B4-BE49-F238E27FC236}">
              <a16:creationId xmlns:a16="http://schemas.microsoft.com/office/drawing/2014/main" id="{0926833E-7EA0-46D5-BEE5-405ED5841BBF}"/>
            </a:ext>
          </a:extLst>
        </xdr:cNvPr>
        <xdr:cNvSpPr txBox="1"/>
      </xdr:nvSpPr>
      <xdr:spPr>
        <a:xfrm>
          <a:off x="12164069" y="13240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167657</xdr:rowOff>
    </xdr:from>
    <xdr:ext cx="405111" cy="259045"/>
    <xdr:sp macro="" textlink="">
      <xdr:nvSpPr>
        <xdr:cNvPr id="651" name="n_4aveValue【図書館】&#10;有形固定資産減価償却率">
          <a:extLst>
            <a:ext uri="{FF2B5EF4-FFF2-40B4-BE49-F238E27FC236}">
              <a16:creationId xmlns:a16="http://schemas.microsoft.com/office/drawing/2014/main" id="{AC5ABAD8-1E78-44D6-BCDB-7D071E056F6B}"/>
            </a:ext>
          </a:extLst>
        </xdr:cNvPr>
        <xdr:cNvSpPr txBox="1"/>
      </xdr:nvSpPr>
      <xdr:spPr>
        <a:xfrm>
          <a:off x="11354444" y="13604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124477</xdr:rowOff>
    </xdr:from>
    <xdr:ext cx="405111" cy="259045"/>
    <xdr:sp macro="" textlink="">
      <xdr:nvSpPr>
        <xdr:cNvPr id="652" name="n_1mainValue【図書館】&#10;有形固定資産減価償却率">
          <a:extLst>
            <a:ext uri="{FF2B5EF4-FFF2-40B4-BE49-F238E27FC236}">
              <a16:creationId xmlns:a16="http://schemas.microsoft.com/office/drawing/2014/main" id="{A871AA07-7E2D-4B62-BA4B-C4C89E135F65}"/>
            </a:ext>
          </a:extLst>
        </xdr:cNvPr>
        <xdr:cNvSpPr txBox="1"/>
      </xdr:nvSpPr>
      <xdr:spPr>
        <a:xfrm>
          <a:off x="13745219" y="12913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93997</xdr:rowOff>
    </xdr:from>
    <xdr:ext cx="405111" cy="259045"/>
    <xdr:sp macro="" textlink="">
      <xdr:nvSpPr>
        <xdr:cNvPr id="653" name="n_2mainValue【図書館】&#10;有形固定資産減価償却率">
          <a:extLst>
            <a:ext uri="{FF2B5EF4-FFF2-40B4-BE49-F238E27FC236}">
              <a16:creationId xmlns:a16="http://schemas.microsoft.com/office/drawing/2014/main" id="{8F48F0E8-7105-41C0-9E73-E3862E01311F}"/>
            </a:ext>
          </a:extLst>
        </xdr:cNvPr>
        <xdr:cNvSpPr txBox="1"/>
      </xdr:nvSpPr>
      <xdr:spPr>
        <a:xfrm>
          <a:off x="12964169" y="128860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65422</xdr:rowOff>
    </xdr:from>
    <xdr:ext cx="405111" cy="259045"/>
    <xdr:sp macro="" textlink="">
      <xdr:nvSpPr>
        <xdr:cNvPr id="654" name="n_3mainValue【図書館】&#10;有形固定資産減価償却率">
          <a:extLst>
            <a:ext uri="{FF2B5EF4-FFF2-40B4-BE49-F238E27FC236}">
              <a16:creationId xmlns:a16="http://schemas.microsoft.com/office/drawing/2014/main" id="{E80F800C-3329-45B3-86B3-E45FDDEF3176}"/>
            </a:ext>
          </a:extLst>
        </xdr:cNvPr>
        <xdr:cNvSpPr txBox="1"/>
      </xdr:nvSpPr>
      <xdr:spPr>
        <a:xfrm>
          <a:off x="12164069" y="12860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79</xdr:row>
      <xdr:rowOff>34941</xdr:rowOff>
    </xdr:from>
    <xdr:ext cx="405111" cy="259045"/>
    <xdr:sp macro="" textlink="">
      <xdr:nvSpPr>
        <xdr:cNvPr id="655" name="n_4mainValue【図書館】&#10;有形固定資産減価償却率">
          <a:extLst>
            <a:ext uri="{FF2B5EF4-FFF2-40B4-BE49-F238E27FC236}">
              <a16:creationId xmlns:a16="http://schemas.microsoft.com/office/drawing/2014/main" id="{A00A28DA-D883-44D4-A2B9-DAD71897D94C}"/>
            </a:ext>
          </a:extLst>
        </xdr:cNvPr>
        <xdr:cNvSpPr txBox="1"/>
      </xdr:nvSpPr>
      <xdr:spPr>
        <a:xfrm>
          <a:off x="11354444" y="128270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6" name="正方形/長方形 655">
          <a:extLst>
            <a:ext uri="{FF2B5EF4-FFF2-40B4-BE49-F238E27FC236}">
              <a16:creationId xmlns:a16="http://schemas.microsoft.com/office/drawing/2014/main" id="{B538376D-C062-47B4-90C5-BF58A247018C}"/>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7" name="正方形/長方形 656">
          <a:extLst>
            <a:ext uri="{FF2B5EF4-FFF2-40B4-BE49-F238E27FC236}">
              <a16:creationId xmlns:a16="http://schemas.microsoft.com/office/drawing/2014/main" id="{5243DC31-7D0A-4C27-9BBD-6628E9901A0C}"/>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58" name="正方形/長方形 657">
          <a:extLst>
            <a:ext uri="{FF2B5EF4-FFF2-40B4-BE49-F238E27FC236}">
              <a16:creationId xmlns:a16="http://schemas.microsoft.com/office/drawing/2014/main" id="{7CCF83FE-6D91-4F2B-BD50-24E1F88C0280}"/>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59" name="正方形/長方形 658">
          <a:extLst>
            <a:ext uri="{FF2B5EF4-FFF2-40B4-BE49-F238E27FC236}">
              <a16:creationId xmlns:a16="http://schemas.microsoft.com/office/drawing/2014/main" id="{9D954C16-1EFA-493B-8C50-298D49587CA0}"/>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60" name="正方形/長方形 659">
          <a:extLst>
            <a:ext uri="{FF2B5EF4-FFF2-40B4-BE49-F238E27FC236}">
              <a16:creationId xmlns:a16="http://schemas.microsoft.com/office/drawing/2014/main" id="{42D2C6FE-451B-44BF-B501-EB4EBE2498D3}"/>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1" name="正方形/長方形 660">
          <a:extLst>
            <a:ext uri="{FF2B5EF4-FFF2-40B4-BE49-F238E27FC236}">
              <a16:creationId xmlns:a16="http://schemas.microsoft.com/office/drawing/2014/main" id="{C4F073AE-0FFB-48CE-BD68-5D6C1B69A9DB}"/>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2" name="テキスト ボックス 661">
          <a:extLst>
            <a:ext uri="{FF2B5EF4-FFF2-40B4-BE49-F238E27FC236}">
              <a16:creationId xmlns:a16="http://schemas.microsoft.com/office/drawing/2014/main" id="{F455FD05-A234-4A4C-8BA5-D7F50195A2F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3" name="直線コネクタ 662">
          <a:extLst>
            <a:ext uri="{FF2B5EF4-FFF2-40B4-BE49-F238E27FC236}">
              <a16:creationId xmlns:a16="http://schemas.microsoft.com/office/drawing/2014/main" id="{D27C150F-00E3-4883-8E70-55D9BE0C080B}"/>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4" name="直線コネクタ 663">
          <a:extLst>
            <a:ext uri="{FF2B5EF4-FFF2-40B4-BE49-F238E27FC236}">
              <a16:creationId xmlns:a16="http://schemas.microsoft.com/office/drawing/2014/main" id="{3D5958B9-CC13-40A4-BA13-AC7D8FD4C16E}"/>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5" name="テキスト ボックス 664">
          <a:extLst>
            <a:ext uri="{FF2B5EF4-FFF2-40B4-BE49-F238E27FC236}">
              <a16:creationId xmlns:a16="http://schemas.microsoft.com/office/drawing/2014/main" id="{C15F3C85-570A-4C7B-97A5-EAE0769CCC43}"/>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6" name="直線コネクタ 665">
          <a:extLst>
            <a:ext uri="{FF2B5EF4-FFF2-40B4-BE49-F238E27FC236}">
              <a16:creationId xmlns:a16="http://schemas.microsoft.com/office/drawing/2014/main" id="{21878DFF-B70E-464A-A9D5-CB19792D7625}"/>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7" name="テキスト ボックス 666">
          <a:extLst>
            <a:ext uri="{FF2B5EF4-FFF2-40B4-BE49-F238E27FC236}">
              <a16:creationId xmlns:a16="http://schemas.microsoft.com/office/drawing/2014/main" id="{04EB8525-990C-487B-B979-9041FBABA8BE}"/>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68" name="直線コネクタ 667">
          <a:extLst>
            <a:ext uri="{FF2B5EF4-FFF2-40B4-BE49-F238E27FC236}">
              <a16:creationId xmlns:a16="http://schemas.microsoft.com/office/drawing/2014/main" id="{DB979580-5D83-4D54-B83E-885800A39DFF}"/>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69" name="テキスト ボックス 668">
          <a:extLst>
            <a:ext uri="{FF2B5EF4-FFF2-40B4-BE49-F238E27FC236}">
              <a16:creationId xmlns:a16="http://schemas.microsoft.com/office/drawing/2014/main" id="{01C134B0-509E-42C8-82DB-0FB827F17C6E}"/>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70" name="直線コネクタ 669">
          <a:extLst>
            <a:ext uri="{FF2B5EF4-FFF2-40B4-BE49-F238E27FC236}">
              <a16:creationId xmlns:a16="http://schemas.microsoft.com/office/drawing/2014/main" id="{5218FC26-E6E1-47A0-9DD0-91652CA4890D}"/>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1" name="テキスト ボックス 670">
          <a:extLst>
            <a:ext uri="{FF2B5EF4-FFF2-40B4-BE49-F238E27FC236}">
              <a16:creationId xmlns:a16="http://schemas.microsoft.com/office/drawing/2014/main" id="{26DB73CD-E3C7-44B6-9E26-5ED49A5F59D7}"/>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2" name="直線コネクタ 671">
          <a:extLst>
            <a:ext uri="{FF2B5EF4-FFF2-40B4-BE49-F238E27FC236}">
              <a16:creationId xmlns:a16="http://schemas.microsoft.com/office/drawing/2014/main" id="{ADD4BB52-50A9-4F7A-A281-CF736A6A62A6}"/>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3" name="テキスト ボックス 672">
          <a:extLst>
            <a:ext uri="{FF2B5EF4-FFF2-40B4-BE49-F238E27FC236}">
              <a16:creationId xmlns:a16="http://schemas.microsoft.com/office/drawing/2014/main" id="{2169D544-86EE-4221-953E-4930F04B0939}"/>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4" name="【図書館】&#10;一人当たり面積グラフ枠">
          <a:extLst>
            <a:ext uri="{FF2B5EF4-FFF2-40B4-BE49-F238E27FC236}">
              <a16:creationId xmlns:a16="http://schemas.microsoft.com/office/drawing/2014/main" id="{EB4B0B7D-5067-4052-9653-29C128D0F524}"/>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75" name="直線コネクタ 674">
          <a:extLst>
            <a:ext uri="{FF2B5EF4-FFF2-40B4-BE49-F238E27FC236}">
              <a16:creationId xmlns:a16="http://schemas.microsoft.com/office/drawing/2014/main" id="{31A1E897-F678-40EF-8EAF-C9A918115BBA}"/>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6" name="【図書館】&#10;一人当たり面積最小値テキスト">
          <a:extLst>
            <a:ext uri="{FF2B5EF4-FFF2-40B4-BE49-F238E27FC236}">
              <a16:creationId xmlns:a16="http://schemas.microsoft.com/office/drawing/2014/main" id="{1CA9F552-4EB5-423E-B988-BE215232CF83}"/>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7" name="直線コネクタ 676">
          <a:extLst>
            <a:ext uri="{FF2B5EF4-FFF2-40B4-BE49-F238E27FC236}">
              <a16:creationId xmlns:a16="http://schemas.microsoft.com/office/drawing/2014/main" id="{B7A9E525-6F3A-4873-B912-DC3B089F90B5}"/>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78" name="【図書館】&#10;一人当たり面積最大値テキスト">
          <a:extLst>
            <a:ext uri="{FF2B5EF4-FFF2-40B4-BE49-F238E27FC236}">
              <a16:creationId xmlns:a16="http://schemas.microsoft.com/office/drawing/2014/main" id="{D263A73A-FE51-4ED8-82B3-8C72CFB909B6}"/>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79" name="直線コネクタ 678">
          <a:extLst>
            <a:ext uri="{FF2B5EF4-FFF2-40B4-BE49-F238E27FC236}">
              <a16:creationId xmlns:a16="http://schemas.microsoft.com/office/drawing/2014/main" id="{58130820-645B-4ABA-9367-48B7606E46EF}"/>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680" name="【図書館】&#10;一人当たり面積平均値テキスト">
          <a:extLst>
            <a:ext uri="{FF2B5EF4-FFF2-40B4-BE49-F238E27FC236}">
              <a16:creationId xmlns:a16="http://schemas.microsoft.com/office/drawing/2014/main" id="{973F4700-15BE-4A6C-9D6D-4BC7419E20EF}"/>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81" name="フローチャート: 判断 680">
          <a:extLst>
            <a:ext uri="{FF2B5EF4-FFF2-40B4-BE49-F238E27FC236}">
              <a16:creationId xmlns:a16="http://schemas.microsoft.com/office/drawing/2014/main" id="{B071C297-751E-4BB8-AD87-7289A383F4E0}"/>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82" name="フローチャート: 判断 681">
          <a:extLst>
            <a:ext uri="{FF2B5EF4-FFF2-40B4-BE49-F238E27FC236}">
              <a16:creationId xmlns:a16="http://schemas.microsoft.com/office/drawing/2014/main" id="{96339112-635B-433E-A65C-1DA481B4F215}"/>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3" name="フローチャート: 判断 682">
          <a:extLst>
            <a:ext uri="{FF2B5EF4-FFF2-40B4-BE49-F238E27FC236}">
              <a16:creationId xmlns:a16="http://schemas.microsoft.com/office/drawing/2014/main" id="{6BBB8818-9E81-45BE-AC81-487F4459AD27}"/>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4" name="フローチャート: 判断 683">
          <a:extLst>
            <a:ext uri="{FF2B5EF4-FFF2-40B4-BE49-F238E27FC236}">
              <a16:creationId xmlns:a16="http://schemas.microsoft.com/office/drawing/2014/main" id="{BA6E1FF9-ED0B-4E74-8444-BA957A6CDE3F}"/>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101600</xdr:rowOff>
    </xdr:from>
    <xdr:to>
      <xdr:col>98</xdr:col>
      <xdr:colOff>38100</xdr:colOff>
      <xdr:row>85</xdr:row>
      <xdr:rowOff>31750</xdr:rowOff>
    </xdr:to>
    <xdr:sp macro="" textlink="">
      <xdr:nvSpPr>
        <xdr:cNvPr id="685" name="フローチャート: 判断 684">
          <a:extLst>
            <a:ext uri="{FF2B5EF4-FFF2-40B4-BE49-F238E27FC236}">
              <a16:creationId xmlns:a16="http://schemas.microsoft.com/office/drawing/2014/main" id="{683FC0BA-69AB-4B85-BC2A-325CFFC6BF35}"/>
            </a:ext>
          </a:extLst>
        </xdr:cNvPr>
        <xdr:cNvSpPr/>
      </xdr:nvSpPr>
      <xdr:spPr>
        <a:xfrm>
          <a:off x="16754475" y="13706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6" name="テキスト ボックス 685">
          <a:extLst>
            <a:ext uri="{FF2B5EF4-FFF2-40B4-BE49-F238E27FC236}">
              <a16:creationId xmlns:a16="http://schemas.microsoft.com/office/drawing/2014/main" id="{DB964B78-F902-4032-93A9-FE3A9F85DDD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7" name="テキスト ボックス 686">
          <a:extLst>
            <a:ext uri="{FF2B5EF4-FFF2-40B4-BE49-F238E27FC236}">
              <a16:creationId xmlns:a16="http://schemas.microsoft.com/office/drawing/2014/main" id="{AF6A87A7-53EF-4B8E-8CD8-8B3091BC3E15}"/>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58349D24-EF04-4755-BAAE-43F61263E6A8}"/>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E80787AF-5A06-4439-950B-8D7796235192}"/>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5912621D-2E9E-4A00-A0C9-8EE3FA92F76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135889</xdr:rowOff>
    </xdr:from>
    <xdr:to>
      <xdr:col>116</xdr:col>
      <xdr:colOff>114300</xdr:colOff>
      <xdr:row>80</xdr:row>
      <xdr:rowOff>66039</xdr:rowOff>
    </xdr:to>
    <xdr:sp macro="" textlink="">
      <xdr:nvSpPr>
        <xdr:cNvPr id="691" name="楕円 690">
          <a:extLst>
            <a:ext uri="{FF2B5EF4-FFF2-40B4-BE49-F238E27FC236}">
              <a16:creationId xmlns:a16="http://schemas.microsoft.com/office/drawing/2014/main" id="{DCE793C9-9D13-49DF-813D-2DC8B5B56C4C}"/>
            </a:ext>
          </a:extLst>
        </xdr:cNvPr>
        <xdr:cNvSpPr/>
      </xdr:nvSpPr>
      <xdr:spPr>
        <a:xfrm>
          <a:off x="19897725"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158766</xdr:rowOff>
    </xdr:from>
    <xdr:ext cx="469744" cy="259045"/>
    <xdr:sp macro="" textlink="">
      <xdr:nvSpPr>
        <xdr:cNvPr id="692" name="【図書館】&#10;一人当たり面積該当値テキスト">
          <a:extLst>
            <a:ext uri="{FF2B5EF4-FFF2-40B4-BE49-F238E27FC236}">
              <a16:creationId xmlns:a16="http://schemas.microsoft.com/office/drawing/2014/main" id="{5C5FBDD5-E32E-425C-805A-269DEA3EC13C}"/>
            </a:ext>
          </a:extLst>
        </xdr:cNvPr>
        <xdr:cNvSpPr txBox="1"/>
      </xdr:nvSpPr>
      <xdr:spPr>
        <a:xfrm>
          <a:off x="20002500" y="12792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135889</xdr:rowOff>
    </xdr:from>
    <xdr:to>
      <xdr:col>112</xdr:col>
      <xdr:colOff>38100</xdr:colOff>
      <xdr:row>80</xdr:row>
      <xdr:rowOff>66039</xdr:rowOff>
    </xdr:to>
    <xdr:sp macro="" textlink="">
      <xdr:nvSpPr>
        <xdr:cNvPr id="693" name="楕円 692">
          <a:extLst>
            <a:ext uri="{FF2B5EF4-FFF2-40B4-BE49-F238E27FC236}">
              <a16:creationId xmlns:a16="http://schemas.microsoft.com/office/drawing/2014/main" id="{D35137CB-B0AC-450F-A533-3359F90941DF}"/>
            </a:ext>
          </a:extLst>
        </xdr:cNvPr>
        <xdr:cNvSpPr/>
      </xdr:nvSpPr>
      <xdr:spPr>
        <a:xfrm>
          <a:off x="191547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15239</xdr:rowOff>
    </xdr:from>
    <xdr:to>
      <xdr:col>116</xdr:col>
      <xdr:colOff>63500</xdr:colOff>
      <xdr:row>80</xdr:row>
      <xdr:rowOff>15239</xdr:rowOff>
    </xdr:to>
    <xdr:cxnSp macro="">
      <xdr:nvCxnSpPr>
        <xdr:cNvPr id="694" name="直線コネクタ 693">
          <a:extLst>
            <a:ext uri="{FF2B5EF4-FFF2-40B4-BE49-F238E27FC236}">
              <a16:creationId xmlns:a16="http://schemas.microsoft.com/office/drawing/2014/main" id="{AE75033B-493F-43EC-B967-1F983BC5B298}"/>
            </a:ext>
          </a:extLst>
        </xdr:cNvPr>
        <xdr:cNvCxnSpPr/>
      </xdr:nvCxnSpPr>
      <xdr:spPr>
        <a:xfrm>
          <a:off x="19202400" y="12966064"/>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135889</xdr:rowOff>
    </xdr:from>
    <xdr:to>
      <xdr:col>107</xdr:col>
      <xdr:colOff>101600</xdr:colOff>
      <xdr:row>80</xdr:row>
      <xdr:rowOff>66039</xdr:rowOff>
    </xdr:to>
    <xdr:sp macro="" textlink="">
      <xdr:nvSpPr>
        <xdr:cNvPr id="695" name="楕円 694">
          <a:extLst>
            <a:ext uri="{FF2B5EF4-FFF2-40B4-BE49-F238E27FC236}">
              <a16:creationId xmlns:a16="http://schemas.microsoft.com/office/drawing/2014/main" id="{91425079-16FD-478D-8372-4DCFC830D67B}"/>
            </a:ext>
          </a:extLst>
        </xdr:cNvPr>
        <xdr:cNvSpPr/>
      </xdr:nvSpPr>
      <xdr:spPr>
        <a:xfrm>
          <a:off x="18345150" y="129279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15239</xdr:rowOff>
    </xdr:from>
    <xdr:to>
      <xdr:col>111</xdr:col>
      <xdr:colOff>177800</xdr:colOff>
      <xdr:row>80</xdr:row>
      <xdr:rowOff>15239</xdr:rowOff>
    </xdr:to>
    <xdr:cxnSp macro="">
      <xdr:nvCxnSpPr>
        <xdr:cNvPr id="696" name="直線コネクタ 695">
          <a:extLst>
            <a:ext uri="{FF2B5EF4-FFF2-40B4-BE49-F238E27FC236}">
              <a16:creationId xmlns:a16="http://schemas.microsoft.com/office/drawing/2014/main" id="{82CA8ED4-E37C-4501-87E9-33E2E3105CBE}"/>
            </a:ext>
          </a:extLst>
        </xdr:cNvPr>
        <xdr:cNvCxnSpPr/>
      </xdr:nvCxnSpPr>
      <xdr:spPr>
        <a:xfrm>
          <a:off x="18392775" y="1296606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135889</xdr:rowOff>
    </xdr:from>
    <xdr:to>
      <xdr:col>102</xdr:col>
      <xdr:colOff>165100</xdr:colOff>
      <xdr:row>80</xdr:row>
      <xdr:rowOff>66039</xdr:rowOff>
    </xdr:to>
    <xdr:sp macro="" textlink="">
      <xdr:nvSpPr>
        <xdr:cNvPr id="697" name="楕円 696">
          <a:extLst>
            <a:ext uri="{FF2B5EF4-FFF2-40B4-BE49-F238E27FC236}">
              <a16:creationId xmlns:a16="http://schemas.microsoft.com/office/drawing/2014/main" id="{A1847CD5-ECD8-4986-93CD-C75CB58A40A9}"/>
            </a:ext>
          </a:extLst>
        </xdr:cNvPr>
        <xdr:cNvSpPr/>
      </xdr:nvSpPr>
      <xdr:spPr>
        <a:xfrm>
          <a:off x="17554575" y="1292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15239</xdr:rowOff>
    </xdr:from>
    <xdr:to>
      <xdr:col>107</xdr:col>
      <xdr:colOff>50800</xdr:colOff>
      <xdr:row>80</xdr:row>
      <xdr:rowOff>15239</xdr:rowOff>
    </xdr:to>
    <xdr:cxnSp macro="">
      <xdr:nvCxnSpPr>
        <xdr:cNvPr id="698" name="直線コネクタ 697">
          <a:extLst>
            <a:ext uri="{FF2B5EF4-FFF2-40B4-BE49-F238E27FC236}">
              <a16:creationId xmlns:a16="http://schemas.microsoft.com/office/drawing/2014/main" id="{BD651FD7-2DA8-45E4-B188-C50095AAA2BF}"/>
            </a:ext>
          </a:extLst>
        </xdr:cNvPr>
        <xdr:cNvCxnSpPr/>
      </xdr:nvCxnSpPr>
      <xdr:spPr>
        <a:xfrm>
          <a:off x="17602200" y="1296606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79</xdr:row>
      <xdr:rowOff>135889</xdr:rowOff>
    </xdr:from>
    <xdr:to>
      <xdr:col>98</xdr:col>
      <xdr:colOff>38100</xdr:colOff>
      <xdr:row>80</xdr:row>
      <xdr:rowOff>66039</xdr:rowOff>
    </xdr:to>
    <xdr:sp macro="" textlink="">
      <xdr:nvSpPr>
        <xdr:cNvPr id="699" name="楕円 698">
          <a:extLst>
            <a:ext uri="{FF2B5EF4-FFF2-40B4-BE49-F238E27FC236}">
              <a16:creationId xmlns:a16="http://schemas.microsoft.com/office/drawing/2014/main" id="{46BC6AC3-226A-4F19-A920-E3120E841EE1}"/>
            </a:ext>
          </a:extLst>
        </xdr:cNvPr>
        <xdr:cNvSpPr/>
      </xdr:nvSpPr>
      <xdr:spPr>
        <a:xfrm>
          <a:off x="16754475" y="1292796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15239</xdr:rowOff>
    </xdr:from>
    <xdr:to>
      <xdr:col>102</xdr:col>
      <xdr:colOff>114300</xdr:colOff>
      <xdr:row>80</xdr:row>
      <xdr:rowOff>15239</xdr:rowOff>
    </xdr:to>
    <xdr:cxnSp macro="">
      <xdr:nvCxnSpPr>
        <xdr:cNvPr id="700" name="直線コネクタ 699">
          <a:extLst>
            <a:ext uri="{FF2B5EF4-FFF2-40B4-BE49-F238E27FC236}">
              <a16:creationId xmlns:a16="http://schemas.microsoft.com/office/drawing/2014/main" id="{4F189312-EF86-4E7E-944E-E24A20F1514F}"/>
            </a:ext>
          </a:extLst>
        </xdr:cNvPr>
        <xdr:cNvCxnSpPr/>
      </xdr:nvCxnSpPr>
      <xdr:spPr>
        <a:xfrm>
          <a:off x="16802100" y="1296606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701" name="n_1aveValue【図書館】&#10;一人当たり面積">
          <a:extLst>
            <a:ext uri="{FF2B5EF4-FFF2-40B4-BE49-F238E27FC236}">
              <a16:creationId xmlns:a16="http://schemas.microsoft.com/office/drawing/2014/main" id="{90CF798A-8183-46C1-A6F8-8B51D13AD0DB}"/>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702" name="n_2aveValue【図書館】&#10;一人当たり面積">
          <a:extLst>
            <a:ext uri="{FF2B5EF4-FFF2-40B4-BE49-F238E27FC236}">
              <a16:creationId xmlns:a16="http://schemas.microsoft.com/office/drawing/2014/main" id="{DBE5A3A1-F171-4651-B059-4B8E20739671}"/>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703" name="n_3aveValue【図書館】&#10;一人当たり面積">
          <a:extLst>
            <a:ext uri="{FF2B5EF4-FFF2-40B4-BE49-F238E27FC236}">
              <a16:creationId xmlns:a16="http://schemas.microsoft.com/office/drawing/2014/main" id="{E5E77897-7988-40CF-B115-3A4A777E481B}"/>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704" name="n_4aveValue【図書館】&#10;一人当たり面積">
          <a:extLst>
            <a:ext uri="{FF2B5EF4-FFF2-40B4-BE49-F238E27FC236}">
              <a16:creationId xmlns:a16="http://schemas.microsoft.com/office/drawing/2014/main" id="{01358E70-29DA-4853-8A30-F57D33B5FE7F}"/>
            </a:ext>
          </a:extLst>
        </xdr:cNvPr>
        <xdr:cNvSpPr txBox="1"/>
      </xdr:nvSpPr>
      <xdr:spPr>
        <a:xfrm>
          <a:off x="16592627"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82566</xdr:rowOff>
    </xdr:from>
    <xdr:ext cx="469744" cy="259045"/>
    <xdr:sp macro="" textlink="">
      <xdr:nvSpPr>
        <xdr:cNvPr id="705" name="n_1mainValue【図書館】&#10;一人当たり面積">
          <a:extLst>
            <a:ext uri="{FF2B5EF4-FFF2-40B4-BE49-F238E27FC236}">
              <a16:creationId xmlns:a16="http://schemas.microsoft.com/office/drawing/2014/main" id="{FDF3DF64-CC89-4A13-A355-7CA1AB460ECF}"/>
            </a:ext>
          </a:extLst>
        </xdr:cNvPr>
        <xdr:cNvSpPr txBox="1"/>
      </xdr:nvSpPr>
      <xdr:spPr>
        <a:xfrm>
          <a:off x="189834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78</xdr:row>
      <xdr:rowOff>82566</xdr:rowOff>
    </xdr:from>
    <xdr:ext cx="469744" cy="259045"/>
    <xdr:sp macro="" textlink="">
      <xdr:nvSpPr>
        <xdr:cNvPr id="706" name="n_2mainValue【図書館】&#10;一人当たり面積">
          <a:extLst>
            <a:ext uri="{FF2B5EF4-FFF2-40B4-BE49-F238E27FC236}">
              <a16:creationId xmlns:a16="http://schemas.microsoft.com/office/drawing/2014/main" id="{C3065C66-097F-4FD8-87AA-AE99C09EA8DA}"/>
            </a:ext>
          </a:extLst>
        </xdr:cNvPr>
        <xdr:cNvSpPr txBox="1"/>
      </xdr:nvSpPr>
      <xdr:spPr>
        <a:xfrm>
          <a:off x="181833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82566</xdr:rowOff>
    </xdr:from>
    <xdr:ext cx="469744" cy="259045"/>
    <xdr:sp macro="" textlink="">
      <xdr:nvSpPr>
        <xdr:cNvPr id="707" name="n_3mainValue【図書館】&#10;一人当たり面積">
          <a:extLst>
            <a:ext uri="{FF2B5EF4-FFF2-40B4-BE49-F238E27FC236}">
              <a16:creationId xmlns:a16="http://schemas.microsoft.com/office/drawing/2014/main" id="{49888A3D-C4A0-46FF-A743-06461132EF93}"/>
            </a:ext>
          </a:extLst>
        </xdr:cNvPr>
        <xdr:cNvSpPr txBox="1"/>
      </xdr:nvSpPr>
      <xdr:spPr>
        <a:xfrm>
          <a:off x="17383202"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82566</xdr:rowOff>
    </xdr:from>
    <xdr:ext cx="469744" cy="259045"/>
    <xdr:sp macro="" textlink="">
      <xdr:nvSpPr>
        <xdr:cNvPr id="708" name="n_4mainValue【図書館】&#10;一人当たり面積">
          <a:extLst>
            <a:ext uri="{FF2B5EF4-FFF2-40B4-BE49-F238E27FC236}">
              <a16:creationId xmlns:a16="http://schemas.microsoft.com/office/drawing/2014/main" id="{37F1BB07-88B2-4D3C-BD9C-705F46340C7F}"/>
            </a:ext>
          </a:extLst>
        </xdr:cNvPr>
        <xdr:cNvSpPr txBox="1"/>
      </xdr:nvSpPr>
      <xdr:spPr>
        <a:xfrm>
          <a:off x="16592627" y="1271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09" name="正方形/長方形 708">
          <a:extLst>
            <a:ext uri="{FF2B5EF4-FFF2-40B4-BE49-F238E27FC236}">
              <a16:creationId xmlns:a16="http://schemas.microsoft.com/office/drawing/2014/main" id="{87B0F3F9-7BAF-4D50-8037-23FC0FF00363}"/>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0" name="正方形/長方形 709">
          <a:extLst>
            <a:ext uri="{FF2B5EF4-FFF2-40B4-BE49-F238E27FC236}">
              <a16:creationId xmlns:a16="http://schemas.microsoft.com/office/drawing/2014/main" id="{ED24BFAC-73C5-4B78-9468-79D819F10E9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1" name="正方形/長方形 710">
          <a:extLst>
            <a:ext uri="{FF2B5EF4-FFF2-40B4-BE49-F238E27FC236}">
              <a16:creationId xmlns:a16="http://schemas.microsoft.com/office/drawing/2014/main" id="{13D2E0C4-ABD1-4CFA-B411-7255763777AA}"/>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2" name="正方形/長方形 711">
          <a:extLst>
            <a:ext uri="{FF2B5EF4-FFF2-40B4-BE49-F238E27FC236}">
              <a16:creationId xmlns:a16="http://schemas.microsoft.com/office/drawing/2014/main" id="{7EC4B276-E09C-482A-9369-29EC5FC53B4C}"/>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3" name="正方形/長方形 712">
          <a:extLst>
            <a:ext uri="{FF2B5EF4-FFF2-40B4-BE49-F238E27FC236}">
              <a16:creationId xmlns:a16="http://schemas.microsoft.com/office/drawing/2014/main" id="{37D08419-DFF6-447D-B426-B5AC95F52CEF}"/>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4" name="正方形/長方形 713">
          <a:extLst>
            <a:ext uri="{FF2B5EF4-FFF2-40B4-BE49-F238E27FC236}">
              <a16:creationId xmlns:a16="http://schemas.microsoft.com/office/drawing/2014/main" id="{D10B84BD-EB02-4233-84B1-B838E2FAE41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5" name="テキスト ボックス 714">
          <a:extLst>
            <a:ext uri="{FF2B5EF4-FFF2-40B4-BE49-F238E27FC236}">
              <a16:creationId xmlns:a16="http://schemas.microsoft.com/office/drawing/2014/main" id="{A78F5122-434F-4542-86F5-EEC1031DEE9A}"/>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6" name="直線コネクタ 715">
          <a:extLst>
            <a:ext uri="{FF2B5EF4-FFF2-40B4-BE49-F238E27FC236}">
              <a16:creationId xmlns:a16="http://schemas.microsoft.com/office/drawing/2014/main" id="{84BB41D4-238D-489A-8816-831CFA94C974}"/>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7" name="テキスト ボックス 716">
          <a:extLst>
            <a:ext uri="{FF2B5EF4-FFF2-40B4-BE49-F238E27FC236}">
              <a16:creationId xmlns:a16="http://schemas.microsoft.com/office/drawing/2014/main" id="{35402E4A-E1CA-415A-9BC9-D3C32ECF63E3}"/>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18" name="直線コネクタ 717">
          <a:extLst>
            <a:ext uri="{FF2B5EF4-FFF2-40B4-BE49-F238E27FC236}">
              <a16:creationId xmlns:a16="http://schemas.microsoft.com/office/drawing/2014/main" id="{875F058E-8477-45F6-9821-BB44FCCE5353}"/>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719" name="テキスト ボックス 718">
          <a:extLst>
            <a:ext uri="{FF2B5EF4-FFF2-40B4-BE49-F238E27FC236}">
              <a16:creationId xmlns:a16="http://schemas.microsoft.com/office/drawing/2014/main" id="{3E8012FB-D46B-4124-B1AC-7FC696CA0528}"/>
            </a:ext>
          </a:extLst>
        </xdr:cNvPr>
        <xdr:cNvSpPr txBox="1"/>
      </xdr:nvSpPr>
      <xdr:spPr>
        <a:xfrm>
          <a:off x="107945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20" name="直線コネクタ 719">
          <a:extLst>
            <a:ext uri="{FF2B5EF4-FFF2-40B4-BE49-F238E27FC236}">
              <a16:creationId xmlns:a16="http://schemas.microsoft.com/office/drawing/2014/main" id="{795305FE-7540-4BA3-A494-6D0432188748}"/>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21" name="テキスト ボックス 720">
          <a:extLst>
            <a:ext uri="{FF2B5EF4-FFF2-40B4-BE49-F238E27FC236}">
              <a16:creationId xmlns:a16="http://schemas.microsoft.com/office/drawing/2014/main" id="{4FACEF9D-28BC-4545-9E94-EBA4F051A3FF}"/>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22" name="直線コネクタ 721">
          <a:extLst>
            <a:ext uri="{FF2B5EF4-FFF2-40B4-BE49-F238E27FC236}">
              <a16:creationId xmlns:a16="http://schemas.microsoft.com/office/drawing/2014/main" id="{2010CDCD-8336-4B03-8084-862E09DDA68B}"/>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23" name="テキスト ボックス 722">
          <a:extLst>
            <a:ext uri="{FF2B5EF4-FFF2-40B4-BE49-F238E27FC236}">
              <a16:creationId xmlns:a16="http://schemas.microsoft.com/office/drawing/2014/main" id="{E1EBD74D-9E3F-484E-A671-F0E68C168616}"/>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24" name="直線コネクタ 723">
          <a:extLst>
            <a:ext uri="{FF2B5EF4-FFF2-40B4-BE49-F238E27FC236}">
              <a16:creationId xmlns:a16="http://schemas.microsoft.com/office/drawing/2014/main" id="{C764D8B5-DFF3-4E3D-BE7A-881F5BD756D8}"/>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25" name="テキスト ボックス 724">
          <a:extLst>
            <a:ext uri="{FF2B5EF4-FFF2-40B4-BE49-F238E27FC236}">
              <a16:creationId xmlns:a16="http://schemas.microsoft.com/office/drawing/2014/main" id="{56CC77C2-D393-49C9-8FAA-EA0FDAEEAE69}"/>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26" name="直線コネクタ 725">
          <a:extLst>
            <a:ext uri="{FF2B5EF4-FFF2-40B4-BE49-F238E27FC236}">
              <a16:creationId xmlns:a16="http://schemas.microsoft.com/office/drawing/2014/main" id="{12B9BBDC-6BAA-48CB-8543-766B895748DF}"/>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727" name="テキスト ボックス 726">
          <a:extLst>
            <a:ext uri="{FF2B5EF4-FFF2-40B4-BE49-F238E27FC236}">
              <a16:creationId xmlns:a16="http://schemas.microsoft.com/office/drawing/2014/main" id="{6838271B-D5BB-42C4-BCD1-48593F73ADE4}"/>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28" name="【博物館】&#10;有形固定資産減価償却率グラフ枠">
          <a:extLst>
            <a:ext uri="{FF2B5EF4-FFF2-40B4-BE49-F238E27FC236}">
              <a16:creationId xmlns:a16="http://schemas.microsoft.com/office/drawing/2014/main" id="{E6EC47CA-D289-4F35-8013-9C474CF5F379}"/>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115063</xdr:rowOff>
    </xdr:from>
    <xdr:to>
      <xdr:col>85</xdr:col>
      <xdr:colOff>126364</xdr:colOff>
      <xdr:row>106</xdr:row>
      <xdr:rowOff>165354</xdr:rowOff>
    </xdr:to>
    <xdr:cxnSp macro="">
      <xdr:nvCxnSpPr>
        <xdr:cNvPr id="729" name="直線コネクタ 728">
          <a:extLst>
            <a:ext uri="{FF2B5EF4-FFF2-40B4-BE49-F238E27FC236}">
              <a16:creationId xmlns:a16="http://schemas.microsoft.com/office/drawing/2014/main" id="{E2886374-5A2B-4971-AD9F-60A8885E15F1}"/>
            </a:ext>
          </a:extLst>
        </xdr:cNvPr>
        <xdr:cNvCxnSpPr/>
      </xdr:nvCxnSpPr>
      <xdr:spPr>
        <a:xfrm flipV="1">
          <a:off x="14695170" y="16307563"/>
          <a:ext cx="1269" cy="10186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106</xdr:row>
      <xdr:rowOff>169181</xdr:rowOff>
    </xdr:from>
    <xdr:ext cx="405111" cy="259045"/>
    <xdr:sp macro="" textlink="">
      <xdr:nvSpPr>
        <xdr:cNvPr id="730" name="【博物館】&#10;有形固定資産減価償却率最小値テキスト">
          <a:extLst>
            <a:ext uri="{FF2B5EF4-FFF2-40B4-BE49-F238E27FC236}">
              <a16:creationId xmlns:a16="http://schemas.microsoft.com/office/drawing/2014/main" id="{09E390FD-FC07-40F7-A2E3-705E2EEEA08F}"/>
            </a:ext>
          </a:extLst>
        </xdr:cNvPr>
        <xdr:cNvSpPr txBox="1"/>
      </xdr:nvSpPr>
      <xdr:spPr>
        <a:xfrm>
          <a:off x="14744700" y="173237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106</xdr:row>
      <xdr:rowOff>165354</xdr:rowOff>
    </xdr:from>
    <xdr:to>
      <xdr:col>86</xdr:col>
      <xdr:colOff>25400</xdr:colOff>
      <xdr:row>106</xdr:row>
      <xdr:rowOff>165354</xdr:rowOff>
    </xdr:to>
    <xdr:cxnSp macro="">
      <xdr:nvCxnSpPr>
        <xdr:cNvPr id="731" name="直線コネクタ 730">
          <a:extLst>
            <a:ext uri="{FF2B5EF4-FFF2-40B4-BE49-F238E27FC236}">
              <a16:creationId xmlns:a16="http://schemas.microsoft.com/office/drawing/2014/main" id="{67002A3E-25F0-436F-957E-CB91556AD8AF}"/>
            </a:ext>
          </a:extLst>
        </xdr:cNvPr>
        <xdr:cNvCxnSpPr/>
      </xdr:nvCxnSpPr>
      <xdr:spPr>
        <a:xfrm>
          <a:off x="14611350" y="173262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61740</xdr:rowOff>
    </xdr:from>
    <xdr:ext cx="405111" cy="259045"/>
    <xdr:sp macro="" textlink="">
      <xdr:nvSpPr>
        <xdr:cNvPr id="732" name="【博物館】&#10;有形固定資産減価償却率最大値テキスト">
          <a:extLst>
            <a:ext uri="{FF2B5EF4-FFF2-40B4-BE49-F238E27FC236}">
              <a16:creationId xmlns:a16="http://schemas.microsoft.com/office/drawing/2014/main" id="{EC5E93C0-AE43-45C4-B7FB-DB25BCD34069}"/>
            </a:ext>
          </a:extLst>
        </xdr:cNvPr>
        <xdr:cNvSpPr txBox="1"/>
      </xdr:nvSpPr>
      <xdr:spPr>
        <a:xfrm>
          <a:off x="14744700" y="16095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115063</xdr:rowOff>
    </xdr:from>
    <xdr:to>
      <xdr:col>86</xdr:col>
      <xdr:colOff>25400</xdr:colOff>
      <xdr:row>100</xdr:row>
      <xdr:rowOff>115063</xdr:rowOff>
    </xdr:to>
    <xdr:cxnSp macro="">
      <xdr:nvCxnSpPr>
        <xdr:cNvPr id="733" name="直線コネクタ 732">
          <a:extLst>
            <a:ext uri="{FF2B5EF4-FFF2-40B4-BE49-F238E27FC236}">
              <a16:creationId xmlns:a16="http://schemas.microsoft.com/office/drawing/2014/main" id="{6DDF919E-DD1E-4879-8633-3B462602F96D}"/>
            </a:ext>
          </a:extLst>
        </xdr:cNvPr>
        <xdr:cNvCxnSpPr/>
      </xdr:nvCxnSpPr>
      <xdr:spPr>
        <a:xfrm>
          <a:off x="14611350" y="163075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113555</xdr:rowOff>
    </xdr:from>
    <xdr:ext cx="405111" cy="259045"/>
    <xdr:sp macro="" textlink="">
      <xdr:nvSpPr>
        <xdr:cNvPr id="734" name="【博物館】&#10;有形固定資産減価償却率平均値テキスト">
          <a:extLst>
            <a:ext uri="{FF2B5EF4-FFF2-40B4-BE49-F238E27FC236}">
              <a16:creationId xmlns:a16="http://schemas.microsoft.com/office/drawing/2014/main" id="{28B519A1-33D6-4221-B00E-36F46B009956}"/>
            </a:ext>
          </a:extLst>
        </xdr:cNvPr>
        <xdr:cNvSpPr txBox="1"/>
      </xdr:nvSpPr>
      <xdr:spPr>
        <a:xfrm>
          <a:off x="14744700" y="16467980"/>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135128</xdr:rowOff>
    </xdr:from>
    <xdr:to>
      <xdr:col>85</xdr:col>
      <xdr:colOff>177800</xdr:colOff>
      <xdr:row>102</xdr:row>
      <xdr:rowOff>65278</xdr:rowOff>
    </xdr:to>
    <xdr:sp macro="" textlink="">
      <xdr:nvSpPr>
        <xdr:cNvPr id="735" name="フローチャート: 判断 734">
          <a:extLst>
            <a:ext uri="{FF2B5EF4-FFF2-40B4-BE49-F238E27FC236}">
              <a16:creationId xmlns:a16="http://schemas.microsoft.com/office/drawing/2014/main" id="{29FBE7A8-1F2A-41CB-B3F7-E973F2485E51}"/>
            </a:ext>
          </a:extLst>
        </xdr:cNvPr>
        <xdr:cNvSpPr/>
      </xdr:nvSpPr>
      <xdr:spPr>
        <a:xfrm>
          <a:off x="14649450" y="1648955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87122</xdr:rowOff>
    </xdr:from>
    <xdr:to>
      <xdr:col>81</xdr:col>
      <xdr:colOff>101600</xdr:colOff>
      <xdr:row>102</xdr:row>
      <xdr:rowOff>17272</xdr:rowOff>
    </xdr:to>
    <xdr:sp macro="" textlink="">
      <xdr:nvSpPr>
        <xdr:cNvPr id="736" name="フローチャート: 判断 735">
          <a:extLst>
            <a:ext uri="{FF2B5EF4-FFF2-40B4-BE49-F238E27FC236}">
              <a16:creationId xmlns:a16="http://schemas.microsoft.com/office/drawing/2014/main" id="{F2E41A8A-059A-4ECF-BCF2-45E59F4920A2}"/>
            </a:ext>
          </a:extLst>
        </xdr:cNvPr>
        <xdr:cNvSpPr/>
      </xdr:nvSpPr>
      <xdr:spPr>
        <a:xfrm>
          <a:off x="13887450" y="164383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101</xdr:row>
      <xdr:rowOff>41402</xdr:rowOff>
    </xdr:from>
    <xdr:to>
      <xdr:col>76</xdr:col>
      <xdr:colOff>165100</xdr:colOff>
      <xdr:row>101</xdr:row>
      <xdr:rowOff>143002</xdr:rowOff>
    </xdr:to>
    <xdr:sp macro="" textlink="">
      <xdr:nvSpPr>
        <xdr:cNvPr id="737" name="フローチャート: 判断 736">
          <a:extLst>
            <a:ext uri="{FF2B5EF4-FFF2-40B4-BE49-F238E27FC236}">
              <a16:creationId xmlns:a16="http://schemas.microsoft.com/office/drawing/2014/main" id="{1FD957E7-1F2B-4A34-89B5-C8C5CDD6FE86}"/>
            </a:ext>
          </a:extLst>
        </xdr:cNvPr>
        <xdr:cNvSpPr/>
      </xdr:nvSpPr>
      <xdr:spPr>
        <a:xfrm>
          <a:off x="13096875" y="1639900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157987</xdr:rowOff>
    </xdr:from>
    <xdr:to>
      <xdr:col>72</xdr:col>
      <xdr:colOff>38100</xdr:colOff>
      <xdr:row>101</xdr:row>
      <xdr:rowOff>88137</xdr:rowOff>
    </xdr:to>
    <xdr:sp macro="" textlink="">
      <xdr:nvSpPr>
        <xdr:cNvPr id="738" name="フローチャート: 判断 737">
          <a:extLst>
            <a:ext uri="{FF2B5EF4-FFF2-40B4-BE49-F238E27FC236}">
              <a16:creationId xmlns:a16="http://schemas.microsoft.com/office/drawing/2014/main" id="{E47F9D68-E9FA-44A8-8CF1-441470054568}"/>
            </a:ext>
          </a:extLst>
        </xdr:cNvPr>
        <xdr:cNvSpPr/>
      </xdr:nvSpPr>
      <xdr:spPr>
        <a:xfrm>
          <a:off x="12296775" y="163536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101</xdr:row>
      <xdr:rowOff>18542</xdr:rowOff>
    </xdr:from>
    <xdr:to>
      <xdr:col>67</xdr:col>
      <xdr:colOff>101600</xdr:colOff>
      <xdr:row>101</xdr:row>
      <xdr:rowOff>120142</xdr:rowOff>
    </xdr:to>
    <xdr:sp macro="" textlink="">
      <xdr:nvSpPr>
        <xdr:cNvPr id="739" name="フローチャート: 判断 738">
          <a:extLst>
            <a:ext uri="{FF2B5EF4-FFF2-40B4-BE49-F238E27FC236}">
              <a16:creationId xmlns:a16="http://schemas.microsoft.com/office/drawing/2014/main" id="{F8B9988B-B462-46A3-A31A-D3C72F3C501C}"/>
            </a:ext>
          </a:extLst>
        </xdr:cNvPr>
        <xdr:cNvSpPr/>
      </xdr:nvSpPr>
      <xdr:spPr>
        <a:xfrm>
          <a:off x="11487150" y="1637296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0" name="テキスト ボックス 739">
          <a:extLst>
            <a:ext uri="{FF2B5EF4-FFF2-40B4-BE49-F238E27FC236}">
              <a16:creationId xmlns:a16="http://schemas.microsoft.com/office/drawing/2014/main" id="{577BBB66-1350-4CC2-B560-B69531A4FC4E}"/>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1" name="テキスト ボックス 740">
          <a:extLst>
            <a:ext uri="{FF2B5EF4-FFF2-40B4-BE49-F238E27FC236}">
              <a16:creationId xmlns:a16="http://schemas.microsoft.com/office/drawing/2014/main" id="{D92474BF-FB60-43CA-B511-2B74806D5376}"/>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2" name="テキスト ボックス 741">
          <a:extLst>
            <a:ext uri="{FF2B5EF4-FFF2-40B4-BE49-F238E27FC236}">
              <a16:creationId xmlns:a16="http://schemas.microsoft.com/office/drawing/2014/main" id="{7A6BBEEB-9234-445A-8BA4-39D62EEB74A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3" name="テキスト ボックス 742">
          <a:extLst>
            <a:ext uri="{FF2B5EF4-FFF2-40B4-BE49-F238E27FC236}">
              <a16:creationId xmlns:a16="http://schemas.microsoft.com/office/drawing/2014/main" id="{39000C9C-9F1D-4985-BD8C-D5C8F724DFF7}"/>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44" name="テキスト ボックス 743">
          <a:extLst>
            <a:ext uri="{FF2B5EF4-FFF2-40B4-BE49-F238E27FC236}">
              <a16:creationId xmlns:a16="http://schemas.microsoft.com/office/drawing/2014/main" id="{97899851-2795-4CF5-9225-62DBC8535D5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100</xdr:row>
      <xdr:rowOff>89408</xdr:rowOff>
    </xdr:from>
    <xdr:to>
      <xdr:col>85</xdr:col>
      <xdr:colOff>177800</xdr:colOff>
      <xdr:row>101</xdr:row>
      <xdr:rowOff>19558</xdr:rowOff>
    </xdr:to>
    <xdr:sp macro="" textlink="">
      <xdr:nvSpPr>
        <xdr:cNvPr id="745" name="楕円 744">
          <a:extLst>
            <a:ext uri="{FF2B5EF4-FFF2-40B4-BE49-F238E27FC236}">
              <a16:creationId xmlns:a16="http://schemas.microsoft.com/office/drawing/2014/main" id="{805D6E28-4F41-4966-96AC-B396016E367B}"/>
            </a:ext>
          </a:extLst>
        </xdr:cNvPr>
        <xdr:cNvSpPr/>
      </xdr:nvSpPr>
      <xdr:spPr>
        <a:xfrm>
          <a:off x="14649450" y="1627873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17289</xdr:rowOff>
    </xdr:from>
    <xdr:ext cx="405111" cy="259045"/>
    <xdr:sp macro="" textlink="">
      <xdr:nvSpPr>
        <xdr:cNvPr id="746" name="【博物館】&#10;有形固定資産減価償却率該当値テキスト">
          <a:extLst>
            <a:ext uri="{FF2B5EF4-FFF2-40B4-BE49-F238E27FC236}">
              <a16:creationId xmlns:a16="http://schemas.microsoft.com/office/drawing/2014/main" id="{8ADAB310-E6CA-4EEA-95A6-7B469F913702}"/>
            </a:ext>
          </a:extLst>
        </xdr:cNvPr>
        <xdr:cNvSpPr txBox="1"/>
      </xdr:nvSpPr>
      <xdr:spPr>
        <a:xfrm>
          <a:off x="14744700" y="162097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100</xdr:row>
      <xdr:rowOff>45974</xdr:rowOff>
    </xdr:from>
    <xdr:to>
      <xdr:col>81</xdr:col>
      <xdr:colOff>101600</xdr:colOff>
      <xdr:row>100</xdr:row>
      <xdr:rowOff>147574</xdr:rowOff>
    </xdr:to>
    <xdr:sp macro="" textlink="">
      <xdr:nvSpPr>
        <xdr:cNvPr id="747" name="楕円 746">
          <a:extLst>
            <a:ext uri="{FF2B5EF4-FFF2-40B4-BE49-F238E27FC236}">
              <a16:creationId xmlns:a16="http://schemas.microsoft.com/office/drawing/2014/main" id="{992534AF-8481-424D-ADEC-BDAEB5205B2A}"/>
            </a:ext>
          </a:extLst>
        </xdr:cNvPr>
        <xdr:cNvSpPr/>
      </xdr:nvSpPr>
      <xdr:spPr>
        <a:xfrm>
          <a:off x="13887450" y="1624164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100</xdr:row>
      <xdr:rowOff>96774</xdr:rowOff>
    </xdr:from>
    <xdr:to>
      <xdr:col>85</xdr:col>
      <xdr:colOff>127000</xdr:colOff>
      <xdr:row>100</xdr:row>
      <xdr:rowOff>140208</xdr:rowOff>
    </xdr:to>
    <xdr:cxnSp macro="">
      <xdr:nvCxnSpPr>
        <xdr:cNvPr id="748" name="直線コネクタ 747">
          <a:extLst>
            <a:ext uri="{FF2B5EF4-FFF2-40B4-BE49-F238E27FC236}">
              <a16:creationId xmlns:a16="http://schemas.microsoft.com/office/drawing/2014/main" id="{0387F4EB-F8E9-442B-8CC2-0B6CA06E857B}"/>
            </a:ext>
          </a:extLst>
        </xdr:cNvPr>
        <xdr:cNvCxnSpPr/>
      </xdr:nvCxnSpPr>
      <xdr:spPr>
        <a:xfrm>
          <a:off x="13935075" y="16289274"/>
          <a:ext cx="762000" cy="466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100</xdr:row>
      <xdr:rowOff>2539</xdr:rowOff>
    </xdr:from>
    <xdr:to>
      <xdr:col>76</xdr:col>
      <xdr:colOff>165100</xdr:colOff>
      <xdr:row>100</xdr:row>
      <xdr:rowOff>104139</xdr:rowOff>
    </xdr:to>
    <xdr:sp macro="" textlink="">
      <xdr:nvSpPr>
        <xdr:cNvPr id="749" name="楕円 748">
          <a:extLst>
            <a:ext uri="{FF2B5EF4-FFF2-40B4-BE49-F238E27FC236}">
              <a16:creationId xmlns:a16="http://schemas.microsoft.com/office/drawing/2014/main" id="{873A7A06-75B2-43C5-8AE9-41E13ACDAC90}"/>
            </a:ext>
          </a:extLst>
        </xdr:cNvPr>
        <xdr:cNvSpPr/>
      </xdr:nvSpPr>
      <xdr:spPr>
        <a:xfrm>
          <a:off x="13096875" y="1619503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100</xdr:row>
      <xdr:rowOff>53339</xdr:rowOff>
    </xdr:from>
    <xdr:to>
      <xdr:col>81</xdr:col>
      <xdr:colOff>50800</xdr:colOff>
      <xdr:row>100</xdr:row>
      <xdr:rowOff>96774</xdr:rowOff>
    </xdr:to>
    <xdr:cxnSp macro="">
      <xdr:nvCxnSpPr>
        <xdr:cNvPr id="750" name="直線コネクタ 749">
          <a:extLst>
            <a:ext uri="{FF2B5EF4-FFF2-40B4-BE49-F238E27FC236}">
              <a16:creationId xmlns:a16="http://schemas.microsoft.com/office/drawing/2014/main" id="{E82D7B99-17FB-45B0-910E-0D0B4C43E271}"/>
            </a:ext>
          </a:extLst>
        </xdr:cNvPr>
        <xdr:cNvCxnSpPr/>
      </xdr:nvCxnSpPr>
      <xdr:spPr>
        <a:xfrm>
          <a:off x="13144500" y="16242664"/>
          <a:ext cx="790575" cy="46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99</xdr:row>
      <xdr:rowOff>128270</xdr:rowOff>
    </xdr:from>
    <xdr:to>
      <xdr:col>72</xdr:col>
      <xdr:colOff>38100</xdr:colOff>
      <xdr:row>100</xdr:row>
      <xdr:rowOff>58420</xdr:rowOff>
    </xdr:to>
    <xdr:sp macro="" textlink="">
      <xdr:nvSpPr>
        <xdr:cNvPr id="751" name="楕円 750">
          <a:extLst>
            <a:ext uri="{FF2B5EF4-FFF2-40B4-BE49-F238E27FC236}">
              <a16:creationId xmlns:a16="http://schemas.microsoft.com/office/drawing/2014/main" id="{B2E3DBF2-4084-4CE6-8E7F-B8CDAAECBA76}"/>
            </a:ext>
          </a:extLst>
        </xdr:cNvPr>
        <xdr:cNvSpPr/>
      </xdr:nvSpPr>
      <xdr:spPr>
        <a:xfrm>
          <a:off x="12296775" y="1615567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7620</xdr:rowOff>
    </xdr:from>
    <xdr:to>
      <xdr:col>76</xdr:col>
      <xdr:colOff>114300</xdr:colOff>
      <xdr:row>100</xdr:row>
      <xdr:rowOff>53339</xdr:rowOff>
    </xdr:to>
    <xdr:cxnSp macro="">
      <xdr:nvCxnSpPr>
        <xdr:cNvPr id="752" name="直線コネクタ 751">
          <a:extLst>
            <a:ext uri="{FF2B5EF4-FFF2-40B4-BE49-F238E27FC236}">
              <a16:creationId xmlns:a16="http://schemas.microsoft.com/office/drawing/2014/main" id="{CEB978B9-9D62-4F08-A3EF-9E5756A39B80}"/>
            </a:ext>
          </a:extLst>
        </xdr:cNvPr>
        <xdr:cNvCxnSpPr/>
      </xdr:nvCxnSpPr>
      <xdr:spPr>
        <a:xfrm>
          <a:off x="12344400" y="16203295"/>
          <a:ext cx="800100" cy="393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99</xdr:row>
      <xdr:rowOff>109982</xdr:rowOff>
    </xdr:from>
    <xdr:to>
      <xdr:col>67</xdr:col>
      <xdr:colOff>101600</xdr:colOff>
      <xdr:row>100</xdr:row>
      <xdr:rowOff>40132</xdr:rowOff>
    </xdr:to>
    <xdr:sp macro="" textlink="">
      <xdr:nvSpPr>
        <xdr:cNvPr id="753" name="楕円 752">
          <a:extLst>
            <a:ext uri="{FF2B5EF4-FFF2-40B4-BE49-F238E27FC236}">
              <a16:creationId xmlns:a16="http://schemas.microsoft.com/office/drawing/2014/main" id="{800A03F1-6676-4C73-BCBC-30EA35AB6F93}"/>
            </a:ext>
          </a:extLst>
        </xdr:cNvPr>
        <xdr:cNvSpPr/>
      </xdr:nvSpPr>
      <xdr:spPr>
        <a:xfrm>
          <a:off x="11487150" y="161373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99</xdr:row>
      <xdr:rowOff>160782</xdr:rowOff>
    </xdr:from>
    <xdr:to>
      <xdr:col>71</xdr:col>
      <xdr:colOff>177800</xdr:colOff>
      <xdr:row>100</xdr:row>
      <xdr:rowOff>7620</xdr:rowOff>
    </xdr:to>
    <xdr:cxnSp macro="">
      <xdr:nvCxnSpPr>
        <xdr:cNvPr id="754" name="直線コネクタ 753">
          <a:extLst>
            <a:ext uri="{FF2B5EF4-FFF2-40B4-BE49-F238E27FC236}">
              <a16:creationId xmlns:a16="http://schemas.microsoft.com/office/drawing/2014/main" id="{AE27E521-717E-48A6-B662-B046B9AE3511}"/>
            </a:ext>
          </a:extLst>
        </xdr:cNvPr>
        <xdr:cNvCxnSpPr/>
      </xdr:nvCxnSpPr>
      <xdr:spPr>
        <a:xfrm>
          <a:off x="11534775" y="16194532"/>
          <a:ext cx="809625" cy="8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102</xdr:row>
      <xdr:rowOff>8399</xdr:rowOff>
    </xdr:from>
    <xdr:ext cx="405111" cy="259045"/>
    <xdr:sp macro="" textlink="">
      <xdr:nvSpPr>
        <xdr:cNvPr id="755" name="n_1aveValue【博物館】&#10;有形固定資産減価償却率">
          <a:extLst>
            <a:ext uri="{FF2B5EF4-FFF2-40B4-BE49-F238E27FC236}">
              <a16:creationId xmlns:a16="http://schemas.microsoft.com/office/drawing/2014/main" id="{261B7572-6284-46C8-8912-CC7B23F74E24}"/>
            </a:ext>
          </a:extLst>
        </xdr:cNvPr>
        <xdr:cNvSpPr txBox="1"/>
      </xdr:nvSpPr>
      <xdr:spPr>
        <a:xfrm>
          <a:off x="13745219" y="165279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134129</xdr:rowOff>
    </xdr:from>
    <xdr:ext cx="405111" cy="259045"/>
    <xdr:sp macro="" textlink="">
      <xdr:nvSpPr>
        <xdr:cNvPr id="756" name="n_2aveValue【博物館】&#10;有形固定資産減価償却率">
          <a:extLst>
            <a:ext uri="{FF2B5EF4-FFF2-40B4-BE49-F238E27FC236}">
              <a16:creationId xmlns:a16="http://schemas.microsoft.com/office/drawing/2014/main" id="{CEE3C607-8762-4C6A-B7AF-D2DEF8882BC1}"/>
            </a:ext>
          </a:extLst>
        </xdr:cNvPr>
        <xdr:cNvSpPr txBox="1"/>
      </xdr:nvSpPr>
      <xdr:spPr>
        <a:xfrm>
          <a:off x="12964169" y="164885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79264</xdr:rowOff>
    </xdr:from>
    <xdr:ext cx="405111" cy="259045"/>
    <xdr:sp macro="" textlink="">
      <xdr:nvSpPr>
        <xdr:cNvPr id="757" name="n_3aveValue【博物館】&#10;有形固定資産減価償却率">
          <a:extLst>
            <a:ext uri="{FF2B5EF4-FFF2-40B4-BE49-F238E27FC236}">
              <a16:creationId xmlns:a16="http://schemas.microsoft.com/office/drawing/2014/main" id="{CAD6647B-0173-49A5-A013-1C67F4E82600}"/>
            </a:ext>
          </a:extLst>
        </xdr:cNvPr>
        <xdr:cNvSpPr txBox="1"/>
      </xdr:nvSpPr>
      <xdr:spPr>
        <a:xfrm>
          <a:off x="12164069" y="164336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111269</xdr:rowOff>
    </xdr:from>
    <xdr:ext cx="405111" cy="259045"/>
    <xdr:sp macro="" textlink="">
      <xdr:nvSpPr>
        <xdr:cNvPr id="758" name="n_4aveValue【博物館】&#10;有形固定資産減価償却率">
          <a:extLst>
            <a:ext uri="{FF2B5EF4-FFF2-40B4-BE49-F238E27FC236}">
              <a16:creationId xmlns:a16="http://schemas.microsoft.com/office/drawing/2014/main" id="{588E4E80-0EB3-4920-88D6-393BE174AA78}"/>
            </a:ext>
          </a:extLst>
        </xdr:cNvPr>
        <xdr:cNvSpPr txBox="1"/>
      </xdr:nvSpPr>
      <xdr:spPr>
        <a:xfrm>
          <a:off x="11354444" y="164656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98</xdr:row>
      <xdr:rowOff>164101</xdr:rowOff>
    </xdr:from>
    <xdr:ext cx="405111" cy="259045"/>
    <xdr:sp macro="" textlink="">
      <xdr:nvSpPr>
        <xdr:cNvPr id="759" name="n_1mainValue【博物館】&#10;有形固定資産減価償却率">
          <a:extLst>
            <a:ext uri="{FF2B5EF4-FFF2-40B4-BE49-F238E27FC236}">
              <a16:creationId xmlns:a16="http://schemas.microsoft.com/office/drawing/2014/main" id="{29971798-1617-44C0-9AC7-F8534B2114FA}"/>
            </a:ext>
          </a:extLst>
        </xdr:cNvPr>
        <xdr:cNvSpPr txBox="1"/>
      </xdr:nvSpPr>
      <xdr:spPr>
        <a:xfrm>
          <a:off x="13745219" y="16029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98</xdr:row>
      <xdr:rowOff>120666</xdr:rowOff>
    </xdr:from>
    <xdr:ext cx="405111" cy="259045"/>
    <xdr:sp macro="" textlink="">
      <xdr:nvSpPr>
        <xdr:cNvPr id="760" name="n_2mainValue【博物館】&#10;有形固定資産減価償却率">
          <a:extLst>
            <a:ext uri="{FF2B5EF4-FFF2-40B4-BE49-F238E27FC236}">
              <a16:creationId xmlns:a16="http://schemas.microsoft.com/office/drawing/2014/main" id="{BB7933CA-DD67-4F0B-9CBE-2F76278186CF}"/>
            </a:ext>
          </a:extLst>
        </xdr:cNvPr>
        <xdr:cNvSpPr txBox="1"/>
      </xdr:nvSpPr>
      <xdr:spPr>
        <a:xfrm>
          <a:off x="12964169" y="159924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98</xdr:row>
      <xdr:rowOff>74947</xdr:rowOff>
    </xdr:from>
    <xdr:ext cx="405111" cy="259045"/>
    <xdr:sp macro="" textlink="">
      <xdr:nvSpPr>
        <xdr:cNvPr id="761" name="n_3mainValue【博物館】&#10;有形固定資産減価償却率">
          <a:extLst>
            <a:ext uri="{FF2B5EF4-FFF2-40B4-BE49-F238E27FC236}">
              <a16:creationId xmlns:a16="http://schemas.microsoft.com/office/drawing/2014/main" id="{E3AAD775-1D81-45A9-ACF5-7FB506B7AB39}"/>
            </a:ext>
          </a:extLst>
        </xdr:cNvPr>
        <xdr:cNvSpPr txBox="1"/>
      </xdr:nvSpPr>
      <xdr:spPr>
        <a:xfrm>
          <a:off x="12164069" y="159435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56659</xdr:rowOff>
    </xdr:from>
    <xdr:ext cx="405111" cy="259045"/>
    <xdr:sp macro="" textlink="">
      <xdr:nvSpPr>
        <xdr:cNvPr id="762" name="n_4mainValue【博物館】&#10;有形固定資産減価償却率">
          <a:extLst>
            <a:ext uri="{FF2B5EF4-FFF2-40B4-BE49-F238E27FC236}">
              <a16:creationId xmlns:a16="http://schemas.microsoft.com/office/drawing/2014/main" id="{ABE6E162-0964-4B28-904A-3007B1107A0C}"/>
            </a:ext>
          </a:extLst>
        </xdr:cNvPr>
        <xdr:cNvSpPr txBox="1"/>
      </xdr:nvSpPr>
      <xdr:spPr>
        <a:xfrm>
          <a:off x="11354444" y="15925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3" name="正方形/長方形 762">
          <a:extLst>
            <a:ext uri="{FF2B5EF4-FFF2-40B4-BE49-F238E27FC236}">
              <a16:creationId xmlns:a16="http://schemas.microsoft.com/office/drawing/2014/main" id="{48FB68FE-1815-4C2A-97A0-1F5745C9652F}"/>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64" name="正方形/長方形 763">
          <a:extLst>
            <a:ext uri="{FF2B5EF4-FFF2-40B4-BE49-F238E27FC236}">
              <a16:creationId xmlns:a16="http://schemas.microsoft.com/office/drawing/2014/main" id="{948A7E32-818B-45B5-9F02-A81E59608690}"/>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65" name="正方形/長方形 764">
          <a:extLst>
            <a:ext uri="{FF2B5EF4-FFF2-40B4-BE49-F238E27FC236}">
              <a16:creationId xmlns:a16="http://schemas.microsoft.com/office/drawing/2014/main" id="{DDFFD223-3CAC-4A67-9DD8-BC4BC0BFED60}"/>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66" name="正方形/長方形 765">
          <a:extLst>
            <a:ext uri="{FF2B5EF4-FFF2-40B4-BE49-F238E27FC236}">
              <a16:creationId xmlns:a16="http://schemas.microsoft.com/office/drawing/2014/main" id="{0311E1E9-E340-437D-AF2E-B00A05E637EA}"/>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67" name="正方形/長方形 766">
          <a:extLst>
            <a:ext uri="{FF2B5EF4-FFF2-40B4-BE49-F238E27FC236}">
              <a16:creationId xmlns:a16="http://schemas.microsoft.com/office/drawing/2014/main" id="{6664EB02-FB38-4D7E-8D3A-E36A233B8E7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68" name="正方形/長方形 767">
          <a:extLst>
            <a:ext uri="{FF2B5EF4-FFF2-40B4-BE49-F238E27FC236}">
              <a16:creationId xmlns:a16="http://schemas.microsoft.com/office/drawing/2014/main" id="{114C72E5-0860-40A3-8064-0E4B36AA39C4}"/>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69" name="テキスト ボックス 768">
          <a:extLst>
            <a:ext uri="{FF2B5EF4-FFF2-40B4-BE49-F238E27FC236}">
              <a16:creationId xmlns:a16="http://schemas.microsoft.com/office/drawing/2014/main" id="{1841C547-5E10-470A-9C6B-70C6F7C8488B}"/>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0" name="直線コネクタ 769">
          <a:extLst>
            <a:ext uri="{FF2B5EF4-FFF2-40B4-BE49-F238E27FC236}">
              <a16:creationId xmlns:a16="http://schemas.microsoft.com/office/drawing/2014/main" id="{32F785CA-C184-4CED-ADB5-980518252771}"/>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1" name="テキスト ボックス 770">
          <a:extLst>
            <a:ext uri="{FF2B5EF4-FFF2-40B4-BE49-F238E27FC236}">
              <a16:creationId xmlns:a16="http://schemas.microsoft.com/office/drawing/2014/main" id="{A14B4C68-1450-440B-AA67-20891FF9FC09}"/>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772" name="直線コネクタ 771">
          <a:extLst>
            <a:ext uri="{FF2B5EF4-FFF2-40B4-BE49-F238E27FC236}">
              <a16:creationId xmlns:a16="http://schemas.microsoft.com/office/drawing/2014/main" id="{82C4A943-6E57-4960-9C9A-6C52B2AA5B2C}"/>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73" name="テキスト ボックス 772">
          <a:extLst>
            <a:ext uri="{FF2B5EF4-FFF2-40B4-BE49-F238E27FC236}">
              <a16:creationId xmlns:a16="http://schemas.microsoft.com/office/drawing/2014/main" id="{062E59B1-7F62-4A12-A4CA-F858B761E169}"/>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74" name="直線コネクタ 773">
          <a:extLst>
            <a:ext uri="{FF2B5EF4-FFF2-40B4-BE49-F238E27FC236}">
              <a16:creationId xmlns:a16="http://schemas.microsoft.com/office/drawing/2014/main" id="{43AA3AA8-E3D3-466F-8CA5-E84AB9ACEF98}"/>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75" name="テキスト ボックス 774">
          <a:extLst>
            <a:ext uri="{FF2B5EF4-FFF2-40B4-BE49-F238E27FC236}">
              <a16:creationId xmlns:a16="http://schemas.microsoft.com/office/drawing/2014/main" id="{3275B596-11E2-4A0F-B12D-167757629745}"/>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76" name="直線コネクタ 775">
          <a:extLst>
            <a:ext uri="{FF2B5EF4-FFF2-40B4-BE49-F238E27FC236}">
              <a16:creationId xmlns:a16="http://schemas.microsoft.com/office/drawing/2014/main" id="{5573EF32-CE6A-4074-BB3A-4165435D3028}"/>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77" name="テキスト ボックス 776">
          <a:extLst>
            <a:ext uri="{FF2B5EF4-FFF2-40B4-BE49-F238E27FC236}">
              <a16:creationId xmlns:a16="http://schemas.microsoft.com/office/drawing/2014/main" id="{5F4D4723-A8BB-40B3-9946-CAEEB2294207}"/>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78" name="直線コネクタ 777">
          <a:extLst>
            <a:ext uri="{FF2B5EF4-FFF2-40B4-BE49-F238E27FC236}">
              <a16:creationId xmlns:a16="http://schemas.microsoft.com/office/drawing/2014/main" id="{9BA71F5D-818A-4787-A5C3-F1F7B78BE3A5}"/>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79" name="テキスト ボックス 778">
          <a:extLst>
            <a:ext uri="{FF2B5EF4-FFF2-40B4-BE49-F238E27FC236}">
              <a16:creationId xmlns:a16="http://schemas.microsoft.com/office/drawing/2014/main" id="{649EB464-91E9-4558-89DB-9BEA679576A3}"/>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80" name="直線コネクタ 779">
          <a:extLst>
            <a:ext uri="{FF2B5EF4-FFF2-40B4-BE49-F238E27FC236}">
              <a16:creationId xmlns:a16="http://schemas.microsoft.com/office/drawing/2014/main" id="{92CC5D2D-99A3-4002-9244-9CC287E7C408}"/>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81" name="テキスト ボックス 780">
          <a:extLst>
            <a:ext uri="{FF2B5EF4-FFF2-40B4-BE49-F238E27FC236}">
              <a16:creationId xmlns:a16="http://schemas.microsoft.com/office/drawing/2014/main" id="{6377D3C6-0761-4DE2-9A50-8C51CEC4A3B4}"/>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2" name="直線コネクタ 781">
          <a:extLst>
            <a:ext uri="{FF2B5EF4-FFF2-40B4-BE49-F238E27FC236}">
              <a16:creationId xmlns:a16="http://schemas.microsoft.com/office/drawing/2014/main" id="{EEF80223-F78A-4752-ABB5-3C71803F0DBE}"/>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3" name="テキスト ボックス 782">
          <a:extLst>
            <a:ext uri="{FF2B5EF4-FFF2-40B4-BE49-F238E27FC236}">
              <a16:creationId xmlns:a16="http://schemas.microsoft.com/office/drawing/2014/main" id="{162617D2-6540-464D-91EB-428FAA681B25}"/>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84" name="【博物館】&#10;一人当たり面積グラフ枠">
          <a:extLst>
            <a:ext uri="{FF2B5EF4-FFF2-40B4-BE49-F238E27FC236}">
              <a16:creationId xmlns:a16="http://schemas.microsoft.com/office/drawing/2014/main" id="{44799CED-9554-44B3-899C-F696D7BFA186}"/>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785" name="直線コネクタ 784">
          <a:extLst>
            <a:ext uri="{FF2B5EF4-FFF2-40B4-BE49-F238E27FC236}">
              <a16:creationId xmlns:a16="http://schemas.microsoft.com/office/drawing/2014/main" id="{BF5E0298-1E42-478C-B65F-7F7C7FB42006}"/>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786" name="【博物館】&#10;一人当たり面積最小値テキスト">
          <a:extLst>
            <a:ext uri="{FF2B5EF4-FFF2-40B4-BE49-F238E27FC236}">
              <a16:creationId xmlns:a16="http://schemas.microsoft.com/office/drawing/2014/main" id="{98B64E82-1D95-42D9-9CF4-1F0361729A6D}"/>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787" name="直線コネクタ 786">
          <a:extLst>
            <a:ext uri="{FF2B5EF4-FFF2-40B4-BE49-F238E27FC236}">
              <a16:creationId xmlns:a16="http://schemas.microsoft.com/office/drawing/2014/main" id="{F0EE7C04-3BF2-4A57-87FC-2E71FD019216}"/>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788" name="【博物館】&#10;一人当たり面積最大値テキスト">
          <a:extLst>
            <a:ext uri="{FF2B5EF4-FFF2-40B4-BE49-F238E27FC236}">
              <a16:creationId xmlns:a16="http://schemas.microsoft.com/office/drawing/2014/main" id="{7A37BB1A-5F7B-44D9-8A9F-CCEAC986438F}"/>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789" name="直線コネクタ 788">
          <a:extLst>
            <a:ext uri="{FF2B5EF4-FFF2-40B4-BE49-F238E27FC236}">
              <a16:creationId xmlns:a16="http://schemas.microsoft.com/office/drawing/2014/main" id="{AA3584F5-64F9-4779-A29B-6EB915C3EF59}"/>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10177</xdr:rowOff>
    </xdr:from>
    <xdr:ext cx="469744" cy="259045"/>
    <xdr:sp macro="" textlink="">
      <xdr:nvSpPr>
        <xdr:cNvPr id="790" name="【博物館】&#10;一人当たり面積平均値テキスト">
          <a:extLst>
            <a:ext uri="{FF2B5EF4-FFF2-40B4-BE49-F238E27FC236}">
              <a16:creationId xmlns:a16="http://schemas.microsoft.com/office/drawing/2014/main" id="{14CA057F-E13C-417C-81F6-C0DA2E63DB56}"/>
            </a:ext>
          </a:extLst>
        </xdr:cNvPr>
        <xdr:cNvSpPr txBox="1"/>
      </xdr:nvSpPr>
      <xdr:spPr>
        <a:xfrm>
          <a:off x="20002500"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791" name="フローチャート: 判断 790">
          <a:extLst>
            <a:ext uri="{FF2B5EF4-FFF2-40B4-BE49-F238E27FC236}">
              <a16:creationId xmlns:a16="http://schemas.microsoft.com/office/drawing/2014/main" id="{FC43821D-0A87-4AC7-BC5D-349697B6BDB9}"/>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792" name="フローチャート: 判断 791">
          <a:extLst>
            <a:ext uri="{FF2B5EF4-FFF2-40B4-BE49-F238E27FC236}">
              <a16:creationId xmlns:a16="http://schemas.microsoft.com/office/drawing/2014/main" id="{11702943-EC8F-4AA4-A2FB-FA5383D825B5}"/>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793" name="フローチャート: 判断 792">
          <a:extLst>
            <a:ext uri="{FF2B5EF4-FFF2-40B4-BE49-F238E27FC236}">
              <a16:creationId xmlns:a16="http://schemas.microsoft.com/office/drawing/2014/main" id="{1357288A-6F4C-478D-817B-CC053C13AB86}"/>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794" name="フローチャート: 判断 793">
          <a:extLst>
            <a:ext uri="{FF2B5EF4-FFF2-40B4-BE49-F238E27FC236}">
              <a16:creationId xmlns:a16="http://schemas.microsoft.com/office/drawing/2014/main" id="{CF67AE3E-2AC5-4B8F-8F8F-EDDF3284232D}"/>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6350</xdr:rowOff>
    </xdr:from>
    <xdr:to>
      <xdr:col>98</xdr:col>
      <xdr:colOff>38100</xdr:colOff>
      <xdr:row>107</xdr:row>
      <xdr:rowOff>107950</xdr:rowOff>
    </xdr:to>
    <xdr:sp macro="" textlink="">
      <xdr:nvSpPr>
        <xdr:cNvPr id="795" name="フローチャート: 判断 794">
          <a:extLst>
            <a:ext uri="{FF2B5EF4-FFF2-40B4-BE49-F238E27FC236}">
              <a16:creationId xmlns:a16="http://schemas.microsoft.com/office/drawing/2014/main" id="{99D65093-F03A-48E2-9AC3-39136063F172}"/>
            </a:ext>
          </a:extLst>
        </xdr:cNvPr>
        <xdr:cNvSpPr/>
      </xdr:nvSpPr>
      <xdr:spPr>
        <a:xfrm>
          <a:off x="16754475" y="173355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96" name="テキスト ボックス 795">
          <a:extLst>
            <a:ext uri="{FF2B5EF4-FFF2-40B4-BE49-F238E27FC236}">
              <a16:creationId xmlns:a16="http://schemas.microsoft.com/office/drawing/2014/main" id="{62908E3B-0F67-4FEE-BE3F-B519E8C62EFE}"/>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97" name="テキスト ボックス 796">
          <a:extLst>
            <a:ext uri="{FF2B5EF4-FFF2-40B4-BE49-F238E27FC236}">
              <a16:creationId xmlns:a16="http://schemas.microsoft.com/office/drawing/2014/main" id="{77FF23F9-77FC-4654-B8DE-7589C36CD595}"/>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98" name="テキスト ボックス 797">
          <a:extLst>
            <a:ext uri="{FF2B5EF4-FFF2-40B4-BE49-F238E27FC236}">
              <a16:creationId xmlns:a16="http://schemas.microsoft.com/office/drawing/2014/main" id="{34DA9954-5B08-435A-BBD8-38C85ACD7780}"/>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99" name="テキスト ボックス 798">
          <a:extLst>
            <a:ext uri="{FF2B5EF4-FFF2-40B4-BE49-F238E27FC236}">
              <a16:creationId xmlns:a16="http://schemas.microsoft.com/office/drawing/2014/main" id="{AB4AE6FB-D751-449A-81FB-B6D8ED024F20}"/>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0" name="テキスト ボックス 799">
          <a:extLst>
            <a:ext uri="{FF2B5EF4-FFF2-40B4-BE49-F238E27FC236}">
              <a16:creationId xmlns:a16="http://schemas.microsoft.com/office/drawing/2014/main" id="{BB5BB0A4-A0BB-4D01-832F-5C294F359334}"/>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63500</xdr:rowOff>
    </xdr:from>
    <xdr:to>
      <xdr:col>116</xdr:col>
      <xdr:colOff>114300</xdr:colOff>
      <xdr:row>106</xdr:row>
      <xdr:rowOff>165100</xdr:rowOff>
    </xdr:to>
    <xdr:sp macro="" textlink="">
      <xdr:nvSpPr>
        <xdr:cNvPr id="801" name="楕円 800">
          <a:extLst>
            <a:ext uri="{FF2B5EF4-FFF2-40B4-BE49-F238E27FC236}">
              <a16:creationId xmlns:a16="http://schemas.microsoft.com/office/drawing/2014/main" id="{FC75DA30-A6E2-4723-AF0A-6159F32B02C2}"/>
            </a:ext>
          </a:extLst>
        </xdr:cNvPr>
        <xdr:cNvSpPr/>
      </xdr:nvSpPr>
      <xdr:spPr>
        <a:xfrm>
          <a:off x="19897725"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41927</xdr:rowOff>
    </xdr:from>
    <xdr:ext cx="469744" cy="259045"/>
    <xdr:sp macro="" textlink="">
      <xdr:nvSpPr>
        <xdr:cNvPr id="802" name="【博物館】&#10;一人当たり面積該当値テキスト">
          <a:extLst>
            <a:ext uri="{FF2B5EF4-FFF2-40B4-BE49-F238E27FC236}">
              <a16:creationId xmlns:a16="http://schemas.microsoft.com/office/drawing/2014/main" id="{A6F2ED1B-1B1D-4851-B575-920E0A60AEF0}"/>
            </a:ext>
          </a:extLst>
        </xdr:cNvPr>
        <xdr:cNvSpPr txBox="1"/>
      </xdr:nvSpPr>
      <xdr:spPr>
        <a:xfrm>
          <a:off x="20002500"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63500</xdr:rowOff>
    </xdr:from>
    <xdr:to>
      <xdr:col>112</xdr:col>
      <xdr:colOff>38100</xdr:colOff>
      <xdr:row>106</xdr:row>
      <xdr:rowOff>165100</xdr:rowOff>
    </xdr:to>
    <xdr:sp macro="" textlink="">
      <xdr:nvSpPr>
        <xdr:cNvPr id="803" name="楕円 802">
          <a:extLst>
            <a:ext uri="{FF2B5EF4-FFF2-40B4-BE49-F238E27FC236}">
              <a16:creationId xmlns:a16="http://schemas.microsoft.com/office/drawing/2014/main" id="{F36CE76C-F4EC-4736-8807-80538F61D026}"/>
            </a:ext>
          </a:extLst>
        </xdr:cNvPr>
        <xdr:cNvSpPr/>
      </xdr:nvSpPr>
      <xdr:spPr>
        <a:xfrm>
          <a:off x="191547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114300</xdr:rowOff>
    </xdr:from>
    <xdr:to>
      <xdr:col>116</xdr:col>
      <xdr:colOff>63500</xdr:colOff>
      <xdr:row>106</xdr:row>
      <xdr:rowOff>114300</xdr:rowOff>
    </xdr:to>
    <xdr:cxnSp macro="">
      <xdr:nvCxnSpPr>
        <xdr:cNvPr id="804" name="直線コネクタ 803">
          <a:extLst>
            <a:ext uri="{FF2B5EF4-FFF2-40B4-BE49-F238E27FC236}">
              <a16:creationId xmlns:a16="http://schemas.microsoft.com/office/drawing/2014/main" id="{76988A78-D082-40C5-B482-CEFDB5AF01DA}"/>
            </a:ext>
          </a:extLst>
        </xdr:cNvPr>
        <xdr:cNvCxnSpPr/>
      </xdr:nvCxnSpPr>
      <xdr:spPr>
        <a:xfrm>
          <a:off x="19202400" y="172783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63500</xdr:rowOff>
    </xdr:from>
    <xdr:to>
      <xdr:col>107</xdr:col>
      <xdr:colOff>101600</xdr:colOff>
      <xdr:row>106</xdr:row>
      <xdr:rowOff>165100</xdr:rowOff>
    </xdr:to>
    <xdr:sp macro="" textlink="">
      <xdr:nvSpPr>
        <xdr:cNvPr id="805" name="楕円 804">
          <a:extLst>
            <a:ext uri="{FF2B5EF4-FFF2-40B4-BE49-F238E27FC236}">
              <a16:creationId xmlns:a16="http://schemas.microsoft.com/office/drawing/2014/main" id="{ECBEAEEA-FD9F-402F-9162-D234F7675959}"/>
            </a:ext>
          </a:extLst>
        </xdr:cNvPr>
        <xdr:cNvSpPr/>
      </xdr:nvSpPr>
      <xdr:spPr>
        <a:xfrm>
          <a:off x="18345150" y="17230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114300</xdr:rowOff>
    </xdr:from>
    <xdr:to>
      <xdr:col>111</xdr:col>
      <xdr:colOff>177800</xdr:colOff>
      <xdr:row>106</xdr:row>
      <xdr:rowOff>114300</xdr:rowOff>
    </xdr:to>
    <xdr:cxnSp macro="">
      <xdr:nvCxnSpPr>
        <xdr:cNvPr id="806" name="直線コネクタ 805">
          <a:extLst>
            <a:ext uri="{FF2B5EF4-FFF2-40B4-BE49-F238E27FC236}">
              <a16:creationId xmlns:a16="http://schemas.microsoft.com/office/drawing/2014/main" id="{81EA99E6-18F8-43FB-BB79-1DB9F1C621BF}"/>
            </a:ext>
          </a:extLst>
        </xdr:cNvPr>
        <xdr:cNvCxnSpPr/>
      </xdr:nvCxnSpPr>
      <xdr:spPr>
        <a:xfrm>
          <a:off x="18392775" y="17278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63500</xdr:rowOff>
    </xdr:from>
    <xdr:to>
      <xdr:col>102</xdr:col>
      <xdr:colOff>165100</xdr:colOff>
      <xdr:row>106</xdr:row>
      <xdr:rowOff>165100</xdr:rowOff>
    </xdr:to>
    <xdr:sp macro="" textlink="">
      <xdr:nvSpPr>
        <xdr:cNvPr id="807" name="楕円 806">
          <a:extLst>
            <a:ext uri="{FF2B5EF4-FFF2-40B4-BE49-F238E27FC236}">
              <a16:creationId xmlns:a16="http://schemas.microsoft.com/office/drawing/2014/main" id="{59B94994-6842-4EDA-A999-410607C73487}"/>
            </a:ext>
          </a:extLst>
        </xdr:cNvPr>
        <xdr:cNvSpPr/>
      </xdr:nvSpPr>
      <xdr:spPr>
        <a:xfrm>
          <a:off x="175545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114300</xdr:rowOff>
    </xdr:from>
    <xdr:to>
      <xdr:col>107</xdr:col>
      <xdr:colOff>50800</xdr:colOff>
      <xdr:row>106</xdr:row>
      <xdr:rowOff>114300</xdr:rowOff>
    </xdr:to>
    <xdr:cxnSp macro="">
      <xdr:nvCxnSpPr>
        <xdr:cNvPr id="808" name="直線コネクタ 807">
          <a:extLst>
            <a:ext uri="{FF2B5EF4-FFF2-40B4-BE49-F238E27FC236}">
              <a16:creationId xmlns:a16="http://schemas.microsoft.com/office/drawing/2014/main" id="{8CB77E49-763B-47F5-BE3D-535C9AF8E41D}"/>
            </a:ext>
          </a:extLst>
        </xdr:cNvPr>
        <xdr:cNvCxnSpPr/>
      </xdr:nvCxnSpPr>
      <xdr:spPr>
        <a:xfrm>
          <a:off x="17602200" y="17278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63500</xdr:rowOff>
    </xdr:from>
    <xdr:to>
      <xdr:col>98</xdr:col>
      <xdr:colOff>38100</xdr:colOff>
      <xdr:row>106</xdr:row>
      <xdr:rowOff>165100</xdr:rowOff>
    </xdr:to>
    <xdr:sp macro="" textlink="">
      <xdr:nvSpPr>
        <xdr:cNvPr id="809" name="楕円 808">
          <a:extLst>
            <a:ext uri="{FF2B5EF4-FFF2-40B4-BE49-F238E27FC236}">
              <a16:creationId xmlns:a16="http://schemas.microsoft.com/office/drawing/2014/main" id="{04F7BC41-E224-4F7D-842B-D921387C8CDE}"/>
            </a:ext>
          </a:extLst>
        </xdr:cNvPr>
        <xdr:cNvSpPr/>
      </xdr:nvSpPr>
      <xdr:spPr>
        <a:xfrm>
          <a:off x="167544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114300</xdr:rowOff>
    </xdr:from>
    <xdr:to>
      <xdr:col>102</xdr:col>
      <xdr:colOff>114300</xdr:colOff>
      <xdr:row>106</xdr:row>
      <xdr:rowOff>114300</xdr:rowOff>
    </xdr:to>
    <xdr:cxnSp macro="">
      <xdr:nvCxnSpPr>
        <xdr:cNvPr id="810" name="直線コネクタ 809">
          <a:extLst>
            <a:ext uri="{FF2B5EF4-FFF2-40B4-BE49-F238E27FC236}">
              <a16:creationId xmlns:a16="http://schemas.microsoft.com/office/drawing/2014/main" id="{2494DDE9-8264-497F-BED4-6EECEA04764C}"/>
            </a:ext>
          </a:extLst>
        </xdr:cNvPr>
        <xdr:cNvCxnSpPr/>
      </xdr:nvCxnSpPr>
      <xdr:spPr>
        <a:xfrm>
          <a:off x="16802100" y="17278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104</xdr:row>
      <xdr:rowOff>105427</xdr:rowOff>
    </xdr:from>
    <xdr:ext cx="469744" cy="259045"/>
    <xdr:sp macro="" textlink="">
      <xdr:nvSpPr>
        <xdr:cNvPr id="811" name="n_1aveValue【博物館】&#10;一人当たり面積">
          <a:extLst>
            <a:ext uri="{FF2B5EF4-FFF2-40B4-BE49-F238E27FC236}">
              <a16:creationId xmlns:a16="http://schemas.microsoft.com/office/drawing/2014/main" id="{AE6EBDFF-1F5A-4D45-AE76-D9D3E9EFE6DD}"/>
            </a:ext>
          </a:extLst>
        </xdr:cNvPr>
        <xdr:cNvSpPr txBox="1"/>
      </xdr:nvSpPr>
      <xdr:spPr>
        <a:xfrm>
          <a:off x="189834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143527</xdr:rowOff>
    </xdr:from>
    <xdr:ext cx="469744" cy="259045"/>
    <xdr:sp macro="" textlink="">
      <xdr:nvSpPr>
        <xdr:cNvPr id="812" name="n_2aveValue【博物館】&#10;一人当たり面積">
          <a:extLst>
            <a:ext uri="{FF2B5EF4-FFF2-40B4-BE49-F238E27FC236}">
              <a16:creationId xmlns:a16="http://schemas.microsoft.com/office/drawing/2014/main" id="{EA5C55D7-09B5-4178-BD50-FE6E8129DA4F}"/>
            </a:ext>
          </a:extLst>
        </xdr:cNvPr>
        <xdr:cNvSpPr txBox="1"/>
      </xdr:nvSpPr>
      <xdr:spPr>
        <a:xfrm>
          <a:off x="18183302" y="16980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67327</xdr:rowOff>
    </xdr:from>
    <xdr:ext cx="469744" cy="259045"/>
    <xdr:sp macro="" textlink="">
      <xdr:nvSpPr>
        <xdr:cNvPr id="813" name="n_3aveValue【博物館】&#10;一人当たり面積">
          <a:extLst>
            <a:ext uri="{FF2B5EF4-FFF2-40B4-BE49-F238E27FC236}">
              <a16:creationId xmlns:a16="http://schemas.microsoft.com/office/drawing/2014/main" id="{3B7CBF4A-65D3-4189-BF99-06F27178BCD0}"/>
            </a:ext>
          </a:extLst>
        </xdr:cNvPr>
        <xdr:cNvSpPr txBox="1"/>
      </xdr:nvSpPr>
      <xdr:spPr>
        <a:xfrm>
          <a:off x="17383202" y="16904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99077</xdr:rowOff>
    </xdr:from>
    <xdr:ext cx="469744" cy="259045"/>
    <xdr:sp macro="" textlink="">
      <xdr:nvSpPr>
        <xdr:cNvPr id="814" name="n_4aveValue【博物館】&#10;一人当たり面積">
          <a:extLst>
            <a:ext uri="{FF2B5EF4-FFF2-40B4-BE49-F238E27FC236}">
              <a16:creationId xmlns:a16="http://schemas.microsoft.com/office/drawing/2014/main" id="{F13518B1-9AD9-4FD3-A6C3-2972393BE838}"/>
            </a:ext>
          </a:extLst>
        </xdr:cNvPr>
        <xdr:cNvSpPr txBox="1"/>
      </xdr:nvSpPr>
      <xdr:spPr>
        <a:xfrm>
          <a:off x="16592627"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156227</xdr:rowOff>
    </xdr:from>
    <xdr:ext cx="469744" cy="259045"/>
    <xdr:sp macro="" textlink="">
      <xdr:nvSpPr>
        <xdr:cNvPr id="815" name="n_1mainValue【博物館】&#10;一人当たり面積">
          <a:extLst>
            <a:ext uri="{FF2B5EF4-FFF2-40B4-BE49-F238E27FC236}">
              <a16:creationId xmlns:a16="http://schemas.microsoft.com/office/drawing/2014/main" id="{2CA31B55-1D21-4AF6-A487-C7968C14886C}"/>
            </a:ext>
          </a:extLst>
        </xdr:cNvPr>
        <xdr:cNvSpPr txBox="1"/>
      </xdr:nvSpPr>
      <xdr:spPr>
        <a:xfrm>
          <a:off x="189834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156227</xdr:rowOff>
    </xdr:from>
    <xdr:ext cx="469744" cy="259045"/>
    <xdr:sp macro="" textlink="">
      <xdr:nvSpPr>
        <xdr:cNvPr id="816" name="n_2mainValue【博物館】&#10;一人当たり面積">
          <a:extLst>
            <a:ext uri="{FF2B5EF4-FFF2-40B4-BE49-F238E27FC236}">
              <a16:creationId xmlns:a16="http://schemas.microsoft.com/office/drawing/2014/main" id="{DC5E62A5-9D53-42DC-8F03-81B1125A8321}"/>
            </a:ext>
          </a:extLst>
        </xdr:cNvPr>
        <xdr:cNvSpPr txBox="1"/>
      </xdr:nvSpPr>
      <xdr:spPr>
        <a:xfrm>
          <a:off x="181833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156227</xdr:rowOff>
    </xdr:from>
    <xdr:ext cx="469744" cy="259045"/>
    <xdr:sp macro="" textlink="">
      <xdr:nvSpPr>
        <xdr:cNvPr id="817" name="n_3mainValue【博物館】&#10;一人当たり面積">
          <a:extLst>
            <a:ext uri="{FF2B5EF4-FFF2-40B4-BE49-F238E27FC236}">
              <a16:creationId xmlns:a16="http://schemas.microsoft.com/office/drawing/2014/main" id="{7DA4505A-D87D-41CD-98CD-BA86DF1E7464}"/>
            </a:ext>
          </a:extLst>
        </xdr:cNvPr>
        <xdr:cNvSpPr txBox="1"/>
      </xdr:nvSpPr>
      <xdr:spPr>
        <a:xfrm>
          <a:off x="17383202"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10177</xdr:rowOff>
    </xdr:from>
    <xdr:ext cx="469744" cy="259045"/>
    <xdr:sp macro="" textlink="">
      <xdr:nvSpPr>
        <xdr:cNvPr id="818" name="n_4mainValue【博物館】&#10;一人当たり面積">
          <a:extLst>
            <a:ext uri="{FF2B5EF4-FFF2-40B4-BE49-F238E27FC236}">
              <a16:creationId xmlns:a16="http://schemas.microsoft.com/office/drawing/2014/main" id="{DB916D25-82D5-41E1-891E-6E00708643C8}"/>
            </a:ext>
          </a:extLst>
        </xdr:cNvPr>
        <xdr:cNvSpPr txBox="1"/>
      </xdr:nvSpPr>
      <xdr:spPr>
        <a:xfrm>
          <a:off x="16592627" y="1700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9" name="正方形/長方形 818">
          <a:extLst>
            <a:ext uri="{FF2B5EF4-FFF2-40B4-BE49-F238E27FC236}">
              <a16:creationId xmlns:a16="http://schemas.microsoft.com/office/drawing/2014/main" id="{8D18D834-F179-4FAA-9D69-19187C346114}"/>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0" name="正方形/長方形 819">
          <a:extLst>
            <a:ext uri="{FF2B5EF4-FFF2-40B4-BE49-F238E27FC236}">
              <a16:creationId xmlns:a16="http://schemas.microsoft.com/office/drawing/2014/main" id="{B8EF690E-6373-4C2D-9ED5-B71149DFE875}"/>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1" name="テキスト ボックス 820">
          <a:extLst>
            <a:ext uri="{FF2B5EF4-FFF2-40B4-BE49-F238E27FC236}">
              <a16:creationId xmlns:a16="http://schemas.microsoft.com/office/drawing/2014/main" id="{2DB5CB2A-3179-4879-B35E-47745B8F2B00}"/>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有形固定資産償却率は、公営住宅でグループ内平均を上回っており、道路、橋りょう・トンネル、港湾・漁港、学校施設、図書館、博物館でグループ内平均を下回っています。</a:t>
          </a:r>
        </a:p>
        <a:p>
          <a:r>
            <a:rPr kumimoji="1" lang="ja-JP" altLang="en-US" sz="1300">
              <a:latin typeface="ＭＳ Ｐゴシック" panose="020B0600070205080204" pitchFamily="50" charset="-128"/>
              <a:ea typeface="ＭＳ Ｐゴシック" panose="020B0600070205080204" pitchFamily="50" charset="-128"/>
            </a:rPr>
            <a:t>　学校施設については、</a:t>
          </a:r>
          <a:r>
            <a:rPr kumimoji="1" lang="en-US" altLang="ja-JP" sz="1300">
              <a:latin typeface="ＭＳ Ｐゴシック" panose="020B0600070205080204" pitchFamily="50" charset="-128"/>
              <a:ea typeface="ＭＳ Ｐゴシック" panose="020B0600070205080204" pitchFamily="50" charset="-128"/>
            </a:rPr>
            <a:t>H28</a:t>
          </a:r>
          <a:r>
            <a:rPr kumimoji="1" lang="ja-JP" altLang="en-US" sz="1300">
              <a:latin typeface="ＭＳ Ｐゴシック" panose="020B0600070205080204" pitchFamily="50" charset="-128"/>
              <a:ea typeface="ＭＳ Ｐゴシック" panose="020B0600070205080204" pitchFamily="50" charset="-128"/>
            </a:rPr>
            <a:t>年に高等学校を再編整備したほか、順次、老朽校舎の改築等を実施していることから、有形固定資産償却率がグループ内平均を大きく下回っています。</a:t>
          </a:r>
        </a:p>
        <a:p>
          <a:r>
            <a:rPr kumimoji="1" lang="ja-JP" altLang="en-US" sz="1300">
              <a:latin typeface="ＭＳ Ｐゴシック" panose="020B0600070205080204" pitchFamily="50" charset="-128"/>
              <a:ea typeface="ＭＳ Ｐゴシック" panose="020B0600070205080204" pitchFamily="50" charset="-128"/>
            </a:rPr>
            <a:t>　公営住宅については、昭和</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年代から</a:t>
          </a:r>
          <a:r>
            <a:rPr kumimoji="1" lang="en-US" altLang="ja-JP" sz="1300">
              <a:latin typeface="ＭＳ Ｐゴシック" panose="020B0600070205080204" pitchFamily="50" charset="-128"/>
              <a:ea typeface="ＭＳ Ｐゴシック" panose="020B0600070205080204" pitchFamily="50" charset="-128"/>
            </a:rPr>
            <a:t>50</a:t>
          </a:r>
          <a:r>
            <a:rPr kumimoji="1" lang="ja-JP" altLang="en-US" sz="1300">
              <a:latin typeface="ＭＳ Ｐゴシック" panose="020B0600070205080204" pitchFamily="50" charset="-128"/>
              <a:ea typeface="ＭＳ Ｐゴシック" panose="020B0600070205080204" pitchFamily="50" charset="-128"/>
            </a:rPr>
            <a:t>年代に建設されたものが多く、耐用年数間近のものがあるものの、定期的な維持修繕による機能維持やエレベーター設置などの機能向上に努めており、使用上の問題はありません。</a:t>
          </a:r>
        </a:p>
        <a:p>
          <a:r>
            <a:rPr kumimoji="1" lang="ja-JP" altLang="en-US" sz="1300">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月）や「香川県県有公共施設等総合管理計画」（令和元年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D756C25-FA32-4651-A5EB-E764951EDE7D}"/>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F76726EC-F697-47B8-9608-7E625A34BAF7}"/>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57EB6F7D-06D9-40A0-9A9D-58944F65952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F902BF6-DC02-496C-AD39-E4B4B4926664}"/>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E217E81F-9C3E-4476-9A4A-03DED3E7D5C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2FB5FAF-9897-4614-AB61-872097A3F044}"/>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25BF92C-3B6B-48EC-8CCC-A1C3C02A2945}"/>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F1E8E99A-F542-4083-8417-7105C0F96288}"/>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6B984F8E-30C9-45BC-BF0F-2E2E2E5A0564}"/>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014FB748-F5CF-4B83-A653-65304BE4403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B734EA6-A980-457A-87B3-BB7C69D945EE}"/>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6C87475-E81A-469E-9BEA-D342B3D3392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954B8D4A-E83D-4C1C-AAAC-7A66F20AF088}"/>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DCC8DF5-AE72-4912-818D-2685E54CEC4D}"/>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F1A4169F-E972-425A-9622-D9551407110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8E2990BD-CD80-4570-9884-572854E6B80A}"/>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5EAEE9E-076E-45B5-8FA0-50DB656179D6}"/>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DA4CC489-134D-4685-8470-5E26A8C378F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773F251-8EE1-4FD8-AF56-4EA272015E49}"/>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5B51E5B-361A-4CB0-B3FF-A6BFB6222F95}"/>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A6231BC-6BE6-406E-A9A3-6ACD39F4EF53}"/>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2D2043BE-41C3-41C1-AC7C-8BBCDE0E164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F9230793-459C-41FF-B81A-BADFF9010F3A}"/>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E368312-9181-469B-8EF8-52DF5F923E20}"/>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472D78C3-6B73-4FC9-BC84-535A0851EC02}"/>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65FE302-3581-4E9E-8655-8B086DF914A5}"/>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EE526D04-B247-41E7-88DF-E8696CFD83D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088B05F-2378-472C-814E-688B1DB0FECC}"/>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2C98DA22-028A-4FD3-9E4A-5DCC8DBFE064}"/>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63A9C94-47C7-4892-896E-F517015D5992}"/>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D841F58A-BF23-42F5-B623-63F0F1F9FD9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E35AF75-2B21-44EF-8E9C-5660A089816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10959376-AA5E-4AC5-B7D0-F0C3908CEC4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592C9F6-5323-496B-BFF8-DCFFAC8A51A7}"/>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40ED062C-B41E-4779-AAFF-94C3DF1B5377}"/>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58B1E48F-5010-4330-8C49-939B0FDAEAAB}"/>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8B83A98E-0302-4F11-8C08-673A5517D7F9}"/>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76AB645F-81BB-46B1-B033-B65C61929CDA}"/>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2BB26B1-B0DD-4BDB-8392-848DDEF7D0E5}"/>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7461DB4-5570-449A-8B04-8C4049DAA0E5}"/>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ACBA5020-10CF-4F15-BD2C-CBB71D33E65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2A004A29-B42B-4EE9-BAF4-E5883FAB0FDC}"/>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ED08005C-ED98-4A9B-BC5F-232154CFBF5A}"/>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BE436E9C-3D80-445A-B186-38E6817B8F32}"/>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258F3C48-0FAC-43F3-A1CF-056D418DAB63}"/>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F768EF5F-71AA-4827-989F-69968AE69CA7}"/>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FA29523-B0EE-444C-8AA3-A7B6AD61F8C5}"/>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402C9812-6A9C-42C0-8FB6-036DC8670D7C}"/>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AEEE0E49-19CD-4490-9E5F-AC306EA0BA1D}"/>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546B3F2-9417-4191-A480-87A82D860D1B}"/>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07D7B6E-53A9-4DE9-99FF-5F851B4B207C}"/>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7FE12833-FEC4-453A-8203-BA42C25E850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9A8622F6-D2D9-4C31-A6C9-53E30503BA5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7D5350D8-7EA1-49CE-86DA-B8A0609173F3}"/>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323AC21B-4B80-4F40-9215-7EFEDECF876F}"/>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B4B15CEF-3527-4D5C-8924-A272CD7EBF2B}"/>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F68C3064-81FE-4508-94B7-7A3E78AEBB37}"/>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2FADF796-0865-4563-83EE-B7C2C0641D12}"/>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7EF0B502-F8EC-480D-9E4D-FAC111CC2F9C}"/>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3D3B3C0-748A-46E5-8501-EC90C7FC288C}"/>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E550F7D4-678B-4786-A7B4-D441B17CB06E}"/>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75673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6E281EC4-C2B5-4E52-8657-FCA69F23EBAB}"/>
            </a:ext>
          </a:extLst>
        </xdr:cNvPr>
        <xdr:cNvSpPr txBox="1"/>
      </xdr:nvSpPr>
      <xdr:spPr>
        <a:xfrm>
          <a:off x="4229100" y="60668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022A02A2-A706-4D74-8796-7ED6BCB1EAE3}"/>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90E6AE2B-424E-4694-877B-79978FB3ACEB}"/>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36</xdr:row>
      <xdr:rowOff>14531</xdr:rowOff>
    </xdr:from>
    <xdr:ext cx="405111" cy="259045"/>
    <xdr:sp macro="" textlink="">
      <xdr:nvSpPr>
        <xdr:cNvPr id="66" name="n_1aveValue【体育館・プール】&#10;有形固定資産減価償却率">
          <a:extLst>
            <a:ext uri="{FF2B5EF4-FFF2-40B4-BE49-F238E27FC236}">
              <a16:creationId xmlns:a16="http://schemas.microsoft.com/office/drawing/2014/main" id="{D5BEA6B3-A486-4176-87C4-8009C232CB55}"/>
            </a:ext>
          </a:extLst>
        </xdr:cNvPr>
        <xdr:cNvSpPr txBox="1"/>
      </xdr:nvSpPr>
      <xdr:spPr>
        <a:xfrm>
          <a:off x="32391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37</xdr:row>
      <xdr:rowOff>40096</xdr:rowOff>
    </xdr:from>
    <xdr:to>
      <xdr:col>15</xdr:col>
      <xdr:colOff>101600</xdr:colOff>
      <xdr:row>37</xdr:row>
      <xdr:rowOff>141696</xdr:rowOff>
    </xdr:to>
    <xdr:sp macro="" textlink="">
      <xdr:nvSpPr>
        <xdr:cNvPr id="67" name="フローチャート: 判断 66">
          <a:extLst>
            <a:ext uri="{FF2B5EF4-FFF2-40B4-BE49-F238E27FC236}">
              <a16:creationId xmlns:a16="http://schemas.microsoft.com/office/drawing/2014/main" id="{3C110885-AAD1-4B74-988C-CFAD8748B68E}"/>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35</xdr:row>
      <xdr:rowOff>158223</xdr:rowOff>
    </xdr:from>
    <xdr:ext cx="405111" cy="259045"/>
    <xdr:sp macro="" textlink="">
      <xdr:nvSpPr>
        <xdr:cNvPr id="68" name="n_2aveValue【体育館・プール】&#10;有形固定資産減価償却率">
          <a:extLst>
            <a:ext uri="{FF2B5EF4-FFF2-40B4-BE49-F238E27FC236}">
              <a16:creationId xmlns:a16="http://schemas.microsoft.com/office/drawing/2014/main" id="{11716243-28A8-4D0E-BBAB-754C0FE39435}"/>
            </a:ext>
          </a:extLst>
        </xdr:cNvPr>
        <xdr:cNvSpPr txBox="1"/>
      </xdr:nvSpPr>
      <xdr:spPr>
        <a:xfrm>
          <a:off x="2439044"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165826</xdr:rowOff>
    </xdr:from>
    <xdr:to>
      <xdr:col>10</xdr:col>
      <xdr:colOff>165100</xdr:colOff>
      <xdr:row>37</xdr:row>
      <xdr:rowOff>95976</xdr:rowOff>
    </xdr:to>
    <xdr:sp macro="" textlink="">
      <xdr:nvSpPr>
        <xdr:cNvPr id="69" name="フローチャート: 判断 68">
          <a:extLst>
            <a:ext uri="{FF2B5EF4-FFF2-40B4-BE49-F238E27FC236}">
              <a16:creationId xmlns:a16="http://schemas.microsoft.com/office/drawing/2014/main" id="{F46D6B72-FB40-4B39-A281-E63A2427BD60}"/>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35</xdr:row>
      <xdr:rowOff>112503</xdr:rowOff>
    </xdr:from>
    <xdr:ext cx="405111" cy="259045"/>
    <xdr:sp macro="" textlink="">
      <xdr:nvSpPr>
        <xdr:cNvPr id="70" name="n_3aveValue【体育館・プール】&#10;有形固定資産減価償却率">
          <a:extLst>
            <a:ext uri="{FF2B5EF4-FFF2-40B4-BE49-F238E27FC236}">
              <a16:creationId xmlns:a16="http://schemas.microsoft.com/office/drawing/2014/main" id="{B4015800-6054-4C0D-B2C3-8E392EF23454}"/>
            </a:ext>
          </a:extLst>
        </xdr:cNvPr>
        <xdr:cNvSpPr txBox="1"/>
      </xdr:nvSpPr>
      <xdr:spPr>
        <a:xfrm>
          <a:off x="16484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139700</xdr:rowOff>
    </xdr:from>
    <xdr:to>
      <xdr:col>6</xdr:col>
      <xdr:colOff>38100</xdr:colOff>
      <xdr:row>37</xdr:row>
      <xdr:rowOff>69850</xdr:rowOff>
    </xdr:to>
    <xdr:sp macro="" textlink="">
      <xdr:nvSpPr>
        <xdr:cNvPr id="71" name="フローチャート: 判断 70">
          <a:extLst>
            <a:ext uri="{FF2B5EF4-FFF2-40B4-BE49-F238E27FC236}">
              <a16:creationId xmlns:a16="http://schemas.microsoft.com/office/drawing/2014/main" id="{E71DC561-B57D-4BF6-BFC7-A9A82C18E8FF}"/>
            </a:ext>
          </a:extLst>
        </xdr:cNvPr>
        <xdr:cNvSpPr/>
      </xdr:nvSpPr>
      <xdr:spPr>
        <a:xfrm>
          <a:off x="9810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35</xdr:row>
      <xdr:rowOff>86377</xdr:rowOff>
    </xdr:from>
    <xdr:ext cx="405111" cy="259045"/>
    <xdr:sp macro="" textlink="">
      <xdr:nvSpPr>
        <xdr:cNvPr id="72" name="n_4aveValue【体育館・プール】&#10;有形固定資産減価償却率">
          <a:extLst>
            <a:ext uri="{FF2B5EF4-FFF2-40B4-BE49-F238E27FC236}">
              <a16:creationId xmlns:a16="http://schemas.microsoft.com/office/drawing/2014/main" id="{971004EA-0727-4CBB-8708-B7A1CBF0B10D}"/>
            </a:ext>
          </a:extLst>
        </xdr:cNvPr>
        <xdr:cNvSpPr txBox="1"/>
      </xdr:nvSpPr>
      <xdr:spPr>
        <a:xfrm>
          <a:off x="8483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2A6561FF-0C49-419D-9EE5-A2518FDBD971}"/>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7819B128-B854-4D8C-BA19-21A41F8641A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5" name="テキスト ボックス 74">
          <a:extLst>
            <a:ext uri="{FF2B5EF4-FFF2-40B4-BE49-F238E27FC236}">
              <a16:creationId xmlns:a16="http://schemas.microsoft.com/office/drawing/2014/main" id="{B9B61FC9-5292-4AA0-BA2E-8770287F88A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6" name="テキスト ボックス 75">
          <a:extLst>
            <a:ext uri="{FF2B5EF4-FFF2-40B4-BE49-F238E27FC236}">
              <a16:creationId xmlns:a16="http://schemas.microsoft.com/office/drawing/2014/main" id="{8D1A1722-1D28-43F4-BF70-26E0427C1D8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7" name="テキスト ボックス 76">
          <a:extLst>
            <a:ext uri="{FF2B5EF4-FFF2-40B4-BE49-F238E27FC236}">
              <a16:creationId xmlns:a16="http://schemas.microsoft.com/office/drawing/2014/main" id="{44EA5AD3-97CB-4653-99FB-90E3954AF8AC}"/>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142966</xdr:rowOff>
    </xdr:from>
    <xdr:to>
      <xdr:col>24</xdr:col>
      <xdr:colOff>114300</xdr:colOff>
      <xdr:row>34</xdr:row>
      <xdr:rowOff>73116</xdr:rowOff>
    </xdr:to>
    <xdr:sp macro="" textlink="">
      <xdr:nvSpPr>
        <xdr:cNvPr id="78" name="楕円 77">
          <a:extLst>
            <a:ext uri="{FF2B5EF4-FFF2-40B4-BE49-F238E27FC236}">
              <a16:creationId xmlns:a16="http://schemas.microsoft.com/office/drawing/2014/main" id="{B70B70E3-DACA-4CD6-8384-8B052D75B7C3}"/>
            </a:ext>
          </a:extLst>
        </xdr:cNvPr>
        <xdr:cNvSpPr/>
      </xdr:nvSpPr>
      <xdr:spPr>
        <a:xfrm>
          <a:off x="4124325" y="548331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95993</xdr:rowOff>
    </xdr:from>
    <xdr:ext cx="405111" cy="259045"/>
    <xdr:sp macro="" textlink="">
      <xdr:nvSpPr>
        <xdr:cNvPr id="79" name="【体育館・プール】&#10;有形固定資産減価償却率該当値テキスト">
          <a:extLst>
            <a:ext uri="{FF2B5EF4-FFF2-40B4-BE49-F238E27FC236}">
              <a16:creationId xmlns:a16="http://schemas.microsoft.com/office/drawing/2014/main" id="{4FA8B6F1-FFA1-49C1-B719-66B108DB951D}"/>
            </a:ext>
          </a:extLst>
        </xdr:cNvPr>
        <xdr:cNvSpPr txBox="1"/>
      </xdr:nvSpPr>
      <xdr:spPr>
        <a:xfrm>
          <a:off x="4229100" y="54395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142966</xdr:rowOff>
    </xdr:from>
    <xdr:to>
      <xdr:col>20</xdr:col>
      <xdr:colOff>38100</xdr:colOff>
      <xdr:row>40</xdr:row>
      <xdr:rowOff>73116</xdr:rowOff>
    </xdr:to>
    <xdr:sp macro="" textlink="">
      <xdr:nvSpPr>
        <xdr:cNvPr id="80" name="楕円 79">
          <a:extLst>
            <a:ext uri="{FF2B5EF4-FFF2-40B4-BE49-F238E27FC236}">
              <a16:creationId xmlns:a16="http://schemas.microsoft.com/office/drawing/2014/main" id="{2A944922-F44D-4F8A-8943-FB0E509907B1}"/>
            </a:ext>
          </a:extLst>
        </xdr:cNvPr>
        <xdr:cNvSpPr/>
      </xdr:nvSpPr>
      <xdr:spPr>
        <a:xfrm>
          <a:off x="3381375" y="64548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34</xdr:row>
      <xdr:rowOff>22316</xdr:rowOff>
    </xdr:from>
    <xdr:to>
      <xdr:col>24</xdr:col>
      <xdr:colOff>63500</xdr:colOff>
      <xdr:row>40</xdr:row>
      <xdr:rowOff>22316</xdr:rowOff>
    </xdr:to>
    <xdr:cxnSp macro="">
      <xdr:nvCxnSpPr>
        <xdr:cNvPr id="81" name="直線コネクタ 80">
          <a:extLst>
            <a:ext uri="{FF2B5EF4-FFF2-40B4-BE49-F238E27FC236}">
              <a16:creationId xmlns:a16="http://schemas.microsoft.com/office/drawing/2014/main" id="{C6AC16B7-52E9-484C-80B2-E67301D48551}"/>
            </a:ext>
          </a:extLst>
        </xdr:cNvPr>
        <xdr:cNvCxnSpPr/>
      </xdr:nvCxnSpPr>
      <xdr:spPr>
        <a:xfrm flipV="1">
          <a:off x="3429000" y="5530941"/>
          <a:ext cx="752475"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98878</xdr:rowOff>
    </xdr:from>
    <xdr:to>
      <xdr:col>15</xdr:col>
      <xdr:colOff>101600</xdr:colOff>
      <xdr:row>40</xdr:row>
      <xdr:rowOff>29028</xdr:rowOff>
    </xdr:to>
    <xdr:sp macro="" textlink="">
      <xdr:nvSpPr>
        <xdr:cNvPr id="82" name="楕円 81">
          <a:extLst>
            <a:ext uri="{FF2B5EF4-FFF2-40B4-BE49-F238E27FC236}">
              <a16:creationId xmlns:a16="http://schemas.microsoft.com/office/drawing/2014/main" id="{70523248-0EF0-4C6D-A1AE-210A5570BE28}"/>
            </a:ext>
          </a:extLst>
        </xdr:cNvPr>
        <xdr:cNvSpPr/>
      </xdr:nvSpPr>
      <xdr:spPr>
        <a:xfrm>
          <a:off x="2571750" y="641712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149678</xdr:rowOff>
    </xdr:from>
    <xdr:to>
      <xdr:col>19</xdr:col>
      <xdr:colOff>177800</xdr:colOff>
      <xdr:row>40</xdr:row>
      <xdr:rowOff>22316</xdr:rowOff>
    </xdr:to>
    <xdr:cxnSp macro="">
      <xdr:nvCxnSpPr>
        <xdr:cNvPr id="83" name="直線コネクタ 82">
          <a:extLst>
            <a:ext uri="{FF2B5EF4-FFF2-40B4-BE49-F238E27FC236}">
              <a16:creationId xmlns:a16="http://schemas.microsoft.com/office/drawing/2014/main" id="{6E81AA9B-484F-4DDB-840E-DF66F9E6CF27}"/>
            </a:ext>
          </a:extLst>
        </xdr:cNvPr>
        <xdr:cNvCxnSpPr/>
      </xdr:nvCxnSpPr>
      <xdr:spPr>
        <a:xfrm>
          <a:off x="2619375" y="6464753"/>
          <a:ext cx="809625" cy="377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44994</xdr:rowOff>
    </xdr:from>
    <xdr:to>
      <xdr:col>10</xdr:col>
      <xdr:colOff>165100</xdr:colOff>
      <xdr:row>38</xdr:row>
      <xdr:rowOff>146594</xdr:rowOff>
    </xdr:to>
    <xdr:sp macro="" textlink="">
      <xdr:nvSpPr>
        <xdr:cNvPr id="84" name="楕円 83">
          <a:extLst>
            <a:ext uri="{FF2B5EF4-FFF2-40B4-BE49-F238E27FC236}">
              <a16:creationId xmlns:a16="http://schemas.microsoft.com/office/drawing/2014/main" id="{71FB5833-5C9B-40C6-B735-A8F398B50140}"/>
            </a:ext>
          </a:extLst>
        </xdr:cNvPr>
        <xdr:cNvSpPr/>
      </xdr:nvSpPr>
      <xdr:spPr>
        <a:xfrm>
          <a:off x="1781175" y="62013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95794</xdr:rowOff>
    </xdr:from>
    <xdr:to>
      <xdr:col>15</xdr:col>
      <xdr:colOff>50800</xdr:colOff>
      <xdr:row>39</xdr:row>
      <xdr:rowOff>149678</xdr:rowOff>
    </xdr:to>
    <xdr:cxnSp macro="">
      <xdr:nvCxnSpPr>
        <xdr:cNvPr id="85" name="直線コネクタ 84">
          <a:extLst>
            <a:ext uri="{FF2B5EF4-FFF2-40B4-BE49-F238E27FC236}">
              <a16:creationId xmlns:a16="http://schemas.microsoft.com/office/drawing/2014/main" id="{44C9349C-FA4F-4869-A2DF-7FC3B820801C}"/>
            </a:ext>
          </a:extLst>
        </xdr:cNvPr>
        <xdr:cNvCxnSpPr/>
      </xdr:nvCxnSpPr>
      <xdr:spPr>
        <a:xfrm>
          <a:off x="1828800" y="6248944"/>
          <a:ext cx="790575" cy="2158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2540</xdr:rowOff>
    </xdr:from>
    <xdr:to>
      <xdr:col>6</xdr:col>
      <xdr:colOff>38100</xdr:colOff>
      <xdr:row>38</xdr:row>
      <xdr:rowOff>104140</xdr:rowOff>
    </xdr:to>
    <xdr:sp macro="" textlink="">
      <xdr:nvSpPr>
        <xdr:cNvPr id="86" name="楕円 85">
          <a:extLst>
            <a:ext uri="{FF2B5EF4-FFF2-40B4-BE49-F238E27FC236}">
              <a16:creationId xmlns:a16="http://schemas.microsoft.com/office/drawing/2014/main" id="{06FBAB1A-8656-441A-8130-3F596B2ADA87}"/>
            </a:ext>
          </a:extLst>
        </xdr:cNvPr>
        <xdr:cNvSpPr/>
      </xdr:nvSpPr>
      <xdr:spPr>
        <a:xfrm>
          <a:off x="981075" y="615569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53340</xdr:rowOff>
    </xdr:from>
    <xdr:to>
      <xdr:col>10</xdr:col>
      <xdr:colOff>114300</xdr:colOff>
      <xdr:row>38</xdr:row>
      <xdr:rowOff>95794</xdr:rowOff>
    </xdr:to>
    <xdr:cxnSp macro="">
      <xdr:nvCxnSpPr>
        <xdr:cNvPr id="87" name="直線コネクタ 86">
          <a:extLst>
            <a:ext uri="{FF2B5EF4-FFF2-40B4-BE49-F238E27FC236}">
              <a16:creationId xmlns:a16="http://schemas.microsoft.com/office/drawing/2014/main" id="{5D69C743-65D0-4C6A-B4CE-3AF21ED31CCB}"/>
            </a:ext>
          </a:extLst>
        </xdr:cNvPr>
        <xdr:cNvCxnSpPr/>
      </xdr:nvCxnSpPr>
      <xdr:spPr>
        <a:xfrm>
          <a:off x="1028700" y="6203315"/>
          <a:ext cx="800100" cy="45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40</xdr:row>
      <xdr:rowOff>64243</xdr:rowOff>
    </xdr:from>
    <xdr:ext cx="405111" cy="259045"/>
    <xdr:sp macro="" textlink="">
      <xdr:nvSpPr>
        <xdr:cNvPr id="88" name="n_1mainValue【体育館・プール】&#10;有形固定資産減価償却率">
          <a:extLst>
            <a:ext uri="{FF2B5EF4-FFF2-40B4-BE49-F238E27FC236}">
              <a16:creationId xmlns:a16="http://schemas.microsoft.com/office/drawing/2014/main" id="{95BD52A4-146F-49B9-A908-556F7730C389}"/>
            </a:ext>
          </a:extLst>
        </xdr:cNvPr>
        <xdr:cNvSpPr txBox="1"/>
      </xdr:nvSpPr>
      <xdr:spPr>
        <a:xfrm>
          <a:off x="3239144" y="65444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40</xdr:row>
      <xdr:rowOff>20155</xdr:rowOff>
    </xdr:from>
    <xdr:ext cx="405111" cy="259045"/>
    <xdr:sp macro="" textlink="">
      <xdr:nvSpPr>
        <xdr:cNvPr id="89" name="n_2mainValue【体育館・プール】&#10;有形固定資産減価償却率">
          <a:extLst>
            <a:ext uri="{FF2B5EF4-FFF2-40B4-BE49-F238E27FC236}">
              <a16:creationId xmlns:a16="http://schemas.microsoft.com/office/drawing/2014/main" id="{38A7F282-DC2A-4379-92A0-03DBB1A940B1}"/>
            </a:ext>
          </a:extLst>
        </xdr:cNvPr>
        <xdr:cNvSpPr txBox="1"/>
      </xdr:nvSpPr>
      <xdr:spPr>
        <a:xfrm>
          <a:off x="2439044" y="6497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137721</xdr:rowOff>
    </xdr:from>
    <xdr:ext cx="405111" cy="259045"/>
    <xdr:sp macro="" textlink="">
      <xdr:nvSpPr>
        <xdr:cNvPr id="90" name="n_3mainValue【体育館・プール】&#10;有形固定資産減価償却率">
          <a:extLst>
            <a:ext uri="{FF2B5EF4-FFF2-40B4-BE49-F238E27FC236}">
              <a16:creationId xmlns:a16="http://schemas.microsoft.com/office/drawing/2014/main" id="{2D18A1D9-81CB-46E6-8ED1-8B264C9BA6BB}"/>
            </a:ext>
          </a:extLst>
        </xdr:cNvPr>
        <xdr:cNvSpPr txBox="1"/>
      </xdr:nvSpPr>
      <xdr:spPr>
        <a:xfrm>
          <a:off x="1648469" y="62940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95267</xdr:rowOff>
    </xdr:from>
    <xdr:ext cx="405111" cy="259045"/>
    <xdr:sp macro="" textlink="">
      <xdr:nvSpPr>
        <xdr:cNvPr id="91" name="n_4mainValue【体育館・プール】&#10;有形固定資産減価償却率">
          <a:extLst>
            <a:ext uri="{FF2B5EF4-FFF2-40B4-BE49-F238E27FC236}">
              <a16:creationId xmlns:a16="http://schemas.microsoft.com/office/drawing/2014/main" id="{F1AB006F-7E61-4534-B09E-9DEBF67A7088}"/>
            </a:ext>
          </a:extLst>
        </xdr:cNvPr>
        <xdr:cNvSpPr txBox="1"/>
      </xdr:nvSpPr>
      <xdr:spPr>
        <a:xfrm>
          <a:off x="848369" y="6248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7BB6391F-5D99-47D8-A140-8E7D7BE097E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02978B11-63D6-4F27-9CB2-1505B150E2E2}"/>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F524BB8B-47FD-4242-8067-147CD42EBAE9}"/>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84D6FDE3-554B-4E12-A4B8-03B190EC6DF0}"/>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93DE5A05-820F-4A3B-88C5-199A3994BEE8}"/>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8B44FE98-BFF2-4F2E-84C3-C9D583689FB5}"/>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FAEE61D1-A3A2-4E2A-BCAE-83D357881BBB}"/>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65EBEE30-4F57-4E13-9C36-551D67D48A8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F6AE84C9-E249-47D1-8E3A-53B7F8C80D7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008419CC-B289-4897-945E-EE453AB92F9A}"/>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161BD07B-96D2-484E-BE36-63CCEC183CE6}"/>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A078A4A1-65F9-4A56-B533-BD7BCC3C495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F9E937F2-7B04-45B5-8494-4940A8117AD7}"/>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84586458-81DF-47EE-9B85-9EAA40531AC6}"/>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F1D227B2-DB18-4F6C-883A-30C94CB82E67}"/>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517019BE-A123-4EE9-9278-10867E02319B}"/>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9DCC2EBF-4006-4D6D-9C44-83F3B6979183}"/>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53009319-2C2F-44EE-919F-22563A39A46A}"/>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36CB51F9-2B0D-4724-9F63-21362CDF465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8284FA75-A19A-46CD-BAED-AEC372789F8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9C199084-B6C5-4B60-BE54-CA52CA8695D2}"/>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A9963741-86DE-4F03-95B9-BA3455359AC5}"/>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90D04EAE-CEEE-4E83-9D36-899402EF32F2}"/>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E1B1A263-8AEC-4996-B6A4-EC6C2A7EF8C9}"/>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CC9CA724-5410-4A03-BCE5-E003CEF3866D}"/>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D855FC03-D6F6-429A-A5E9-F34C69D35A08}"/>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162577</xdr:rowOff>
    </xdr:from>
    <xdr:ext cx="469744" cy="259045"/>
    <xdr:sp macro="" textlink="">
      <xdr:nvSpPr>
        <xdr:cNvPr id="118" name="【体育館・プール】&#10;一人当たり面積平均値テキスト">
          <a:extLst>
            <a:ext uri="{FF2B5EF4-FFF2-40B4-BE49-F238E27FC236}">
              <a16:creationId xmlns:a16="http://schemas.microsoft.com/office/drawing/2014/main" id="{ABFC8CE2-CBDA-4340-9621-F23D9B955B91}"/>
            </a:ext>
          </a:extLst>
        </xdr:cNvPr>
        <xdr:cNvSpPr txBox="1"/>
      </xdr:nvSpPr>
      <xdr:spPr>
        <a:xfrm>
          <a:off x="9477375" y="63125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02FBB772-7432-49F3-A639-BAD003AB360B}"/>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DEEF09E8-5874-4FAC-B6EE-C2D0B3B97D06}"/>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38</xdr:row>
      <xdr:rowOff>86377</xdr:rowOff>
    </xdr:from>
    <xdr:ext cx="469744" cy="259045"/>
    <xdr:sp macro="" textlink="">
      <xdr:nvSpPr>
        <xdr:cNvPr id="121" name="n_1aveValue【体育館・プール】&#10;一人当たり面積">
          <a:extLst>
            <a:ext uri="{FF2B5EF4-FFF2-40B4-BE49-F238E27FC236}">
              <a16:creationId xmlns:a16="http://schemas.microsoft.com/office/drawing/2014/main" id="{56CDD411-302A-4040-BD3D-B9DC1846D0A5}"/>
            </a:ext>
          </a:extLst>
        </xdr:cNvPr>
        <xdr:cNvSpPr txBox="1"/>
      </xdr:nvSpPr>
      <xdr:spPr>
        <a:xfrm>
          <a:off x="845827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139700</xdr:rowOff>
    </xdr:from>
    <xdr:to>
      <xdr:col>46</xdr:col>
      <xdr:colOff>38100</xdr:colOff>
      <xdr:row>40</xdr:row>
      <xdr:rowOff>69850</xdr:rowOff>
    </xdr:to>
    <xdr:sp macro="" textlink="">
      <xdr:nvSpPr>
        <xdr:cNvPr id="122" name="フローチャート: 判断 121">
          <a:extLst>
            <a:ext uri="{FF2B5EF4-FFF2-40B4-BE49-F238E27FC236}">
              <a16:creationId xmlns:a16="http://schemas.microsoft.com/office/drawing/2014/main" id="{71376B33-6CB3-4709-8A7B-414711FDFD3C}"/>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38</xdr:row>
      <xdr:rowOff>86377</xdr:rowOff>
    </xdr:from>
    <xdr:ext cx="469744" cy="259045"/>
    <xdr:sp macro="" textlink="">
      <xdr:nvSpPr>
        <xdr:cNvPr id="123" name="n_2aveValue【体育館・プール】&#10;一人当たり面積">
          <a:extLst>
            <a:ext uri="{FF2B5EF4-FFF2-40B4-BE49-F238E27FC236}">
              <a16:creationId xmlns:a16="http://schemas.microsoft.com/office/drawing/2014/main" id="{697DE89B-E1FD-44DA-8C66-164BAE4E8F59}"/>
            </a:ext>
          </a:extLst>
        </xdr:cNvPr>
        <xdr:cNvSpPr txBox="1"/>
      </xdr:nvSpPr>
      <xdr:spPr>
        <a:xfrm>
          <a:off x="7677227" y="6236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39</xdr:row>
      <xdr:rowOff>120650</xdr:rowOff>
    </xdr:from>
    <xdr:to>
      <xdr:col>41</xdr:col>
      <xdr:colOff>101600</xdr:colOff>
      <xdr:row>40</xdr:row>
      <xdr:rowOff>50800</xdr:rowOff>
    </xdr:to>
    <xdr:sp macro="" textlink="">
      <xdr:nvSpPr>
        <xdr:cNvPr id="124" name="フローチャート: 判断 123">
          <a:extLst>
            <a:ext uri="{FF2B5EF4-FFF2-40B4-BE49-F238E27FC236}">
              <a16:creationId xmlns:a16="http://schemas.microsoft.com/office/drawing/2014/main" id="{5396AF71-BEA5-4FD5-878D-58CB9247CC6E}"/>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38</xdr:row>
      <xdr:rowOff>67327</xdr:rowOff>
    </xdr:from>
    <xdr:ext cx="469744" cy="259045"/>
    <xdr:sp macro="" textlink="">
      <xdr:nvSpPr>
        <xdr:cNvPr id="125" name="n_3aveValue【体育館・プール】&#10;一人当たり面積">
          <a:extLst>
            <a:ext uri="{FF2B5EF4-FFF2-40B4-BE49-F238E27FC236}">
              <a16:creationId xmlns:a16="http://schemas.microsoft.com/office/drawing/2014/main" id="{9F841B10-5144-4C96-9B5E-D44C0032E9CC}"/>
            </a:ext>
          </a:extLst>
        </xdr:cNvPr>
        <xdr:cNvSpPr txBox="1"/>
      </xdr:nvSpPr>
      <xdr:spPr>
        <a:xfrm>
          <a:off x="68676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39</xdr:row>
      <xdr:rowOff>120650</xdr:rowOff>
    </xdr:from>
    <xdr:to>
      <xdr:col>36</xdr:col>
      <xdr:colOff>165100</xdr:colOff>
      <xdr:row>40</xdr:row>
      <xdr:rowOff>50800</xdr:rowOff>
    </xdr:to>
    <xdr:sp macro="" textlink="">
      <xdr:nvSpPr>
        <xdr:cNvPr id="126" name="フローチャート: 判断 125">
          <a:extLst>
            <a:ext uri="{FF2B5EF4-FFF2-40B4-BE49-F238E27FC236}">
              <a16:creationId xmlns:a16="http://schemas.microsoft.com/office/drawing/2014/main" id="{34AAEF32-86AA-4361-956B-21258A7E3E6E}"/>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38</xdr:row>
      <xdr:rowOff>67327</xdr:rowOff>
    </xdr:from>
    <xdr:ext cx="469744" cy="259045"/>
    <xdr:sp macro="" textlink="">
      <xdr:nvSpPr>
        <xdr:cNvPr id="127" name="n_4aveValue【体育館・プール】&#10;一人当たり面積">
          <a:extLst>
            <a:ext uri="{FF2B5EF4-FFF2-40B4-BE49-F238E27FC236}">
              <a16:creationId xmlns:a16="http://schemas.microsoft.com/office/drawing/2014/main" id="{4B536DDC-76BC-479A-8862-8AA5AA2ABAA7}"/>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3FCCF07E-E2FE-45C3-96F2-882BDE43662D}"/>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C8D112FC-1594-461A-9128-6882B649DF1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2A3FF00E-6656-4CF5-ABA3-55506FABE0D8}"/>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31" name="テキスト ボックス 130">
          <a:extLst>
            <a:ext uri="{FF2B5EF4-FFF2-40B4-BE49-F238E27FC236}">
              <a16:creationId xmlns:a16="http://schemas.microsoft.com/office/drawing/2014/main" id="{54ED40BD-619D-4FF9-AA2D-5D637BFB9DC5}"/>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2" name="テキスト ボックス 131">
          <a:extLst>
            <a:ext uri="{FF2B5EF4-FFF2-40B4-BE49-F238E27FC236}">
              <a16:creationId xmlns:a16="http://schemas.microsoft.com/office/drawing/2014/main" id="{48DDD3A5-CCCC-4E0C-87C3-D6D019D24F7E}"/>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6350</xdr:rowOff>
    </xdr:from>
    <xdr:to>
      <xdr:col>55</xdr:col>
      <xdr:colOff>50800</xdr:colOff>
      <xdr:row>41</xdr:row>
      <xdr:rowOff>107950</xdr:rowOff>
    </xdr:to>
    <xdr:sp macro="" textlink="">
      <xdr:nvSpPr>
        <xdr:cNvPr id="133" name="楕円 132">
          <a:extLst>
            <a:ext uri="{FF2B5EF4-FFF2-40B4-BE49-F238E27FC236}">
              <a16:creationId xmlns:a16="http://schemas.microsoft.com/office/drawing/2014/main" id="{97C2A044-4147-49CC-9EF8-93510249F8EA}"/>
            </a:ext>
          </a:extLst>
        </xdr:cNvPr>
        <xdr:cNvSpPr/>
      </xdr:nvSpPr>
      <xdr:spPr>
        <a:xfrm>
          <a:off x="9401175" y="66484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92727</xdr:rowOff>
    </xdr:from>
    <xdr:ext cx="469744" cy="259045"/>
    <xdr:sp macro="" textlink="">
      <xdr:nvSpPr>
        <xdr:cNvPr id="134" name="【体育館・プール】&#10;一人当たり面積該当値テキスト">
          <a:extLst>
            <a:ext uri="{FF2B5EF4-FFF2-40B4-BE49-F238E27FC236}">
              <a16:creationId xmlns:a16="http://schemas.microsoft.com/office/drawing/2014/main" id="{18CCBE41-7728-4291-9A98-C43F47E8DC20}"/>
            </a:ext>
          </a:extLst>
        </xdr:cNvPr>
        <xdr:cNvSpPr txBox="1"/>
      </xdr:nvSpPr>
      <xdr:spPr>
        <a:xfrm>
          <a:off x="9477375"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6350</xdr:rowOff>
    </xdr:from>
    <xdr:to>
      <xdr:col>50</xdr:col>
      <xdr:colOff>165100</xdr:colOff>
      <xdr:row>41</xdr:row>
      <xdr:rowOff>107950</xdr:rowOff>
    </xdr:to>
    <xdr:sp macro="" textlink="">
      <xdr:nvSpPr>
        <xdr:cNvPr id="135" name="楕円 134">
          <a:extLst>
            <a:ext uri="{FF2B5EF4-FFF2-40B4-BE49-F238E27FC236}">
              <a16:creationId xmlns:a16="http://schemas.microsoft.com/office/drawing/2014/main" id="{CEFF03A7-F791-4AE4-9463-433EB8BF6A94}"/>
            </a:ext>
          </a:extLst>
        </xdr:cNvPr>
        <xdr:cNvSpPr/>
      </xdr:nvSpPr>
      <xdr:spPr>
        <a:xfrm>
          <a:off x="86391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57150</xdr:rowOff>
    </xdr:from>
    <xdr:to>
      <xdr:col>55</xdr:col>
      <xdr:colOff>0</xdr:colOff>
      <xdr:row>41</xdr:row>
      <xdr:rowOff>57150</xdr:rowOff>
    </xdr:to>
    <xdr:cxnSp macro="">
      <xdr:nvCxnSpPr>
        <xdr:cNvPr id="136" name="直線コネクタ 135">
          <a:extLst>
            <a:ext uri="{FF2B5EF4-FFF2-40B4-BE49-F238E27FC236}">
              <a16:creationId xmlns:a16="http://schemas.microsoft.com/office/drawing/2014/main" id="{8D6B5E93-2105-4A57-9C26-6CB3DDC2DA73}"/>
            </a:ext>
          </a:extLst>
        </xdr:cNvPr>
        <xdr:cNvCxnSpPr/>
      </xdr:nvCxnSpPr>
      <xdr:spPr>
        <a:xfrm>
          <a:off x="8686800" y="66960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6350</xdr:rowOff>
    </xdr:from>
    <xdr:to>
      <xdr:col>46</xdr:col>
      <xdr:colOff>38100</xdr:colOff>
      <xdr:row>41</xdr:row>
      <xdr:rowOff>107950</xdr:rowOff>
    </xdr:to>
    <xdr:sp macro="" textlink="">
      <xdr:nvSpPr>
        <xdr:cNvPr id="137" name="楕円 136">
          <a:extLst>
            <a:ext uri="{FF2B5EF4-FFF2-40B4-BE49-F238E27FC236}">
              <a16:creationId xmlns:a16="http://schemas.microsoft.com/office/drawing/2014/main" id="{500EC534-1BEC-4B1F-8C61-705DE246B01B}"/>
            </a:ext>
          </a:extLst>
        </xdr:cNvPr>
        <xdr:cNvSpPr/>
      </xdr:nvSpPr>
      <xdr:spPr>
        <a:xfrm>
          <a:off x="7839075" y="66484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57150</xdr:rowOff>
    </xdr:from>
    <xdr:to>
      <xdr:col>50</xdr:col>
      <xdr:colOff>114300</xdr:colOff>
      <xdr:row>41</xdr:row>
      <xdr:rowOff>57150</xdr:rowOff>
    </xdr:to>
    <xdr:cxnSp macro="">
      <xdr:nvCxnSpPr>
        <xdr:cNvPr id="138" name="直線コネクタ 137">
          <a:extLst>
            <a:ext uri="{FF2B5EF4-FFF2-40B4-BE49-F238E27FC236}">
              <a16:creationId xmlns:a16="http://schemas.microsoft.com/office/drawing/2014/main" id="{BC82502E-2CE4-4056-9B48-B50DD58C3CB9}"/>
            </a:ext>
          </a:extLst>
        </xdr:cNvPr>
        <xdr:cNvCxnSpPr/>
      </xdr:nvCxnSpPr>
      <xdr:spPr>
        <a:xfrm>
          <a:off x="7886700" y="66960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6350</xdr:rowOff>
    </xdr:from>
    <xdr:to>
      <xdr:col>41</xdr:col>
      <xdr:colOff>101600</xdr:colOff>
      <xdr:row>41</xdr:row>
      <xdr:rowOff>107950</xdr:rowOff>
    </xdr:to>
    <xdr:sp macro="" textlink="">
      <xdr:nvSpPr>
        <xdr:cNvPr id="139" name="楕円 138">
          <a:extLst>
            <a:ext uri="{FF2B5EF4-FFF2-40B4-BE49-F238E27FC236}">
              <a16:creationId xmlns:a16="http://schemas.microsoft.com/office/drawing/2014/main" id="{B3115147-416B-4D70-B90B-1805711E9617}"/>
            </a:ext>
          </a:extLst>
        </xdr:cNvPr>
        <xdr:cNvSpPr/>
      </xdr:nvSpPr>
      <xdr:spPr>
        <a:xfrm>
          <a:off x="7029450" y="66484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57150</xdr:rowOff>
    </xdr:from>
    <xdr:to>
      <xdr:col>45</xdr:col>
      <xdr:colOff>177800</xdr:colOff>
      <xdr:row>41</xdr:row>
      <xdr:rowOff>57150</xdr:rowOff>
    </xdr:to>
    <xdr:cxnSp macro="">
      <xdr:nvCxnSpPr>
        <xdr:cNvPr id="140" name="直線コネクタ 139">
          <a:extLst>
            <a:ext uri="{FF2B5EF4-FFF2-40B4-BE49-F238E27FC236}">
              <a16:creationId xmlns:a16="http://schemas.microsoft.com/office/drawing/2014/main" id="{8D230287-8D60-4665-8603-3668DC00B5A4}"/>
            </a:ext>
          </a:extLst>
        </xdr:cNvPr>
        <xdr:cNvCxnSpPr/>
      </xdr:nvCxnSpPr>
      <xdr:spPr>
        <a:xfrm>
          <a:off x="7077075" y="66960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6350</xdr:rowOff>
    </xdr:from>
    <xdr:to>
      <xdr:col>36</xdr:col>
      <xdr:colOff>165100</xdr:colOff>
      <xdr:row>41</xdr:row>
      <xdr:rowOff>107950</xdr:rowOff>
    </xdr:to>
    <xdr:sp macro="" textlink="">
      <xdr:nvSpPr>
        <xdr:cNvPr id="141" name="楕円 140">
          <a:extLst>
            <a:ext uri="{FF2B5EF4-FFF2-40B4-BE49-F238E27FC236}">
              <a16:creationId xmlns:a16="http://schemas.microsoft.com/office/drawing/2014/main" id="{360A6E09-6D0D-4093-BC7A-BD6C22347613}"/>
            </a:ext>
          </a:extLst>
        </xdr:cNvPr>
        <xdr:cNvSpPr/>
      </xdr:nvSpPr>
      <xdr:spPr>
        <a:xfrm>
          <a:off x="6238875" y="66484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57150</xdr:rowOff>
    </xdr:from>
    <xdr:to>
      <xdr:col>41</xdr:col>
      <xdr:colOff>50800</xdr:colOff>
      <xdr:row>41</xdr:row>
      <xdr:rowOff>57150</xdr:rowOff>
    </xdr:to>
    <xdr:cxnSp macro="">
      <xdr:nvCxnSpPr>
        <xdr:cNvPr id="142" name="直線コネクタ 141">
          <a:extLst>
            <a:ext uri="{FF2B5EF4-FFF2-40B4-BE49-F238E27FC236}">
              <a16:creationId xmlns:a16="http://schemas.microsoft.com/office/drawing/2014/main" id="{1B47A00F-0978-45E8-A016-E02733750784}"/>
            </a:ext>
          </a:extLst>
        </xdr:cNvPr>
        <xdr:cNvCxnSpPr/>
      </xdr:nvCxnSpPr>
      <xdr:spPr>
        <a:xfrm>
          <a:off x="6286500" y="66960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99077</xdr:rowOff>
    </xdr:from>
    <xdr:ext cx="469744" cy="259045"/>
    <xdr:sp macro="" textlink="">
      <xdr:nvSpPr>
        <xdr:cNvPr id="143" name="n_1mainValue【体育館・プール】&#10;一人当たり面積">
          <a:extLst>
            <a:ext uri="{FF2B5EF4-FFF2-40B4-BE49-F238E27FC236}">
              <a16:creationId xmlns:a16="http://schemas.microsoft.com/office/drawing/2014/main" id="{C2CB87BF-472A-4994-8979-778E2DF362BA}"/>
            </a:ext>
          </a:extLst>
        </xdr:cNvPr>
        <xdr:cNvSpPr txBox="1"/>
      </xdr:nvSpPr>
      <xdr:spPr>
        <a:xfrm>
          <a:off x="845827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99077</xdr:rowOff>
    </xdr:from>
    <xdr:ext cx="469744" cy="259045"/>
    <xdr:sp macro="" textlink="">
      <xdr:nvSpPr>
        <xdr:cNvPr id="144" name="n_2mainValue【体育館・プール】&#10;一人当たり面積">
          <a:extLst>
            <a:ext uri="{FF2B5EF4-FFF2-40B4-BE49-F238E27FC236}">
              <a16:creationId xmlns:a16="http://schemas.microsoft.com/office/drawing/2014/main" id="{A4F42113-0FA9-4007-92B0-BED3608FCF7A}"/>
            </a:ext>
          </a:extLst>
        </xdr:cNvPr>
        <xdr:cNvSpPr txBox="1"/>
      </xdr:nvSpPr>
      <xdr:spPr>
        <a:xfrm>
          <a:off x="7677227"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99077</xdr:rowOff>
    </xdr:from>
    <xdr:ext cx="469744" cy="259045"/>
    <xdr:sp macro="" textlink="">
      <xdr:nvSpPr>
        <xdr:cNvPr id="145" name="n_3mainValue【体育館・プール】&#10;一人当たり面積">
          <a:extLst>
            <a:ext uri="{FF2B5EF4-FFF2-40B4-BE49-F238E27FC236}">
              <a16:creationId xmlns:a16="http://schemas.microsoft.com/office/drawing/2014/main" id="{491B5788-7195-422E-9478-361C204B001B}"/>
            </a:ext>
          </a:extLst>
        </xdr:cNvPr>
        <xdr:cNvSpPr txBox="1"/>
      </xdr:nvSpPr>
      <xdr:spPr>
        <a:xfrm>
          <a:off x="68676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99077</xdr:rowOff>
    </xdr:from>
    <xdr:ext cx="469744" cy="259045"/>
    <xdr:sp macro="" textlink="">
      <xdr:nvSpPr>
        <xdr:cNvPr id="146" name="n_4mainValue【体育館・プール】&#10;一人当たり面積">
          <a:extLst>
            <a:ext uri="{FF2B5EF4-FFF2-40B4-BE49-F238E27FC236}">
              <a16:creationId xmlns:a16="http://schemas.microsoft.com/office/drawing/2014/main" id="{01AC930D-1EEE-40A6-9788-87D3D01E8788}"/>
            </a:ext>
          </a:extLst>
        </xdr:cNvPr>
        <xdr:cNvSpPr txBox="1"/>
      </xdr:nvSpPr>
      <xdr:spPr>
        <a:xfrm>
          <a:off x="6067502" y="6741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F99572CF-FE3E-4A32-B584-A662D14561C4}"/>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14B03BB1-BD7C-41C4-A00B-5AEEB60D4F1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55F37B64-B164-4FA4-B8BB-2FF2DE10D8F8}"/>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B864542B-03BF-4D01-8645-B384BE6C095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5DF5CD9A-4D61-472C-8790-5089CFB81F21}"/>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5FC93CF-96C0-4CF0-9F21-35ADC27E07D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62AFC7D3-7A83-4F00-A861-507ABC3DEDC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40105A18-2CC0-476C-9C34-6967F2B42D9F}"/>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3EC74FDD-C242-4AC9-81A4-2E66540F417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70893DFE-853C-40D1-9BA9-37060D9EC4B5}"/>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156B8DDE-1DBF-4E7C-B831-D4AFDBDB972F}"/>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9C8EAD68-D25D-4CAA-8024-C6808F6ED09B}"/>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22C88F02-6ED8-4066-9C9D-26C4E07F749F}"/>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7660E5BE-75B5-4CDB-8BFC-DFBD1ABC006E}"/>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80D4B423-69BD-44D7-A5B1-B226E83DA9B9}"/>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71A97334-2856-42BD-A68E-935851359D2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21204881-2924-4C2F-A94E-594E0420AF88}"/>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189A045C-5DCC-4DEF-A544-2EB68FBF20EC}"/>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392E868E-9B6B-4E13-B572-97B2EFF79703}"/>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07CAA251-3875-4C4A-8D38-E9354D6B1EE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7" name="直線コネクタ 166">
          <a:extLst>
            <a:ext uri="{FF2B5EF4-FFF2-40B4-BE49-F238E27FC236}">
              <a16:creationId xmlns:a16="http://schemas.microsoft.com/office/drawing/2014/main" id="{623F4B6C-2659-48A2-AFFA-1D16B6AD6205}"/>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CE0CBACB-2D3E-47D5-9346-6A428D991980}"/>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9" name="直線コネクタ 168">
          <a:extLst>
            <a:ext uri="{FF2B5EF4-FFF2-40B4-BE49-F238E27FC236}">
              <a16:creationId xmlns:a16="http://schemas.microsoft.com/office/drawing/2014/main" id="{9C14F755-E032-4688-BBC7-FA40B3D4A472}"/>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CE78C2C1-8CF7-4E61-910E-4D120E9D7B0F}"/>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71" name="直線コネクタ 170">
          <a:extLst>
            <a:ext uri="{FF2B5EF4-FFF2-40B4-BE49-F238E27FC236}">
              <a16:creationId xmlns:a16="http://schemas.microsoft.com/office/drawing/2014/main" id="{4D796A7E-64AA-48F0-B630-B0C01DBC6832}"/>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158513</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F56B9273-64CC-422B-A2D4-480724730683}"/>
            </a:ext>
          </a:extLst>
        </xdr:cNvPr>
        <xdr:cNvSpPr txBox="1"/>
      </xdr:nvSpPr>
      <xdr:spPr>
        <a:xfrm>
          <a:off x="4229100" y="9877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73" name="フローチャート: 判断 172">
          <a:extLst>
            <a:ext uri="{FF2B5EF4-FFF2-40B4-BE49-F238E27FC236}">
              <a16:creationId xmlns:a16="http://schemas.microsoft.com/office/drawing/2014/main" id="{12BB3922-7EC3-4290-89B1-24CE90E423CB}"/>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74" name="フローチャート: 判断 173">
          <a:extLst>
            <a:ext uri="{FF2B5EF4-FFF2-40B4-BE49-F238E27FC236}">
              <a16:creationId xmlns:a16="http://schemas.microsoft.com/office/drawing/2014/main" id="{4EE9A48F-BA08-46D0-A14C-61469B33CAFC}"/>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61</xdr:row>
      <xdr:rowOff>60215</xdr:rowOff>
    </xdr:from>
    <xdr:ext cx="405111" cy="259045"/>
    <xdr:sp macro="" textlink="">
      <xdr:nvSpPr>
        <xdr:cNvPr id="175" name="n_1aveValue【陸上競技場・野球場・球技場】&#10;有形固定資産減価償却率">
          <a:extLst>
            <a:ext uri="{FF2B5EF4-FFF2-40B4-BE49-F238E27FC236}">
              <a16:creationId xmlns:a16="http://schemas.microsoft.com/office/drawing/2014/main" id="{F5611F0F-AF62-42F4-A71E-EFAAA144B054}"/>
            </a:ext>
          </a:extLst>
        </xdr:cNvPr>
        <xdr:cNvSpPr txBox="1"/>
      </xdr:nvSpPr>
      <xdr:spPr>
        <a:xfrm>
          <a:off x="3239144" y="993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60</xdr:row>
      <xdr:rowOff>148082</xdr:rowOff>
    </xdr:from>
    <xdr:to>
      <xdr:col>15</xdr:col>
      <xdr:colOff>101600</xdr:colOff>
      <xdr:row>61</xdr:row>
      <xdr:rowOff>78232</xdr:rowOff>
    </xdr:to>
    <xdr:sp macro="" textlink="">
      <xdr:nvSpPr>
        <xdr:cNvPr id="176" name="フローチャート: 判断 175">
          <a:extLst>
            <a:ext uri="{FF2B5EF4-FFF2-40B4-BE49-F238E27FC236}">
              <a16:creationId xmlns:a16="http://schemas.microsoft.com/office/drawing/2014/main" id="{9EE344DE-AD86-4CC9-A52C-0E404A23D7FC}"/>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61</xdr:row>
      <xdr:rowOff>69359</xdr:rowOff>
    </xdr:from>
    <xdr:ext cx="405111" cy="259045"/>
    <xdr:sp macro="" textlink="">
      <xdr:nvSpPr>
        <xdr:cNvPr id="177" name="n_2aveValue【陸上競技場・野球場・球技場】&#10;有形固定資産減価償却率">
          <a:extLst>
            <a:ext uri="{FF2B5EF4-FFF2-40B4-BE49-F238E27FC236}">
              <a16:creationId xmlns:a16="http://schemas.microsoft.com/office/drawing/2014/main" id="{7B58152D-E143-41B1-8725-65F94A8A6ABE}"/>
            </a:ext>
          </a:extLst>
        </xdr:cNvPr>
        <xdr:cNvSpPr txBox="1"/>
      </xdr:nvSpPr>
      <xdr:spPr>
        <a:xfrm>
          <a:off x="2439044" y="9943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86360</xdr:rowOff>
    </xdr:from>
    <xdr:to>
      <xdr:col>10</xdr:col>
      <xdr:colOff>165100</xdr:colOff>
      <xdr:row>59</xdr:row>
      <xdr:rowOff>16510</xdr:rowOff>
    </xdr:to>
    <xdr:sp macro="" textlink="">
      <xdr:nvSpPr>
        <xdr:cNvPr id="178" name="フローチャート: 判断 177">
          <a:extLst>
            <a:ext uri="{FF2B5EF4-FFF2-40B4-BE49-F238E27FC236}">
              <a16:creationId xmlns:a16="http://schemas.microsoft.com/office/drawing/2014/main" id="{40047408-0A0D-44CB-AD4E-5036B20323A1}"/>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57</xdr:row>
      <xdr:rowOff>33037</xdr:rowOff>
    </xdr:from>
    <xdr:ext cx="405111" cy="259045"/>
    <xdr:sp macro="" textlink="">
      <xdr:nvSpPr>
        <xdr:cNvPr id="179" name="n_3aveValue【陸上競技場・野球場・球技場】&#10;有形固定資産減価償却率">
          <a:extLst>
            <a:ext uri="{FF2B5EF4-FFF2-40B4-BE49-F238E27FC236}">
              <a16:creationId xmlns:a16="http://schemas.microsoft.com/office/drawing/2014/main" id="{3D598C1E-551B-47C0-8D30-05860B3810BD}"/>
            </a:ext>
          </a:extLst>
        </xdr:cNvPr>
        <xdr:cNvSpPr txBox="1"/>
      </xdr:nvSpPr>
      <xdr:spPr>
        <a:xfrm>
          <a:off x="16484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122936</xdr:rowOff>
    </xdr:from>
    <xdr:to>
      <xdr:col>6</xdr:col>
      <xdr:colOff>38100</xdr:colOff>
      <xdr:row>60</xdr:row>
      <xdr:rowOff>53086</xdr:rowOff>
    </xdr:to>
    <xdr:sp macro="" textlink="">
      <xdr:nvSpPr>
        <xdr:cNvPr id="180" name="フローチャート: 判断 179">
          <a:extLst>
            <a:ext uri="{FF2B5EF4-FFF2-40B4-BE49-F238E27FC236}">
              <a16:creationId xmlns:a16="http://schemas.microsoft.com/office/drawing/2014/main" id="{8EBC0E87-060E-4329-AB4F-E5287CDE331F}"/>
            </a:ext>
          </a:extLst>
        </xdr:cNvPr>
        <xdr:cNvSpPr/>
      </xdr:nvSpPr>
      <xdr:spPr>
        <a:xfrm>
          <a:off x="981075" y="967968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60</xdr:row>
      <xdr:rowOff>44213</xdr:rowOff>
    </xdr:from>
    <xdr:ext cx="405111" cy="259045"/>
    <xdr:sp macro="" textlink="">
      <xdr:nvSpPr>
        <xdr:cNvPr id="181" name="n_4aveValue【陸上競技場・野球場・球技場】&#10;有形固定資産減価償却率">
          <a:extLst>
            <a:ext uri="{FF2B5EF4-FFF2-40B4-BE49-F238E27FC236}">
              <a16:creationId xmlns:a16="http://schemas.microsoft.com/office/drawing/2014/main" id="{367252D1-B991-441D-A968-56B933CAA04A}"/>
            </a:ext>
          </a:extLst>
        </xdr:cNvPr>
        <xdr:cNvSpPr txBox="1"/>
      </xdr:nvSpPr>
      <xdr:spPr>
        <a:xfrm>
          <a:off x="848369" y="9762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2AF4BE0-1C56-4DB6-B458-965C494F4FEB}"/>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C8A1557B-91ED-4EAA-980D-1442660F4CAC}"/>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A585FAC-B7B2-4062-BD95-65D13783EB4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2F93F03A-1EE9-4BA0-9518-85DD6AAC102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AE88FF82-AAE1-4060-B687-0978A5E84376}"/>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42926</xdr:rowOff>
    </xdr:from>
    <xdr:to>
      <xdr:col>24</xdr:col>
      <xdr:colOff>114300</xdr:colOff>
      <xdr:row>60</xdr:row>
      <xdr:rowOff>144526</xdr:rowOff>
    </xdr:to>
    <xdr:sp macro="" textlink="">
      <xdr:nvSpPr>
        <xdr:cNvPr id="187" name="楕円 186">
          <a:extLst>
            <a:ext uri="{FF2B5EF4-FFF2-40B4-BE49-F238E27FC236}">
              <a16:creationId xmlns:a16="http://schemas.microsoft.com/office/drawing/2014/main" id="{148B6F5D-9259-4A26-A278-CD9F69F092FF}"/>
            </a:ext>
          </a:extLst>
        </xdr:cNvPr>
        <xdr:cNvSpPr/>
      </xdr:nvSpPr>
      <xdr:spPr>
        <a:xfrm>
          <a:off x="4124325" y="976160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65803</xdr:rowOff>
    </xdr:from>
    <xdr:ext cx="405111" cy="259045"/>
    <xdr:sp macro="" textlink="">
      <xdr:nvSpPr>
        <xdr:cNvPr id="188" name="【陸上競技場・野球場・球技場】&#10;有形固定資産減価償却率該当値テキスト">
          <a:extLst>
            <a:ext uri="{FF2B5EF4-FFF2-40B4-BE49-F238E27FC236}">
              <a16:creationId xmlns:a16="http://schemas.microsoft.com/office/drawing/2014/main" id="{FCD1B665-D44B-49D5-B425-78D407F072E5}"/>
            </a:ext>
          </a:extLst>
        </xdr:cNvPr>
        <xdr:cNvSpPr txBox="1"/>
      </xdr:nvSpPr>
      <xdr:spPr>
        <a:xfrm>
          <a:off x="4229100" y="9622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168656</xdr:rowOff>
    </xdr:from>
    <xdr:to>
      <xdr:col>20</xdr:col>
      <xdr:colOff>38100</xdr:colOff>
      <xdr:row>60</xdr:row>
      <xdr:rowOff>98806</xdr:rowOff>
    </xdr:to>
    <xdr:sp macro="" textlink="">
      <xdr:nvSpPr>
        <xdr:cNvPr id="189" name="楕円 188">
          <a:extLst>
            <a:ext uri="{FF2B5EF4-FFF2-40B4-BE49-F238E27FC236}">
              <a16:creationId xmlns:a16="http://schemas.microsoft.com/office/drawing/2014/main" id="{E5768B14-55AC-4AC0-844E-A279805DFC78}"/>
            </a:ext>
          </a:extLst>
        </xdr:cNvPr>
        <xdr:cNvSpPr/>
      </xdr:nvSpPr>
      <xdr:spPr>
        <a:xfrm>
          <a:off x="3381375" y="97127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48006</xdr:rowOff>
    </xdr:from>
    <xdr:to>
      <xdr:col>24</xdr:col>
      <xdr:colOff>63500</xdr:colOff>
      <xdr:row>60</xdr:row>
      <xdr:rowOff>93726</xdr:rowOff>
    </xdr:to>
    <xdr:cxnSp macro="">
      <xdr:nvCxnSpPr>
        <xdr:cNvPr id="190" name="直線コネクタ 189">
          <a:extLst>
            <a:ext uri="{FF2B5EF4-FFF2-40B4-BE49-F238E27FC236}">
              <a16:creationId xmlns:a16="http://schemas.microsoft.com/office/drawing/2014/main" id="{845CFACF-2017-4FE7-9AB9-E9F00BE640EC}"/>
            </a:ext>
          </a:extLst>
        </xdr:cNvPr>
        <xdr:cNvCxnSpPr/>
      </xdr:nvCxnSpPr>
      <xdr:spPr>
        <a:xfrm>
          <a:off x="3429000" y="9760331"/>
          <a:ext cx="7524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136652</xdr:rowOff>
    </xdr:from>
    <xdr:to>
      <xdr:col>15</xdr:col>
      <xdr:colOff>101600</xdr:colOff>
      <xdr:row>60</xdr:row>
      <xdr:rowOff>66802</xdr:rowOff>
    </xdr:to>
    <xdr:sp macro="" textlink="">
      <xdr:nvSpPr>
        <xdr:cNvPr id="191" name="楕円 190">
          <a:extLst>
            <a:ext uri="{FF2B5EF4-FFF2-40B4-BE49-F238E27FC236}">
              <a16:creationId xmlns:a16="http://schemas.microsoft.com/office/drawing/2014/main" id="{1AC4C353-2A14-4F96-A129-F6FF5664DD45}"/>
            </a:ext>
          </a:extLst>
        </xdr:cNvPr>
        <xdr:cNvSpPr/>
      </xdr:nvSpPr>
      <xdr:spPr>
        <a:xfrm>
          <a:off x="2571750" y="9693402"/>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16002</xdr:rowOff>
    </xdr:from>
    <xdr:to>
      <xdr:col>19</xdr:col>
      <xdr:colOff>177800</xdr:colOff>
      <xdr:row>60</xdr:row>
      <xdr:rowOff>48006</xdr:rowOff>
    </xdr:to>
    <xdr:cxnSp macro="">
      <xdr:nvCxnSpPr>
        <xdr:cNvPr id="192" name="直線コネクタ 191">
          <a:extLst>
            <a:ext uri="{FF2B5EF4-FFF2-40B4-BE49-F238E27FC236}">
              <a16:creationId xmlns:a16="http://schemas.microsoft.com/office/drawing/2014/main" id="{6C78F89E-6316-4E34-800E-85637DA5708F}"/>
            </a:ext>
          </a:extLst>
        </xdr:cNvPr>
        <xdr:cNvCxnSpPr/>
      </xdr:nvCxnSpPr>
      <xdr:spPr>
        <a:xfrm>
          <a:off x="2619375" y="9731502"/>
          <a:ext cx="80962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102362</xdr:rowOff>
    </xdr:from>
    <xdr:to>
      <xdr:col>10</xdr:col>
      <xdr:colOff>165100</xdr:colOff>
      <xdr:row>60</xdr:row>
      <xdr:rowOff>32512</xdr:rowOff>
    </xdr:to>
    <xdr:sp macro="" textlink="">
      <xdr:nvSpPr>
        <xdr:cNvPr id="193" name="楕円 192">
          <a:extLst>
            <a:ext uri="{FF2B5EF4-FFF2-40B4-BE49-F238E27FC236}">
              <a16:creationId xmlns:a16="http://schemas.microsoft.com/office/drawing/2014/main" id="{060E6ADE-CB6B-466D-B74C-8599AB1474A8}"/>
            </a:ext>
          </a:extLst>
        </xdr:cNvPr>
        <xdr:cNvSpPr/>
      </xdr:nvSpPr>
      <xdr:spPr>
        <a:xfrm>
          <a:off x="1781175" y="965911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153162</xdr:rowOff>
    </xdr:from>
    <xdr:to>
      <xdr:col>15</xdr:col>
      <xdr:colOff>50800</xdr:colOff>
      <xdr:row>60</xdr:row>
      <xdr:rowOff>16002</xdr:rowOff>
    </xdr:to>
    <xdr:cxnSp macro="">
      <xdr:nvCxnSpPr>
        <xdr:cNvPr id="194" name="直線コネクタ 193">
          <a:extLst>
            <a:ext uri="{FF2B5EF4-FFF2-40B4-BE49-F238E27FC236}">
              <a16:creationId xmlns:a16="http://schemas.microsoft.com/office/drawing/2014/main" id="{CC28DD68-F77D-4BCD-9371-3F70AEFEB916}"/>
            </a:ext>
          </a:extLst>
        </xdr:cNvPr>
        <xdr:cNvCxnSpPr/>
      </xdr:nvCxnSpPr>
      <xdr:spPr>
        <a:xfrm>
          <a:off x="1828800" y="9706737"/>
          <a:ext cx="790575" cy="24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72644</xdr:rowOff>
    </xdr:from>
    <xdr:to>
      <xdr:col>6</xdr:col>
      <xdr:colOff>38100</xdr:colOff>
      <xdr:row>60</xdr:row>
      <xdr:rowOff>2794</xdr:rowOff>
    </xdr:to>
    <xdr:sp macro="" textlink="">
      <xdr:nvSpPr>
        <xdr:cNvPr id="195" name="楕円 194">
          <a:extLst>
            <a:ext uri="{FF2B5EF4-FFF2-40B4-BE49-F238E27FC236}">
              <a16:creationId xmlns:a16="http://schemas.microsoft.com/office/drawing/2014/main" id="{9F0C9B7F-CC51-41DD-AB6A-46BE70A3AF7A}"/>
            </a:ext>
          </a:extLst>
        </xdr:cNvPr>
        <xdr:cNvSpPr/>
      </xdr:nvSpPr>
      <xdr:spPr>
        <a:xfrm>
          <a:off x="981075" y="962304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123444</xdr:rowOff>
    </xdr:from>
    <xdr:to>
      <xdr:col>10</xdr:col>
      <xdr:colOff>114300</xdr:colOff>
      <xdr:row>59</xdr:row>
      <xdr:rowOff>153162</xdr:rowOff>
    </xdr:to>
    <xdr:cxnSp macro="">
      <xdr:nvCxnSpPr>
        <xdr:cNvPr id="196" name="直線コネクタ 195">
          <a:extLst>
            <a:ext uri="{FF2B5EF4-FFF2-40B4-BE49-F238E27FC236}">
              <a16:creationId xmlns:a16="http://schemas.microsoft.com/office/drawing/2014/main" id="{49169F0F-6B75-466B-9F31-37D8AE3EDC1B}"/>
            </a:ext>
          </a:extLst>
        </xdr:cNvPr>
        <xdr:cNvCxnSpPr/>
      </xdr:nvCxnSpPr>
      <xdr:spPr>
        <a:xfrm>
          <a:off x="1028700" y="9680194"/>
          <a:ext cx="800100" cy="26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115333</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A2D3FFA1-F2F0-4E41-8DD9-414FA13734BC}"/>
            </a:ext>
          </a:extLst>
        </xdr:cNvPr>
        <xdr:cNvSpPr txBox="1"/>
      </xdr:nvSpPr>
      <xdr:spPr>
        <a:xfrm>
          <a:off x="3239144" y="95069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83329</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824C07D0-C971-4CEE-A699-D78D68EFDB66}"/>
            </a:ext>
          </a:extLst>
        </xdr:cNvPr>
        <xdr:cNvSpPr txBox="1"/>
      </xdr:nvSpPr>
      <xdr:spPr>
        <a:xfrm>
          <a:off x="2439044" y="94781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23639</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3E48EAC8-A27D-41AB-877B-0733CA9A4ED0}"/>
            </a:ext>
          </a:extLst>
        </xdr:cNvPr>
        <xdr:cNvSpPr txBox="1"/>
      </xdr:nvSpPr>
      <xdr:spPr>
        <a:xfrm>
          <a:off x="1648469" y="974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19321</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B00F8C7B-1B0F-452A-97C8-C6868E72EE63}"/>
            </a:ext>
          </a:extLst>
        </xdr:cNvPr>
        <xdr:cNvSpPr txBox="1"/>
      </xdr:nvSpPr>
      <xdr:spPr>
        <a:xfrm>
          <a:off x="848369" y="9410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8DE243F2-7DB1-40E5-BE53-FABDCF79331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B414C19B-AC25-4CA1-8406-514156D343B7}"/>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0EE0FA00-8B30-49E5-9103-797FA322696C}"/>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E04D1945-6EA4-4293-91DE-565B9930F216}"/>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82466E19-7CC7-4540-A8FC-A9F29B1DF913}"/>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0FC8C4D4-EE63-4B4B-8A9F-05FC484B7F59}"/>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4A17C080-E280-4210-864C-72A67DF14B5E}"/>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619A0AF9-B569-4540-A78D-22478AFF8EC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98928465-F756-4D98-8C44-A918CFA9FB5E}"/>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CB77BE9A-6B08-492C-A662-A2CF220A23FD}"/>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BD557D1C-D148-45E5-AF41-D2F005113D44}"/>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AA7C14A7-6B81-4271-B73C-F0256E8FEAC0}"/>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35149213-833A-4765-A97C-BFB46F23C80D}"/>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5CD77651-D1F9-4120-B12C-BE53A5728F17}"/>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DD9B2399-AE6B-4055-AD14-B7BA08B0352D}"/>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EF75EE6B-CC5A-4609-890B-70AE55AE0334}"/>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A25FB89C-5262-481E-AB4B-C5F0A644093B}"/>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C7B51A33-4677-4B61-89C2-FE1ABBA82930}"/>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A519E712-2154-4D73-ABED-DE2B63B3AC0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0" name="直線コネクタ 219">
          <a:extLst>
            <a:ext uri="{FF2B5EF4-FFF2-40B4-BE49-F238E27FC236}">
              <a16:creationId xmlns:a16="http://schemas.microsoft.com/office/drawing/2014/main" id="{AF2EEDEC-F3F0-4A64-93DC-931D3231D41F}"/>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1B43ED4D-C73B-4427-A7EA-44EDE174DDCF}"/>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2" name="直線コネクタ 221">
          <a:extLst>
            <a:ext uri="{FF2B5EF4-FFF2-40B4-BE49-F238E27FC236}">
              <a16:creationId xmlns:a16="http://schemas.microsoft.com/office/drawing/2014/main" id="{4E1A3183-4631-4692-8869-7680E0A504F2}"/>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8F182BC3-6511-4F33-A954-1FDC8006BB14}"/>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4" name="直線コネクタ 223">
          <a:extLst>
            <a:ext uri="{FF2B5EF4-FFF2-40B4-BE49-F238E27FC236}">
              <a16:creationId xmlns:a16="http://schemas.microsoft.com/office/drawing/2014/main" id="{568DE8E5-48EF-4B37-A8CE-A2CF6C8E2E51}"/>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61</xdr:row>
      <xdr:rowOff>80789</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E9A151A4-0964-4937-A3E2-4B26D206514B}"/>
            </a:ext>
          </a:extLst>
        </xdr:cNvPr>
        <xdr:cNvSpPr txBox="1"/>
      </xdr:nvSpPr>
      <xdr:spPr>
        <a:xfrm>
          <a:off x="9477375" y="996138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6" name="フローチャート: 判断 225">
          <a:extLst>
            <a:ext uri="{FF2B5EF4-FFF2-40B4-BE49-F238E27FC236}">
              <a16:creationId xmlns:a16="http://schemas.microsoft.com/office/drawing/2014/main" id="{14BF8A7E-EBB7-433F-B835-D613D952C718}"/>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7" name="フローチャート: 判断 226">
          <a:extLst>
            <a:ext uri="{FF2B5EF4-FFF2-40B4-BE49-F238E27FC236}">
              <a16:creationId xmlns:a16="http://schemas.microsoft.com/office/drawing/2014/main" id="{604620EB-8564-4F80-BA9C-B58815987C7F}"/>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62</xdr:row>
      <xdr:rowOff>23639</xdr:rowOff>
    </xdr:from>
    <xdr:ext cx="469744" cy="259045"/>
    <xdr:sp macro="" textlink="">
      <xdr:nvSpPr>
        <xdr:cNvPr id="228" name="n_1aveValue【陸上競技場・野球場・球技場】&#10;一人当たり面積">
          <a:extLst>
            <a:ext uri="{FF2B5EF4-FFF2-40B4-BE49-F238E27FC236}">
              <a16:creationId xmlns:a16="http://schemas.microsoft.com/office/drawing/2014/main" id="{04FF9494-A326-413C-B224-3994882E0449}"/>
            </a:ext>
          </a:extLst>
        </xdr:cNvPr>
        <xdr:cNvSpPr txBox="1"/>
      </xdr:nvSpPr>
      <xdr:spPr>
        <a:xfrm>
          <a:off x="845827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61</xdr:row>
      <xdr:rowOff>102362</xdr:rowOff>
    </xdr:from>
    <xdr:to>
      <xdr:col>46</xdr:col>
      <xdr:colOff>38100</xdr:colOff>
      <xdr:row>62</xdr:row>
      <xdr:rowOff>32512</xdr:rowOff>
    </xdr:to>
    <xdr:sp macro="" textlink="">
      <xdr:nvSpPr>
        <xdr:cNvPr id="229" name="フローチャート: 判断 228">
          <a:extLst>
            <a:ext uri="{FF2B5EF4-FFF2-40B4-BE49-F238E27FC236}">
              <a16:creationId xmlns:a16="http://schemas.microsoft.com/office/drawing/2014/main" id="{6C9B4BD2-17CD-4977-8CD9-3DD00028297D}"/>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62</xdr:row>
      <xdr:rowOff>23639</xdr:rowOff>
    </xdr:from>
    <xdr:ext cx="469744" cy="259045"/>
    <xdr:sp macro="" textlink="">
      <xdr:nvSpPr>
        <xdr:cNvPr id="230" name="n_2aveValue【陸上競技場・野球場・球技場】&#10;一人当たり面積">
          <a:extLst>
            <a:ext uri="{FF2B5EF4-FFF2-40B4-BE49-F238E27FC236}">
              <a16:creationId xmlns:a16="http://schemas.microsoft.com/office/drawing/2014/main" id="{1041C414-88D5-4850-BD1A-9CE8F71E9223}"/>
            </a:ext>
          </a:extLst>
        </xdr:cNvPr>
        <xdr:cNvSpPr txBox="1"/>
      </xdr:nvSpPr>
      <xdr:spPr>
        <a:xfrm>
          <a:off x="7677227" y="10066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61</xdr:row>
      <xdr:rowOff>106934</xdr:rowOff>
    </xdr:from>
    <xdr:to>
      <xdr:col>41</xdr:col>
      <xdr:colOff>101600</xdr:colOff>
      <xdr:row>62</xdr:row>
      <xdr:rowOff>37084</xdr:rowOff>
    </xdr:to>
    <xdr:sp macro="" textlink="">
      <xdr:nvSpPr>
        <xdr:cNvPr id="231" name="フローチャート: 判断 230">
          <a:extLst>
            <a:ext uri="{FF2B5EF4-FFF2-40B4-BE49-F238E27FC236}">
              <a16:creationId xmlns:a16="http://schemas.microsoft.com/office/drawing/2014/main" id="{887E24BB-D995-473F-ADD1-F988BD8AC698}"/>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62</xdr:row>
      <xdr:rowOff>28211</xdr:rowOff>
    </xdr:from>
    <xdr:ext cx="469744" cy="259045"/>
    <xdr:sp macro="" textlink="">
      <xdr:nvSpPr>
        <xdr:cNvPr id="232" name="n_3aveValue【陸上競技場・野球場・球技場】&#10;一人当たり面積">
          <a:extLst>
            <a:ext uri="{FF2B5EF4-FFF2-40B4-BE49-F238E27FC236}">
              <a16:creationId xmlns:a16="http://schemas.microsoft.com/office/drawing/2014/main" id="{96125C93-5898-4E47-9697-FD3DD332CDCF}"/>
            </a:ext>
          </a:extLst>
        </xdr:cNvPr>
        <xdr:cNvSpPr txBox="1"/>
      </xdr:nvSpPr>
      <xdr:spPr>
        <a:xfrm>
          <a:off x="6867602" y="100707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62</xdr:row>
      <xdr:rowOff>118364</xdr:rowOff>
    </xdr:from>
    <xdr:to>
      <xdr:col>36</xdr:col>
      <xdr:colOff>165100</xdr:colOff>
      <xdr:row>63</xdr:row>
      <xdr:rowOff>48514</xdr:rowOff>
    </xdr:to>
    <xdr:sp macro="" textlink="">
      <xdr:nvSpPr>
        <xdr:cNvPr id="233" name="フローチャート: 判断 232">
          <a:extLst>
            <a:ext uri="{FF2B5EF4-FFF2-40B4-BE49-F238E27FC236}">
              <a16:creationId xmlns:a16="http://schemas.microsoft.com/office/drawing/2014/main" id="{298F3BC5-F6A9-47CB-8B16-0BC96508EBC0}"/>
            </a:ext>
          </a:extLst>
        </xdr:cNvPr>
        <xdr:cNvSpPr/>
      </xdr:nvSpPr>
      <xdr:spPr>
        <a:xfrm>
          <a:off x="6238875" y="1016088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63</xdr:row>
      <xdr:rowOff>39641</xdr:rowOff>
    </xdr:from>
    <xdr:ext cx="469744" cy="259045"/>
    <xdr:sp macro="" textlink="">
      <xdr:nvSpPr>
        <xdr:cNvPr id="234" name="n_4aveValue【陸上競技場・野球場・球技場】&#10;一人当たり面積">
          <a:extLst>
            <a:ext uri="{FF2B5EF4-FFF2-40B4-BE49-F238E27FC236}">
              <a16:creationId xmlns:a16="http://schemas.microsoft.com/office/drawing/2014/main" id="{7C634960-45B9-4189-8823-2E7B94BA3D31}"/>
            </a:ext>
          </a:extLst>
        </xdr:cNvPr>
        <xdr:cNvSpPr txBox="1"/>
      </xdr:nvSpPr>
      <xdr:spPr>
        <a:xfrm>
          <a:off x="6067502" y="1024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2220F8AE-3FFF-4F7F-B5D4-E2EF6D35373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E83C056-BB32-465B-BC83-327E3C06F178}"/>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851F6E7-2010-45E1-BCE6-B3FF90B33EE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2EEB90E-76A3-4561-A1C4-B5FD3E75752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FE40BE62-49A8-4BE0-8317-1C181492411A}"/>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90932</xdr:rowOff>
    </xdr:from>
    <xdr:to>
      <xdr:col>55</xdr:col>
      <xdr:colOff>50800</xdr:colOff>
      <xdr:row>59</xdr:row>
      <xdr:rowOff>21082</xdr:rowOff>
    </xdr:to>
    <xdr:sp macro="" textlink="">
      <xdr:nvSpPr>
        <xdr:cNvPr id="240" name="楕円 239">
          <a:extLst>
            <a:ext uri="{FF2B5EF4-FFF2-40B4-BE49-F238E27FC236}">
              <a16:creationId xmlns:a16="http://schemas.microsoft.com/office/drawing/2014/main" id="{E557A3A7-F3AC-42C3-8FAB-C1235C79E70F}"/>
            </a:ext>
          </a:extLst>
        </xdr:cNvPr>
        <xdr:cNvSpPr/>
      </xdr:nvSpPr>
      <xdr:spPr>
        <a:xfrm>
          <a:off x="9401175" y="947940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113809</xdr:rowOff>
    </xdr:from>
    <xdr:ext cx="469744" cy="259045"/>
    <xdr:sp macro="" textlink="">
      <xdr:nvSpPr>
        <xdr:cNvPr id="241" name="【陸上競技場・野球場・球技場】&#10;一人当たり面積該当値テキスト">
          <a:extLst>
            <a:ext uri="{FF2B5EF4-FFF2-40B4-BE49-F238E27FC236}">
              <a16:creationId xmlns:a16="http://schemas.microsoft.com/office/drawing/2014/main" id="{E356A7B1-81BB-4898-B712-C04FDD69D5C0}"/>
            </a:ext>
          </a:extLst>
        </xdr:cNvPr>
        <xdr:cNvSpPr txBox="1"/>
      </xdr:nvSpPr>
      <xdr:spPr>
        <a:xfrm>
          <a:off x="9477375" y="93435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95504</xdr:rowOff>
    </xdr:from>
    <xdr:to>
      <xdr:col>50</xdr:col>
      <xdr:colOff>165100</xdr:colOff>
      <xdr:row>59</xdr:row>
      <xdr:rowOff>25654</xdr:rowOff>
    </xdr:to>
    <xdr:sp macro="" textlink="">
      <xdr:nvSpPr>
        <xdr:cNvPr id="242" name="楕円 241">
          <a:extLst>
            <a:ext uri="{FF2B5EF4-FFF2-40B4-BE49-F238E27FC236}">
              <a16:creationId xmlns:a16="http://schemas.microsoft.com/office/drawing/2014/main" id="{E6F834D2-E66E-4442-94F6-7F60840CC19C}"/>
            </a:ext>
          </a:extLst>
        </xdr:cNvPr>
        <xdr:cNvSpPr/>
      </xdr:nvSpPr>
      <xdr:spPr>
        <a:xfrm>
          <a:off x="8639175" y="948715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141732</xdr:rowOff>
    </xdr:from>
    <xdr:to>
      <xdr:col>55</xdr:col>
      <xdr:colOff>0</xdr:colOff>
      <xdr:row>58</xdr:row>
      <xdr:rowOff>146304</xdr:rowOff>
    </xdr:to>
    <xdr:cxnSp macro="">
      <xdr:nvCxnSpPr>
        <xdr:cNvPr id="243" name="直線コネクタ 242">
          <a:extLst>
            <a:ext uri="{FF2B5EF4-FFF2-40B4-BE49-F238E27FC236}">
              <a16:creationId xmlns:a16="http://schemas.microsoft.com/office/drawing/2014/main" id="{93ED8176-50DB-4204-B17E-E98949FBBE05}"/>
            </a:ext>
          </a:extLst>
        </xdr:cNvPr>
        <xdr:cNvCxnSpPr/>
      </xdr:nvCxnSpPr>
      <xdr:spPr>
        <a:xfrm flipV="1">
          <a:off x="8686800" y="953655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100076</xdr:rowOff>
    </xdr:from>
    <xdr:to>
      <xdr:col>46</xdr:col>
      <xdr:colOff>38100</xdr:colOff>
      <xdr:row>59</xdr:row>
      <xdr:rowOff>30226</xdr:rowOff>
    </xdr:to>
    <xdr:sp macro="" textlink="">
      <xdr:nvSpPr>
        <xdr:cNvPr id="244" name="楕円 243">
          <a:extLst>
            <a:ext uri="{FF2B5EF4-FFF2-40B4-BE49-F238E27FC236}">
              <a16:creationId xmlns:a16="http://schemas.microsoft.com/office/drawing/2014/main" id="{240DABAA-7A66-43A2-ACC5-DB4C1746790C}"/>
            </a:ext>
          </a:extLst>
        </xdr:cNvPr>
        <xdr:cNvSpPr/>
      </xdr:nvSpPr>
      <xdr:spPr>
        <a:xfrm>
          <a:off x="7839075" y="949490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146304</xdr:rowOff>
    </xdr:from>
    <xdr:to>
      <xdr:col>50</xdr:col>
      <xdr:colOff>114300</xdr:colOff>
      <xdr:row>58</xdr:row>
      <xdr:rowOff>150876</xdr:rowOff>
    </xdr:to>
    <xdr:cxnSp macro="">
      <xdr:nvCxnSpPr>
        <xdr:cNvPr id="245" name="直線コネクタ 244">
          <a:extLst>
            <a:ext uri="{FF2B5EF4-FFF2-40B4-BE49-F238E27FC236}">
              <a16:creationId xmlns:a16="http://schemas.microsoft.com/office/drawing/2014/main" id="{DFD45E10-ED27-4448-AE90-BEAFD7EBB576}"/>
            </a:ext>
          </a:extLst>
        </xdr:cNvPr>
        <xdr:cNvCxnSpPr/>
      </xdr:nvCxnSpPr>
      <xdr:spPr>
        <a:xfrm flipV="1">
          <a:off x="7886700" y="9534779"/>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104648</xdr:rowOff>
    </xdr:from>
    <xdr:to>
      <xdr:col>41</xdr:col>
      <xdr:colOff>101600</xdr:colOff>
      <xdr:row>59</xdr:row>
      <xdr:rowOff>34798</xdr:rowOff>
    </xdr:to>
    <xdr:sp macro="" textlink="">
      <xdr:nvSpPr>
        <xdr:cNvPr id="246" name="楕円 245">
          <a:extLst>
            <a:ext uri="{FF2B5EF4-FFF2-40B4-BE49-F238E27FC236}">
              <a16:creationId xmlns:a16="http://schemas.microsoft.com/office/drawing/2014/main" id="{3B96330E-1E4B-4915-A275-716CF0D8724C}"/>
            </a:ext>
          </a:extLst>
        </xdr:cNvPr>
        <xdr:cNvSpPr/>
      </xdr:nvSpPr>
      <xdr:spPr>
        <a:xfrm>
          <a:off x="7029450" y="94994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150876</xdr:rowOff>
    </xdr:from>
    <xdr:to>
      <xdr:col>45</xdr:col>
      <xdr:colOff>177800</xdr:colOff>
      <xdr:row>58</xdr:row>
      <xdr:rowOff>155448</xdr:rowOff>
    </xdr:to>
    <xdr:cxnSp macro="">
      <xdr:nvCxnSpPr>
        <xdr:cNvPr id="247" name="直線コネクタ 246">
          <a:extLst>
            <a:ext uri="{FF2B5EF4-FFF2-40B4-BE49-F238E27FC236}">
              <a16:creationId xmlns:a16="http://schemas.microsoft.com/office/drawing/2014/main" id="{6ADEEAC1-537D-42DE-A439-59FC270E197D}"/>
            </a:ext>
          </a:extLst>
        </xdr:cNvPr>
        <xdr:cNvCxnSpPr/>
      </xdr:nvCxnSpPr>
      <xdr:spPr>
        <a:xfrm flipV="1">
          <a:off x="7077075" y="9542526"/>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109220</xdr:rowOff>
    </xdr:from>
    <xdr:to>
      <xdr:col>36</xdr:col>
      <xdr:colOff>165100</xdr:colOff>
      <xdr:row>59</xdr:row>
      <xdr:rowOff>39370</xdr:rowOff>
    </xdr:to>
    <xdr:sp macro="" textlink="">
      <xdr:nvSpPr>
        <xdr:cNvPr id="248" name="楕円 247">
          <a:extLst>
            <a:ext uri="{FF2B5EF4-FFF2-40B4-BE49-F238E27FC236}">
              <a16:creationId xmlns:a16="http://schemas.microsoft.com/office/drawing/2014/main" id="{A5471ECE-1B5D-47EC-8C8A-32C73AA01DA3}"/>
            </a:ext>
          </a:extLst>
        </xdr:cNvPr>
        <xdr:cNvSpPr/>
      </xdr:nvSpPr>
      <xdr:spPr>
        <a:xfrm>
          <a:off x="6238875" y="94976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155448</xdr:rowOff>
    </xdr:from>
    <xdr:to>
      <xdr:col>41</xdr:col>
      <xdr:colOff>50800</xdr:colOff>
      <xdr:row>58</xdr:row>
      <xdr:rowOff>160020</xdr:rowOff>
    </xdr:to>
    <xdr:cxnSp macro="">
      <xdr:nvCxnSpPr>
        <xdr:cNvPr id="249" name="直線コネクタ 248">
          <a:extLst>
            <a:ext uri="{FF2B5EF4-FFF2-40B4-BE49-F238E27FC236}">
              <a16:creationId xmlns:a16="http://schemas.microsoft.com/office/drawing/2014/main" id="{7B0AAB64-FA7F-436D-97AF-919797575F09}"/>
            </a:ext>
          </a:extLst>
        </xdr:cNvPr>
        <xdr:cNvCxnSpPr/>
      </xdr:nvCxnSpPr>
      <xdr:spPr>
        <a:xfrm flipV="1">
          <a:off x="6286500" y="9547098"/>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57</xdr:row>
      <xdr:rowOff>42181</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76EC7F87-D7A5-4A08-B563-6CF7DFB00DBF}"/>
            </a:ext>
          </a:extLst>
        </xdr:cNvPr>
        <xdr:cNvSpPr txBox="1"/>
      </xdr:nvSpPr>
      <xdr:spPr>
        <a:xfrm>
          <a:off x="8458277" y="9275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46753</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85187CC7-E5DB-4FAE-B9DD-A04A9AA2030E}"/>
            </a:ext>
          </a:extLst>
        </xdr:cNvPr>
        <xdr:cNvSpPr txBox="1"/>
      </xdr:nvSpPr>
      <xdr:spPr>
        <a:xfrm>
          <a:off x="7677227" y="92796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51325</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3483A9BD-34AC-46C8-AF87-FB7BA95E872E}"/>
            </a:ext>
          </a:extLst>
        </xdr:cNvPr>
        <xdr:cNvSpPr txBox="1"/>
      </xdr:nvSpPr>
      <xdr:spPr>
        <a:xfrm>
          <a:off x="6867602" y="9277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55897</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C814A90F-0746-4A12-B5A3-0791E315ADDB}"/>
            </a:ext>
          </a:extLst>
        </xdr:cNvPr>
        <xdr:cNvSpPr txBox="1"/>
      </xdr:nvSpPr>
      <xdr:spPr>
        <a:xfrm>
          <a:off x="6067502" y="9285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7D483FA3-4615-4FA9-B053-275C4BBDD485}"/>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7BCCF450-5925-4214-A7A6-AEEAED905FDC}"/>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A992C0B4-C26C-47CF-BE58-D2CD8FFBA591}"/>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7A6681A8-6D0B-4E80-93BF-6B6440C99BA7}"/>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D7810AE0-2101-4135-93F8-0F4A4154CBA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44D26C3F-4791-4E41-8C11-843A9E92F35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1F9BD4A3-3A5E-41C5-B113-75C604540248}"/>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A33A9E53-6624-4CB4-ABBC-5D46D41F0F82}"/>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8282E802-C44D-4AF1-8A86-8A91892541E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FE40001B-091D-4AFC-A097-D18A56202BC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4" name="テキスト ボックス 263">
          <a:extLst>
            <a:ext uri="{FF2B5EF4-FFF2-40B4-BE49-F238E27FC236}">
              <a16:creationId xmlns:a16="http://schemas.microsoft.com/office/drawing/2014/main" id="{1776B37D-5CAB-4B8B-AEEE-106FC1A2F5BD}"/>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7B0F22C6-D48F-4760-A106-79376AE3FD54}"/>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FEB6C709-A187-4562-BDF1-BD8F0C2F2D52}"/>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FF9CF3A8-F690-464E-B427-AB6E9CB46632}"/>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74367795-9659-4F67-8CFA-18480409A272}"/>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9923A107-75D0-4620-A77C-82E892584FB5}"/>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4519C0F4-C8CE-41F2-AC30-E04ADEB7C2DE}"/>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77C293D2-E5E1-43C1-9450-7254255245D8}"/>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29CBA2EB-8AFD-48A9-8A45-B5EE3D2F0225}"/>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県民会館】&#10;有形固定資産減価償却率グラフ枠">
          <a:extLst>
            <a:ext uri="{FF2B5EF4-FFF2-40B4-BE49-F238E27FC236}">
              <a16:creationId xmlns:a16="http://schemas.microsoft.com/office/drawing/2014/main" id="{5E536743-DC2F-4CBD-B255-E22079D0F1CB}"/>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4" name="直線コネクタ 273">
          <a:extLst>
            <a:ext uri="{FF2B5EF4-FFF2-40B4-BE49-F238E27FC236}">
              <a16:creationId xmlns:a16="http://schemas.microsoft.com/office/drawing/2014/main" id="{BEA80BBA-860F-4E3E-9701-D2B1E263E540}"/>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5" name="【県民会館】&#10;有形固定資産減価償却率最小値テキスト">
          <a:extLst>
            <a:ext uri="{FF2B5EF4-FFF2-40B4-BE49-F238E27FC236}">
              <a16:creationId xmlns:a16="http://schemas.microsoft.com/office/drawing/2014/main" id="{88732081-51BA-44C1-84E5-16CDBCD20545}"/>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6" name="直線コネクタ 275">
          <a:extLst>
            <a:ext uri="{FF2B5EF4-FFF2-40B4-BE49-F238E27FC236}">
              <a16:creationId xmlns:a16="http://schemas.microsoft.com/office/drawing/2014/main" id="{7808DB29-E23D-49B7-BF29-4AFE026BEE38}"/>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7" name="【県民会館】&#10;有形固定資産減価償却率最大値テキスト">
          <a:extLst>
            <a:ext uri="{FF2B5EF4-FFF2-40B4-BE49-F238E27FC236}">
              <a16:creationId xmlns:a16="http://schemas.microsoft.com/office/drawing/2014/main" id="{93F96308-71C3-4A87-99F4-A2A1868727B9}"/>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78" name="直線コネクタ 277">
          <a:extLst>
            <a:ext uri="{FF2B5EF4-FFF2-40B4-BE49-F238E27FC236}">
              <a16:creationId xmlns:a16="http://schemas.microsoft.com/office/drawing/2014/main" id="{AFA74D3E-3BF7-4E7B-A543-8CC7E3AD86F7}"/>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85614</xdr:rowOff>
    </xdr:from>
    <xdr:ext cx="405111" cy="259045"/>
    <xdr:sp macro="" textlink="">
      <xdr:nvSpPr>
        <xdr:cNvPr id="279" name="【県民会館】&#10;有形固定資産減価償却率平均値テキスト">
          <a:extLst>
            <a:ext uri="{FF2B5EF4-FFF2-40B4-BE49-F238E27FC236}">
              <a16:creationId xmlns:a16="http://schemas.microsoft.com/office/drawing/2014/main" id="{5D268FBB-F0F1-419C-849D-D5B0BDCE7CFB}"/>
            </a:ext>
          </a:extLst>
        </xdr:cNvPr>
        <xdr:cNvSpPr txBox="1"/>
      </xdr:nvSpPr>
      <xdr:spPr>
        <a:xfrm>
          <a:off x="4229100" y="128808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0" name="フローチャート: 判断 279">
          <a:extLst>
            <a:ext uri="{FF2B5EF4-FFF2-40B4-BE49-F238E27FC236}">
              <a16:creationId xmlns:a16="http://schemas.microsoft.com/office/drawing/2014/main" id="{C394A39F-C46F-4B48-AEFE-C8445914AF55}"/>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1" name="フローチャート: 判断 280">
          <a:extLst>
            <a:ext uri="{FF2B5EF4-FFF2-40B4-BE49-F238E27FC236}">
              <a16:creationId xmlns:a16="http://schemas.microsoft.com/office/drawing/2014/main" id="{42D379D3-7596-43D4-962B-397BA290879A}"/>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78</xdr:row>
      <xdr:rowOff>137431</xdr:rowOff>
    </xdr:from>
    <xdr:ext cx="405111" cy="259045"/>
    <xdr:sp macro="" textlink="">
      <xdr:nvSpPr>
        <xdr:cNvPr id="282" name="n_1aveValue【県民会館】&#10;有形固定資産減価償却率">
          <a:extLst>
            <a:ext uri="{FF2B5EF4-FFF2-40B4-BE49-F238E27FC236}">
              <a16:creationId xmlns:a16="http://schemas.microsoft.com/office/drawing/2014/main" id="{391CD64F-803B-411D-A31A-0087308FA08D}"/>
            </a:ext>
          </a:extLst>
        </xdr:cNvPr>
        <xdr:cNvSpPr txBox="1"/>
      </xdr:nvSpPr>
      <xdr:spPr>
        <a:xfrm>
          <a:off x="32391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79</xdr:row>
      <xdr:rowOff>145035</xdr:rowOff>
    </xdr:from>
    <xdr:to>
      <xdr:col>15</xdr:col>
      <xdr:colOff>101600</xdr:colOff>
      <xdr:row>80</xdr:row>
      <xdr:rowOff>75185</xdr:rowOff>
    </xdr:to>
    <xdr:sp macro="" textlink="">
      <xdr:nvSpPr>
        <xdr:cNvPr id="283" name="フローチャート: 判断 282">
          <a:extLst>
            <a:ext uri="{FF2B5EF4-FFF2-40B4-BE49-F238E27FC236}">
              <a16:creationId xmlns:a16="http://schemas.microsoft.com/office/drawing/2014/main" id="{E96EE7D9-4CF1-4FDC-B93A-E8C695C435F3}"/>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78</xdr:row>
      <xdr:rowOff>91712</xdr:rowOff>
    </xdr:from>
    <xdr:ext cx="405111" cy="259045"/>
    <xdr:sp macro="" textlink="">
      <xdr:nvSpPr>
        <xdr:cNvPr id="284" name="n_2aveValue【県民会館】&#10;有形固定資産減価償却率">
          <a:extLst>
            <a:ext uri="{FF2B5EF4-FFF2-40B4-BE49-F238E27FC236}">
              <a16:creationId xmlns:a16="http://schemas.microsoft.com/office/drawing/2014/main" id="{F2F70048-0EE2-43EB-BD86-6BFECE5C2613}"/>
            </a:ext>
          </a:extLst>
        </xdr:cNvPr>
        <xdr:cNvSpPr txBox="1"/>
      </xdr:nvSpPr>
      <xdr:spPr>
        <a:xfrm>
          <a:off x="2439044"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79</xdr:row>
      <xdr:rowOff>103887</xdr:rowOff>
    </xdr:from>
    <xdr:to>
      <xdr:col>10</xdr:col>
      <xdr:colOff>165100</xdr:colOff>
      <xdr:row>80</xdr:row>
      <xdr:rowOff>34037</xdr:rowOff>
    </xdr:to>
    <xdr:sp macro="" textlink="">
      <xdr:nvSpPr>
        <xdr:cNvPr id="285" name="フローチャート: 判断 284">
          <a:extLst>
            <a:ext uri="{FF2B5EF4-FFF2-40B4-BE49-F238E27FC236}">
              <a16:creationId xmlns:a16="http://schemas.microsoft.com/office/drawing/2014/main" id="{18A2901C-061A-4C05-9611-7BAF2327D26A}"/>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78</xdr:row>
      <xdr:rowOff>50564</xdr:rowOff>
    </xdr:from>
    <xdr:ext cx="405111" cy="259045"/>
    <xdr:sp macro="" textlink="">
      <xdr:nvSpPr>
        <xdr:cNvPr id="286" name="n_3aveValue【県民会館】&#10;有形固定資産減価償却率">
          <a:extLst>
            <a:ext uri="{FF2B5EF4-FFF2-40B4-BE49-F238E27FC236}">
              <a16:creationId xmlns:a16="http://schemas.microsoft.com/office/drawing/2014/main" id="{31978D0E-D416-4152-9E8A-A9B2C3A0FABE}"/>
            </a:ext>
          </a:extLst>
        </xdr:cNvPr>
        <xdr:cNvSpPr txBox="1"/>
      </xdr:nvSpPr>
      <xdr:spPr>
        <a:xfrm>
          <a:off x="16484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42163</xdr:rowOff>
    </xdr:from>
    <xdr:to>
      <xdr:col>6</xdr:col>
      <xdr:colOff>38100</xdr:colOff>
      <xdr:row>79</xdr:row>
      <xdr:rowOff>143763</xdr:rowOff>
    </xdr:to>
    <xdr:sp macro="" textlink="">
      <xdr:nvSpPr>
        <xdr:cNvPr id="287" name="フローチャート: 判断 286">
          <a:extLst>
            <a:ext uri="{FF2B5EF4-FFF2-40B4-BE49-F238E27FC236}">
              <a16:creationId xmlns:a16="http://schemas.microsoft.com/office/drawing/2014/main" id="{0782136E-CE30-453C-A5CD-EE577696054C}"/>
            </a:ext>
          </a:extLst>
        </xdr:cNvPr>
        <xdr:cNvSpPr/>
      </xdr:nvSpPr>
      <xdr:spPr>
        <a:xfrm>
          <a:off x="981075" y="128374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77</xdr:row>
      <xdr:rowOff>160290</xdr:rowOff>
    </xdr:from>
    <xdr:ext cx="405111" cy="259045"/>
    <xdr:sp macro="" textlink="">
      <xdr:nvSpPr>
        <xdr:cNvPr id="288" name="n_4aveValue【県民会館】&#10;有形固定資産減価償却率">
          <a:extLst>
            <a:ext uri="{FF2B5EF4-FFF2-40B4-BE49-F238E27FC236}">
              <a16:creationId xmlns:a16="http://schemas.microsoft.com/office/drawing/2014/main" id="{C291703B-1A24-45AC-A289-43433AF80C82}"/>
            </a:ext>
          </a:extLst>
        </xdr:cNvPr>
        <xdr:cNvSpPr txBox="1"/>
      </xdr:nvSpPr>
      <xdr:spPr>
        <a:xfrm>
          <a:off x="848369" y="12631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7ADB3C7E-DE4C-4B79-82D4-64ABB450B97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A8F5F95F-EB3C-4416-BBB6-89768B471BD3}"/>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50164EA5-5E8E-455F-8E30-DEDDFE2A4EAD}"/>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C04D9828-3298-4E45-AF49-32D0F589F4E3}"/>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4DA280FC-E38D-40B4-871D-2EA78075897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158750</xdr:rowOff>
    </xdr:from>
    <xdr:to>
      <xdr:col>24</xdr:col>
      <xdr:colOff>114300</xdr:colOff>
      <xdr:row>81</xdr:row>
      <xdr:rowOff>88900</xdr:rowOff>
    </xdr:to>
    <xdr:sp macro="" textlink="">
      <xdr:nvSpPr>
        <xdr:cNvPr id="294" name="楕円 293">
          <a:extLst>
            <a:ext uri="{FF2B5EF4-FFF2-40B4-BE49-F238E27FC236}">
              <a16:creationId xmlns:a16="http://schemas.microsoft.com/office/drawing/2014/main" id="{937B3D56-60CD-46E4-83A2-AD4C1FB42E1A}"/>
            </a:ext>
          </a:extLst>
        </xdr:cNvPr>
        <xdr:cNvSpPr/>
      </xdr:nvSpPr>
      <xdr:spPr>
        <a:xfrm>
          <a:off x="4124325" y="13115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137177</xdr:rowOff>
    </xdr:from>
    <xdr:ext cx="405111" cy="259045"/>
    <xdr:sp macro="" textlink="">
      <xdr:nvSpPr>
        <xdr:cNvPr id="295" name="【県民会館】&#10;有形固定資産減価償却率該当値テキスト">
          <a:extLst>
            <a:ext uri="{FF2B5EF4-FFF2-40B4-BE49-F238E27FC236}">
              <a16:creationId xmlns:a16="http://schemas.microsoft.com/office/drawing/2014/main" id="{CED59F52-FCCF-4E05-96E4-A061B3665ABC}"/>
            </a:ext>
          </a:extLst>
        </xdr:cNvPr>
        <xdr:cNvSpPr txBox="1"/>
      </xdr:nvSpPr>
      <xdr:spPr>
        <a:xfrm>
          <a:off x="4229100"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103887</xdr:rowOff>
    </xdr:from>
    <xdr:to>
      <xdr:col>20</xdr:col>
      <xdr:colOff>38100</xdr:colOff>
      <xdr:row>81</xdr:row>
      <xdr:rowOff>34037</xdr:rowOff>
    </xdr:to>
    <xdr:sp macro="" textlink="">
      <xdr:nvSpPr>
        <xdr:cNvPr id="296" name="楕円 295">
          <a:extLst>
            <a:ext uri="{FF2B5EF4-FFF2-40B4-BE49-F238E27FC236}">
              <a16:creationId xmlns:a16="http://schemas.microsoft.com/office/drawing/2014/main" id="{650A65BC-C910-4E18-AED7-6BCEF704FB86}"/>
            </a:ext>
          </a:extLst>
        </xdr:cNvPr>
        <xdr:cNvSpPr/>
      </xdr:nvSpPr>
      <xdr:spPr>
        <a:xfrm>
          <a:off x="3381375" y="1306106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154687</xdr:rowOff>
    </xdr:from>
    <xdr:to>
      <xdr:col>24</xdr:col>
      <xdr:colOff>63500</xdr:colOff>
      <xdr:row>81</xdr:row>
      <xdr:rowOff>38100</xdr:rowOff>
    </xdr:to>
    <xdr:cxnSp macro="">
      <xdr:nvCxnSpPr>
        <xdr:cNvPr id="297" name="直線コネクタ 296">
          <a:extLst>
            <a:ext uri="{FF2B5EF4-FFF2-40B4-BE49-F238E27FC236}">
              <a16:creationId xmlns:a16="http://schemas.microsoft.com/office/drawing/2014/main" id="{B35ECD11-9210-455C-8BB8-154CA7246B50}"/>
            </a:ext>
          </a:extLst>
        </xdr:cNvPr>
        <xdr:cNvCxnSpPr/>
      </xdr:nvCxnSpPr>
      <xdr:spPr>
        <a:xfrm>
          <a:off x="3429000" y="13108687"/>
          <a:ext cx="752475" cy="45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51308</xdr:rowOff>
    </xdr:from>
    <xdr:to>
      <xdr:col>15</xdr:col>
      <xdr:colOff>101600</xdr:colOff>
      <xdr:row>80</xdr:row>
      <xdr:rowOff>152908</xdr:rowOff>
    </xdr:to>
    <xdr:sp macro="" textlink="">
      <xdr:nvSpPr>
        <xdr:cNvPr id="298" name="楕円 297">
          <a:extLst>
            <a:ext uri="{FF2B5EF4-FFF2-40B4-BE49-F238E27FC236}">
              <a16:creationId xmlns:a16="http://schemas.microsoft.com/office/drawing/2014/main" id="{21F9A0D0-49F7-4926-AF87-CEB24A234984}"/>
            </a:ext>
          </a:extLst>
        </xdr:cNvPr>
        <xdr:cNvSpPr/>
      </xdr:nvSpPr>
      <xdr:spPr>
        <a:xfrm>
          <a:off x="2571750" y="1300213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102108</xdr:rowOff>
    </xdr:from>
    <xdr:to>
      <xdr:col>19</xdr:col>
      <xdr:colOff>177800</xdr:colOff>
      <xdr:row>80</xdr:row>
      <xdr:rowOff>154687</xdr:rowOff>
    </xdr:to>
    <xdr:cxnSp macro="">
      <xdr:nvCxnSpPr>
        <xdr:cNvPr id="299" name="直線コネクタ 298">
          <a:extLst>
            <a:ext uri="{FF2B5EF4-FFF2-40B4-BE49-F238E27FC236}">
              <a16:creationId xmlns:a16="http://schemas.microsoft.com/office/drawing/2014/main" id="{1A383190-7E51-4C5F-98C7-955E99CEA8C5}"/>
            </a:ext>
          </a:extLst>
        </xdr:cNvPr>
        <xdr:cNvCxnSpPr/>
      </xdr:nvCxnSpPr>
      <xdr:spPr>
        <a:xfrm>
          <a:off x="2619375" y="13059283"/>
          <a:ext cx="809625" cy="494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3302</xdr:rowOff>
    </xdr:from>
    <xdr:to>
      <xdr:col>10</xdr:col>
      <xdr:colOff>165100</xdr:colOff>
      <xdr:row>80</xdr:row>
      <xdr:rowOff>104902</xdr:rowOff>
    </xdr:to>
    <xdr:sp macro="" textlink="">
      <xdr:nvSpPr>
        <xdr:cNvPr id="300" name="楕円 299">
          <a:extLst>
            <a:ext uri="{FF2B5EF4-FFF2-40B4-BE49-F238E27FC236}">
              <a16:creationId xmlns:a16="http://schemas.microsoft.com/office/drawing/2014/main" id="{C6270046-3E06-474D-8B98-60EE6C23B8A9}"/>
            </a:ext>
          </a:extLst>
        </xdr:cNvPr>
        <xdr:cNvSpPr/>
      </xdr:nvSpPr>
      <xdr:spPr>
        <a:xfrm>
          <a:off x="1781175" y="1296047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54102</xdr:rowOff>
    </xdr:from>
    <xdr:to>
      <xdr:col>15</xdr:col>
      <xdr:colOff>50800</xdr:colOff>
      <xdr:row>80</xdr:row>
      <xdr:rowOff>102108</xdr:rowOff>
    </xdr:to>
    <xdr:cxnSp macro="">
      <xdr:nvCxnSpPr>
        <xdr:cNvPr id="301" name="直線コネクタ 300">
          <a:extLst>
            <a:ext uri="{FF2B5EF4-FFF2-40B4-BE49-F238E27FC236}">
              <a16:creationId xmlns:a16="http://schemas.microsoft.com/office/drawing/2014/main" id="{1A047AF3-DD63-4D5C-8B2C-A52BA78F23A6}"/>
            </a:ext>
          </a:extLst>
        </xdr:cNvPr>
        <xdr:cNvCxnSpPr/>
      </xdr:nvCxnSpPr>
      <xdr:spPr>
        <a:xfrm>
          <a:off x="1828800" y="13008102"/>
          <a:ext cx="790575" cy="51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5587</xdr:rowOff>
    </xdr:from>
    <xdr:to>
      <xdr:col>6</xdr:col>
      <xdr:colOff>38100</xdr:colOff>
      <xdr:row>80</xdr:row>
      <xdr:rowOff>107187</xdr:rowOff>
    </xdr:to>
    <xdr:sp macro="" textlink="">
      <xdr:nvSpPr>
        <xdr:cNvPr id="302" name="楕円 301">
          <a:extLst>
            <a:ext uri="{FF2B5EF4-FFF2-40B4-BE49-F238E27FC236}">
              <a16:creationId xmlns:a16="http://schemas.microsoft.com/office/drawing/2014/main" id="{A64D3E3B-9164-4035-8F55-34B7EAA6ACC2}"/>
            </a:ext>
          </a:extLst>
        </xdr:cNvPr>
        <xdr:cNvSpPr/>
      </xdr:nvSpPr>
      <xdr:spPr>
        <a:xfrm>
          <a:off x="981075" y="129627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54102</xdr:rowOff>
    </xdr:from>
    <xdr:to>
      <xdr:col>10</xdr:col>
      <xdr:colOff>114300</xdr:colOff>
      <xdr:row>80</xdr:row>
      <xdr:rowOff>56387</xdr:rowOff>
    </xdr:to>
    <xdr:cxnSp macro="">
      <xdr:nvCxnSpPr>
        <xdr:cNvPr id="303" name="直線コネクタ 302">
          <a:extLst>
            <a:ext uri="{FF2B5EF4-FFF2-40B4-BE49-F238E27FC236}">
              <a16:creationId xmlns:a16="http://schemas.microsoft.com/office/drawing/2014/main" id="{E9EDFE49-097D-4A27-9A28-010F22422586}"/>
            </a:ext>
          </a:extLst>
        </xdr:cNvPr>
        <xdr:cNvCxnSpPr/>
      </xdr:nvCxnSpPr>
      <xdr:spPr>
        <a:xfrm flipV="1">
          <a:off x="1028700" y="13008102"/>
          <a:ext cx="800100"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25164</xdr:rowOff>
    </xdr:from>
    <xdr:ext cx="405111" cy="259045"/>
    <xdr:sp macro="" textlink="">
      <xdr:nvSpPr>
        <xdr:cNvPr id="304" name="n_1mainValue【県民会館】&#10;有形固定資産減価償却率">
          <a:extLst>
            <a:ext uri="{FF2B5EF4-FFF2-40B4-BE49-F238E27FC236}">
              <a16:creationId xmlns:a16="http://schemas.microsoft.com/office/drawing/2014/main" id="{ADAAD821-CB76-4789-8984-46ED8DF5FBD8}"/>
            </a:ext>
          </a:extLst>
        </xdr:cNvPr>
        <xdr:cNvSpPr txBox="1"/>
      </xdr:nvSpPr>
      <xdr:spPr>
        <a:xfrm>
          <a:off x="3239144" y="13144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144035</xdr:rowOff>
    </xdr:from>
    <xdr:ext cx="405111" cy="259045"/>
    <xdr:sp macro="" textlink="">
      <xdr:nvSpPr>
        <xdr:cNvPr id="305" name="n_2mainValue【県民会館】&#10;有形固定資産減価償却率">
          <a:extLst>
            <a:ext uri="{FF2B5EF4-FFF2-40B4-BE49-F238E27FC236}">
              <a16:creationId xmlns:a16="http://schemas.microsoft.com/office/drawing/2014/main" id="{9D6656E3-3755-4850-A79E-C63BEDDE1A7A}"/>
            </a:ext>
          </a:extLst>
        </xdr:cNvPr>
        <xdr:cNvSpPr txBox="1"/>
      </xdr:nvSpPr>
      <xdr:spPr>
        <a:xfrm>
          <a:off x="2439044" y="130948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96029</xdr:rowOff>
    </xdr:from>
    <xdr:ext cx="405111" cy="259045"/>
    <xdr:sp macro="" textlink="">
      <xdr:nvSpPr>
        <xdr:cNvPr id="306" name="n_3mainValue【県民会館】&#10;有形固定資産減価償却率">
          <a:extLst>
            <a:ext uri="{FF2B5EF4-FFF2-40B4-BE49-F238E27FC236}">
              <a16:creationId xmlns:a16="http://schemas.microsoft.com/office/drawing/2014/main" id="{7EA62A99-6AFA-46BC-B11E-518FB2B219E6}"/>
            </a:ext>
          </a:extLst>
        </xdr:cNvPr>
        <xdr:cNvSpPr txBox="1"/>
      </xdr:nvSpPr>
      <xdr:spPr>
        <a:xfrm>
          <a:off x="1648469" y="130500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98314</xdr:rowOff>
    </xdr:from>
    <xdr:ext cx="405111" cy="259045"/>
    <xdr:sp macro="" textlink="">
      <xdr:nvSpPr>
        <xdr:cNvPr id="307" name="n_4mainValue【県民会館】&#10;有形固定資産減価償却率">
          <a:extLst>
            <a:ext uri="{FF2B5EF4-FFF2-40B4-BE49-F238E27FC236}">
              <a16:creationId xmlns:a16="http://schemas.microsoft.com/office/drawing/2014/main" id="{8593B211-E248-4785-8778-075733C7004D}"/>
            </a:ext>
          </a:extLst>
        </xdr:cNvPr>
        <xdr:cNvSpPr txBox="1"/>
      </xdr:nvSpPr>
      <xdr:spPr>
        <a:xfrm>
          <a:off x="848369" y="1305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490E40DF-C761-4EA6-BC9F-DF15BCD6FDA8}"/>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BCACCA90-493A-494E-BFA6-10160F57EA38}"/>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DCE3DA11-432F-4EF4-97FD-2611E5B1DE9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0DFBE6BA-53CB-43F0-9295-9F84F6A0CAAB}"/>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B0A7636D-9C68-4E0C-BF5A-448E07ABC62B}"/>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EA884AC4-AB27-4157-9D40-0800B58FFFE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0811B377-B8E4-4C3D-A0AF-4B1F3260E76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DCD63912-5112-4BCD-92EA-BBD5C5BB84F9}"/>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6" name="直線コネクタ 315">
          <a:extLst>
            <a:ext uri="{FF2B5EF4-FFF2-40B4-BE49-F238E27FC236}">
              <a16:creationId xmlns:a16="http://schemas.microsoft.com/office/drawing/2014/main" id="{5AB0E171-3783-4FB0-9146-E7F4301848A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7" name="テキスト ボックス 316">
          <a:extLst>
            <a:ext uri="{FF2B5EF4-FFF2-40B4-BE49-F238E27FC236}">
              <a16:creationId xmlns:a16="http://schemas.microsoft.com/office/drawing/2014/main" id="{7591EA3A-F9DA-4BA2-B638-93A571A91FC1}"/>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8" name="直線コネクタ 317">
          <a:extLst>
            <a:ext uri="{FF2B5EF4-FFF2-40B4-BE49-F238E27FC236}">
              <a16:creationId xmlns:a16="http://schemas.microsoft.com/office/drawing/2014/main" id="{21D7544D-F91C-4880-9B33-2929A7FAE9B9}"/>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9" name="テキスト ボックス 318">
          <a:extLst>
            <a:ext uri="{FF2B5EF4-FFF2-40B4-BE49-F238E27FC236}">
              <a16:creationId xmlns:a16="http://schemas.microsoft.com/office/drawing/2014/main" id="{05F6497D-F6CA-4617-B0CC-2FEC4066FC47}"/>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0" name="直線コネクタ 319">
          <a:extLst>
            <a:ext uri="{FF2B5EF4-FFF2-40B4-BE49-F238E27FC236}">
              <a16:creationId xmlns:a16="http://schemas.microsoft.com/office/drawing/2014/main" id="{23D5D512-C2D7-4121-8AFF-F51D7F90ECC9}"/>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1" name="テキスト ボックス 320">
          <a:extLst>
            <a:ext uri="{FF2B5EF4-FFF2-40B4-BE49-F238E27FC236}">
              <a16:creationId xmlns:a16="http://schemas.microsoft.com/office/drawing/2014/main" id="{1FAA58F8-FD70-4866-9608-DDF6D7921F57}"/>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2" name="直線コネクタ 321">
          <a:extLst>
            <a:ext uri="{FF2B5EF4-FFF2-40B4-BE49-F238E27FC236}">
              <a16:creationId xmlns:a16="http://schemas.microsoft.com/office/drawing/2014/main" id="{572FC7CF-F5E2-4CEB-B9E3-C8505381EACC}"/>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3" name="テキスト ボックス 322">
          <a:extLst>
            <a:ext uri="{FF2B5EF4-FFF2-40B4-BE49-F238E27FC236}">
              <a16:creationId xmlns:a16="http://schemas.microsoft.com/office/drawing/2014/main" id="{0BBB1C0C-A04D-4464-B780-C35C2EF012FC}"/>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4" name="直線コネクタ 323">
          <a:extLst>
            <a:ext uri="{FF2B5EF4-FFF2-40B4-BE49-F238E27FC236}">
              <a16:creationId xmlns:a16="http://schemas.microsoft.com/office/drawing/2014/main" id="{D5747032-D8F6-4E0A-8F90-6179ED5CAA51}"/>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5" name="テキスト ボックス 324">
          <a:extLst>
            <a:ext uri="{FF2B5EF4-FFF2-40B4-BE49-F238E27FC236}">
              <a16:creationId xmlns:a16="http://schemas.microsoft.com/office/drawing/2014/main" id="{D93F95CE-E2B3-4578-BD0D-C11EDCA4FAE0}"/>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6" name="直線コネクタ 325">
          <a:extLst>
            <a:ext uri="{FF2B5EF4-FFF2-40B4-BE49-F238E27FC236}">
              <a16:creationId xmlns:a16="http://schemas.microsoft.com/office/drawing/2014/main" id="{13A711A0-5B29-479D-B69A-67B035CD58A3}"/>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7" name="テキスト ボックス 326">
          <a:extLst>
            <a:ext uri="{FF2B5EF4-FFF2-40B4-BE49-F238E27FC236}">
              <a16:creationId xmlns:a16="http://schemas.microsoft.com/office/drawing/2014/main" id="{3099A77B-D9FC-489D-9E54-5C8EF1E5B689}"/>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AB3F5EC0-4981-417B-8520-0A659A390F0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92A8F9ED-97D5-4685-9216-A2D707C10D1F}"/>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323C131D-3870-4ABA-973A-EB99B8B179F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1" name="直線コネクタ 330">
          <a:extLst>
            <a:ext uri="{FF2B5EF4-FFF2-40B4-BE49-F238E27FC236}">
              <a16:creationId xmlns:a16="http://schemas.microsoft.com/office/drawing/2014/main" id="{AE480D98-28B0-4655-8027-1BAB84D5125C}"/>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2" name="【県民会館】&#10;一人当たり面積最小値テキスト">
          <a:extLst>
            <a:ext uri="{FF2B5EF4-FFF2-40B4-BE49-F238E27FC236}">
              <a16:creationId xmlns:a16="http://schemas.microsoft.com/office/drawing/2014/main" id="{FB8B3770-EB92-4C52-BB99-FE73FEB202C0}"/>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3" name="直線コネクタ 332">
          <a:extLst>
            <a:ext uri="{FF2B5EF4-FFF2-40B4-BE49-F238E27FC236}">
              <a16:creationId xmlns:a16="http://schemas.microsoft.com/office/drawing/2014/main" id="{D59771FC-0F6C-4237-ACEA-71317915CC89}"/>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4" name="【県民会館】&#10;一人当たり面積最大値テキスト">
          <a:extLst>
            <a:ext uri="{FF2B5EF4-FFF2-40B4-BE49-F238E27FC236}">
              <a16:creationId xmlns:a16="http://schemas.microsoft.com/office/drawing/2014/main" id="{50914198-8FC6-4880-8F9F-E9E746E7D1A8}"/>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5" name="直線コネクタ 334">
          <a:extLst>
            <a:ext uri="{FF2B5EF4-FFF2-40B4-BE49-F238E27FC236}">
              <a16:creationId xmlns:a16="http://schemas.microsoft.com/office/drawing/2014/main" id="{1BBB8D01-E4A4-427D-9B73-6D1D324C067A}"/>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6" name="【県民会館】&#10;一人当たり面積平均値テキスト">
          <a:extLst>
            <a:ext uri="{FF2B5EF4-FFF2-40B4-BE49-F238E27FC236}">
              <a16:creationId xmlns:a16="http://schemas.microsoft.com/office/drawing/2014/main" id="{F35F7908-0741-46D3-BEF1-2D4679FCB284}"/>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7" name="フローチャート: 判断 336">
          <a:extLst>
            <a:ext uri="{FF2B5EF4-FFF2-40B4-BE49-F238E27FC236}">
              <a16:creationId xmlns:a16="http://schemas.microsoft.com/office/drawing/2014/main" id="{9F311666-7F31-4C46-B17D-BF04D2DC876F}"/>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38" name="フローチャート: 判断 337">
          <a:extLst>
            <a:ext uri="{FF2B5EF4-FFF2-40B4-BE49-F238E27FC236}">
              <a16:creationId xmlns:a16="http://schemas.microsoft.com/office/drawing/2014/main" id="{C92928A4-D4C2-4583-961B-FAAC99DFA970}"/>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84</xdr:row>
      <xdr:rowOff>161670</xdr:rowOff>
    </xdr:from>
    <xdr:ext cx="469744" cy="259045"/>
    <xdr:sp macro="" textlink="">
      <xdr:nvSpPr>
        <xdr:cNvPr id="339" name="n_1aveValue【県民会館】&#10;一人当たり面積">
          <a:extLst>
            <a:ext uri="{FF2B5EF4-FFF2-40B4-BE49-F238E27FC236}">
              <a16:creationId xmlns:a16="http://schemas.microsoft.com/office/drawing/2014/main" id="{061014DA-F27A-45E3-9765-5C82182A6618}"/>
            </a:ext>
          </a:extLst>
        </xdr:cNvPr>
        <xdr:cNvSpPr txBox="1"/>
      </xdr:nvSpPr>
      <xdr:spPr>
        <a:xfrm>
          <a:off x="845827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84</xdr:row>
      <xdr:rowOff>68943</xdr:rowOff>
    </xdr:from>
    <xdr:to>
      <xdr:col>46</xdr:col>
      <xdr:colOff>38100</xdr:colOff>
      <xdr:row>84</xdr:row>
      <xdr:rowOff>170543</xdr:rowOff>
    </xdr:to>
    <xdr:sp macro="" textlink="">
      <xdr:nvSpPr>
        <xdr:cNvPr id="340" name="フローチャート: 判断 339">
          <a:extLst>
            <a:ext uri="{FF2B5EF4-FFF2-40B4-BE49-F238E27FC236}">
              <a16:creationId xmlns:a16="http://schemas.microsoft.com/office/drawing/2014/main" id="{7E757AA8-FF41-4A46-B610-9D975630014B}"/>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84</xdr:row>
      <xdr:rowOff>161670</xdr:rowOff>
    </xdr:from>
    <xdr:ext cx="469744" cy="259045"/>
    <xdr:sp macro="" textlink="">
      <xdr:nvSpPr>
        <xdr:cNvPr id="341" name="n_2aveValue【県民会館】&#10;一人当たり面積">
          <a:extLst>
            <a:ext uri="{FF2B5EF4-FFF2-40B4-BE49-F238E27FC236}">
              <a16:creationId xmlns:a16="http://schemas.microsoft.com/office/drawing/2014/main" id="{44E7A3E7-F136-4919-BDCE-4BE237DE125A}"/>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84</xdr:row>
      <xdr:rowOff>36286</xdr:rowOff>
    </xdr:from>
    <xdr:to>
      <xdr:col>41</xdr:col>
      <xdr:colOff>101600</xdr:colOff>
      <xdr:row>84</xdr:row>
      <xdr:rowOff>137886</xdr:rowOff>
    </xdr:to>
    <xdr:sp macro="" textlink="">
      <xdr:nvSpPr>
        <xdr:cNvPr id="342" name="フローチャート: 判断 341">
          <a:extLst>
            <a:ext uri="{FF2B5EF4-FFF2-40B4-BE49-F238E27FC236}">
              <a16:creationId xmlns:a16="http://schemas.microsoft.com/office/drawing/2014/main" id="{CE3E8AD9-591D-475B-95BB-118B46C7D927}"/>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84</xdr:row>
      <xdr:rowOff>129013</xdr:rowOff>
    </xdr:from>
    <xdr:ext cx="469744" cy="259045"/>
    <xdr:sp macro="" textlink="">
      <xdr:nvSpPr>
        <xdr:cNvPr id="343" name="n_3aveValue【県民会館】&#10;一人当たり面積">
          <a:extLst>
            <a:ext uri="{FF2B5EF4-FFF2-40B4-BE49-F238E27FC236}">
              <a16:creationId xmlns:a16="http://schemas.microsoft.com/office/drawing/2014/main" id="{055BBCF7-6F84-4098-81CC-57F6B7B639C2}"/>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84</xdr:row>
      <xdr:rowOff>36286</xdr:rowOff>
    </xdr:from>
    <xdr:to>
      <xdr:col>36</xdr:col>
      <xdr:colOff>165100</xdr:colOff>
      <xdr:row>84</xdr:row>
      <xdr:rowOff>137886</xdr:rowOff>
    </xdr:to>
    <xdr:sp macro="" textlink="">
      <xdr:nvSpPr>
        <xdr:cNvPr id="344" name="フローチャート: 判断 343">
          <a:extLst>
            <a:ext uri="{FF2B5EF4-FFF2-40B4-BE49-F238E27FC236}">
              <a16:creationId xmlns:a16="http://schemas.microsoft.com/office/drawing/2014/main" id="{6C994456-0CB0-4D3E-B5E9-703E08684659}"/>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84</xdr:row>
      <xdr:rowOff>129013</xdr:rowOff>
    </xdr:from>
    <xdr:ext cx="469744" cy="259045"/>
    <xdr:sp macro="" textlink="">
      <xdr:nvSpPr>
        <xdr:cNvPr id="345" name="n_4aveValue【県民会館】&#10;一人当たり面積">
          <a:extLst>
            <a:ext uri="{FF2B5EF4-FFF2-40B4-BE49-F238E27FC236}">
              <a16:creationId xmlns:a16="http://schemas.microsoft.com/office/drawing/2014/main" id="{A849ABAE-0460-423F-B78F-E715ADA348D8}"/>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6FF5604E-DE73-429E-A6A6-CBB07EF63C7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70784745-9A12-4E82-8D60-BB213AE524EE}"/>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004D521-80A7-44B0-B6D8-BDDCFA17A88C}"/>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35210641-7BA0-4A09-9759-9A1760460B5D}"/>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FCC819B-9B3B-4768-8BCC-18BB9318EE22}"/>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101600</xdr:rowOff>
    </xdr:from>
    <xdr:to>
      <xdr:col>55</xdr:col>
      <xdr:colOff>50800</xdr:colOff>
      <xdr:row>83</xdr:row>
      <xdr:rowOff>31750</xdr:rowOff>
    </xdr:to>
    <xdr:sp macro="" textlink="">
      <xdr:nvSpPr>
        <xdr:cNvPr id="351" name="楕円 350">
          <a:extLst>
            <a:ext uri="{FF2B5EF4-FFF2-40B4-BE49-F238E27FC236}">
              <a16:creationId xmlns:a16="http://schemas.microsoft.com/office/drawing/2014/main" id="{5C2DC74F-D5D2-46CF-B25E-CF9CDC0FE0C4}"/>
            </a:ext>
          </a:extLst>
        </xdr:cNvPr>
        <xdr:cNvSpPr/>
      </xdr:nvSpPr>
      <xdr:spPr>
        <a:xfrm>
          <a:off x="9401175" y="133826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124477</xdr:rowOff>
    </xdr:from>
    <xdr:ext cx="469744" cy="259045"/>
    <xdr:sp macro="" textlink="">
      <xdr:nvSpPr>
        <xdr:cNvPr id="352" name="【県民会館】&#10;一人当たり面積該当値テキスト">
          <a:extLst>
            <a:ext uri="{FF2B5EF4-FFF2-40B4-BE49-F238E27FC236}">
              <a16:creationId xmlns:a16="http://schemas.microsoft.com/office/drawing/2014/main" id="{C518CA12-D59D-4D22-B20E-AB6A8FAA3C7B}"/>
            </a:ext>
          </a:extLst>
        </xdr:cNvPr>
        <xdr:cNvSpPr txBox="1"/>
      </xdr:nvSpPr>
      <xdr:spPr>
        <a:xfrm>
          <a:off x="9477375" y="13237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101600</xdr:rowOff>
    </xdr:from>
    <xdr:to>
      <xdr:col>50</xdr:col>
      <xdr:colOff>165100</xdr:colOff>
      <xdr:row>83</xdr:row>
      <xdr:rowOff>31750</xdr:rowOff>
    </xdr:to>
    <xdr:sp macro="" textlink="">
      <xdr:nvSpPr>
        <xdr:cNvPr id="353" name="楕円 352">
          <a:extLst>
            <a:ext uri="{FF2B5EF4-FFF2-40B4-BE49-F238E27FC236}">
              <a16:creationId xmlns:a16="http://schemas.microsoft.com/office/drawing/2014/main" id="{738122A1-535D-442A-A768-EC7C5547D35B}"/>
            </a:ext>
          </a:extLst>
        </xdr:cNvPr>
        <xdr:cNvSpPr/>
      </xdr:nvSpPr>
      <xdr:spPr>
        <a:xfrm>
          <a:off x="8639175" y="133826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152400</xdr:rowOff>
    </xdr:from>
    <xdr:to>
      <xdr:col>55</xdr:col>
      <xdr:colOff>0</xdr:colOff>
      <xdr:row>82</xdr:row>
      <xdr:rowOff>152400</xdr:rowOff>
    </xdr:to>
    <xdr:cxnSp macro="">
      <xdr:nvCxnSpPr>
        <xdr:cNvPr id="354" name="直線コネクタ 353">
          <a:extLst>
            <a:ext uri="{FF2B5EF4-FFF2-40B4-BE49-F238E27FC236}">
              <a16:creationId xmlns:a16="http://schemas.microsoft.com/office/drawing/2014/main" id="{FFFF26A2-D40B-443E-8A33-7AAEE027C14D}"/>
            </a:ext>
          </a:extLst>
        </xdr:cNvPr>
        <xdr:cNvCxnSpPr/>
      </xdr:nvCxnSpPr>
      <xdr:spPr>
        <a:xfrm>
          <a:off x="8686800" y="134302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117929</xdr:rowOff>
    </xdr:from>
    <xdr:to>
      <xdr:col>46</xdr:col>
      <xdr:colOff>38100</xdr:colOff>
      <xdr:row>83</xdr:row>
      <xdr:rowOff>48079</xdr:rowOff>
    </xdr:to>
    <xdr:sp macro="" textlink="">
      <xdr:nvSpPr>
        <xdr:cNvPr id="355" name="楕円 354">
          <a:extLst>
            <a:ext uri="{FF2B5EF4-FFF2-40B4-BE49-F238E27FC236}">
              <a16:creationId xmlns:a16="http://schemas.microsoft.com/office/drawing/2014/main" id="{0C792CB9-1818-4B25-8916-644EE4ABC8CF}"/>
            </a:ext>
          </a:extLst>
        </xdr:cNvPr>
        <xdr:cNvSpPr/>
      </xdr:nvSpPr>
      <xdr:spPr>
        <a:xfrm>
          <a:off x="7839075" y="133989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152400</xdr:rowOff>
    </xdr:from>
    <xdr:to>
      <xdr:col>50</xdr:col>
      <xdr:colOff>114300</xdr:colOff>
      <xdr:row>82</xdr:row>
      <xdr:rowOff>168729</xdr:rowOff>
    </xdr:to>
    <xdr:cxnSp macro="">
      <xdr:nvCxnSpPr>
        <xdr:cNvPr id="356" name="直線コネクタ 355">
          <a:extLst>
            <a:ext uri="{FF2B5EF4-FFF2-40B4-BE49-F238E27FC236}">
              <a16:creationId xmlns:a16="http://schemas.microsoft.com/office/drawing/2014/main" id="{83014DFE-4DF1-4155-B44F-FE551566D428}"/>
            </a:ext>
          </a:extLst>
        </xdr:cNvPr>
        <xdr:cNvCxnSpPr/>
      </xdr:nvCxnSpPr>
      <xdr:spPr>
        <a:xfrm flipV="1">
          <a:off x="7886700" y="13430250"/>
          <a:ext cx="800100" cy="6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117929</xdr:rowOff>
    </xdr:from>
    <xdr:to>
      <xdr:col>41</xdr:col>
      <xdr:colOff>101600</xdr:colOff>
      <xdr:row>83</xdr:row>
      <xdr:rowOff>48079</xdr:rowOff>
    </xdr:to>
    <xdr:sp macro="" textlink="">
      <xdr:nvSpPr>
        <xdr:cNvPr id="357" name="楕円 356">
          <a:extLst>
            <a:ext uri="{FF2B5EF4-FFF2-40B4-BE49-F238E27FC236}">
              <a16:creationId xmlns:a16="http://schemas.microsoft.com/office/drawing/2014/main" id="{DF4ECE65-7BE3-4603-B634-D4A6023CFDFE}"/>
            </a:ext>
          </a:extLst>
        </xdr:cNvPr>
        <xdr:cNvSpPr/>
      </xdr:nvSpPr>
      <xdr:spPr>
        <a:xfrm>
          <a:off x="7029450" y="133989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168729</xdr:rowOff>
    </xdr:from>
    <xdr:to>
      <xdr:col>45</xdr:col>
      <xdr:colOff>177800</xdr:colOff>
      <xdr:row>82</xdr:row>
      <xdr:rowOff>168729</xdr:rowOff>
    </xdr:to>
    <xdr:cxnSp macro="">
      <xdr:nvCxnSpPr>
        <xdr:cNvPr id="358" name="直線コネクタ 357">
          <a:extLst>
            <a:ext uri="{FF2B5EF4-FFF2-40B4-BE49-F238E27FC236}">
              <a16:creationId xmlns:a16="http://schemas.microsoft.com/office/drawing/2014/main" id="{ADB2F9D0-5236-4D8E-9F06-C92F1CF1075B}"/>
            </a:ext>
          </a:extLst>
        </xdr:cNvPr>
        <xdr:cNvCxnSpPr/>
      </xdr:nvCxnSpPr>
      <xdr:spPr>
        <a:xfrm>
          <a:off x="7077075" y="1343705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117929</xdr:rowOff>
    </xdr:from>
    <xdr:to>
      <xdr:col>36</xdr:col>
      <xdr:colOff>165100</xdr:colOff>
      <xdr:row>83</xdr:row>
      <xdr:rowOff>48079</xdr:rowOff>
    </xdr:to>
    <xdr:sp macro="" textlink="">
      <xdr:nvSpPr>
        <xdr:cNvPr id="359" name="楕円 358">
          <a:extLst>
            <a:ext uri="{FF2B5EF4-FFF2-40B4-BE49-F238E27FC236}">
              <a16:creationId xmlns:a16="http://schemas.microsoft.com/office/drawing/2014/main" id="{C42A03A3-DF9B-44C7-BBF0-71F3643DCFE8}"/>
            </a:ext>
          </a:extLst>
        </xdr:cNvPr>
        <xdr:cNvSpPr/>
      </xdr:nvSpPr>
      <xdr:spPr>
        <a:xfrm>
          <a:off x="6238875" y="133989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168729</xdr:rowOff>
    </xdr:from>
    <xdr:to>
      <xdr:col>41</xdr:col>
      <xdr:colOff>50800</xdr:colOff>
      <xdr:row>82</xdr:row>
      <xdr:rowOff>168729</xdr:rowOff>
    </xdr:to>
    <xdr:cxnSp macro="">
      <xdr:nvCxnSpPr>
        <xdr:cNvPr id="360" name="直線コネクタ 359">
          <a:extLst>
            <a:ext uri="{FF2B5EF4-FFF2-40B4-BE49-F238E27FC236}">
              <a16:creationId xmlns:a16="http://schemas.microsoft.com/office/drawing/2014/main" id="{BC893EF9-1E70-47D4-9771-9647F9DEAFC5}"/>
            </a:ext>
          </a:extLst>
        </xdr:cNvPr>
        <xdr:cNvCxnSpPr/>
      </xdr:nvCxnSpPr>
      <xdr:spPr>
        <a:xfrm>
          <a:off x="6286500" y="1343705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48277</xdr:rowOff>
    </xdr:from>
    <xdr:ext cx="469744" cy="259045"/>
    <xdr:sp macro="" textlink="">
      <xdr:nvSpPr>
        <xdr:cNvPr id="361" name="n_1mainValue【県民会館】&#10;一人当たり面積">
          <a:extLst>
            <a:ext uri="{FF2B5EF4-FFF2-40B4-BE49-F238E27FC236}">
              <a16:creationId xmlns:a16="http://schemas.microsoft.com/office/drawing/2014/main" id="{065F03F4-0BCB-4AF9-9485-668BDDEF24D8}"/>
            </a:ext>
          </a:extLst>
        </xdr:cNvPr>
        <xdr:cNvSpPr txBox="1"/>
      </xdr:nvSpPr>
      <xdr:spPr>
        <a:xfrm>
          <a:off x="8458277" y="1316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64606</xdr:rowOff>
    </xdr:from>
    <xdr:ext cx="469744" cy="259045"/>
    <xdr:sp macro="" textlink="">
      <xdr:nvSpPr>
        <xdr:cNvPr id="362" name="n_2mainValue【県民会館】&#10;一人当たり面積">
          <a:extLst>
            <a:ext uri="{FF2B5EF4-FFF2-40B4-BE49-F238E27FC236}">
              <a16:creationId xmlns:a16="http://schemas.microsoft.com/office/drawing/2014/main" id="{C7E3698B-B332-40BF-920E-8BCFA4493808}"/>
            </a:ext>
          </a:extLst>
        </xdr:cNvPr>
        <xdr:cNvSpPr txBox="1"/>
      </xdr:nvSpPr>
      <xdr:spPr>
        <a:xfrm>
          <a:off x="7677227"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64606</xdr:rowOff>
    </xdr:from>
    <xdr:ext cx="469744" cy="259045"/>
    <xdr:sp macro="" textlink="">
      <xdr:nvSpPr>
        <xdr:cNvPr id="363" name="n_3mainValue【県民会館】&#10;一人当たり面積">
          <a:extLst>
            <a:ext uri="{FF2B5EF4-FFF2-40B4-BE49-F238E27FC236}">
              <a16:creationId xmlns:a16="http://schemas.microsoft.com/office/drawing/2014/main" id="{5297330F-0291-4805-9E47-C55326A08689}"/>
            </a:ext>
          </a:extLst>
        </xdr:cNvPr>
        <xdr:cNvSpPr txBox="1"/>
      </xdr:nvSpPr>
      <xdr:spPr>
        <a:xfrm>
          <a:off x="68676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64606</xdr:rowOff>
    </xdr:from>
    <xdr:ext cx="469744" cy="259045"/>
    <xdr:sp macro="" textlink="">
      <xdr:nvSpPr>
        <xdr:cNvPr id="364" name="n_4mainValue【県民会館】&#10;一人当たり面積">
          <a:extLst>
            <a:ext uri="{FF2B5EF4-FFF2-40B4-BE49-F238E27FC236}">
              <a16:creationId xmlns:a16="http://schemas.microsoft.com/office/drawing/2014/main" id="{3F865E04-A059-4CFE-9384-987084AA4D6A}"/>
            </a:ext>
          </a:extLst>
        </xdr:cNvPr>
        <xdr:cNvSpPr txBox="1"/>
      </xdr:nvSpPr>
      <xdr:spPr>
        <a:xfrm>
          <a:off x="6067502" y="131837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07B2974B-4934-47A6-90B6-31843A6406C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97AD7F3A-99B2-4857-B5F1-3E9B6B1237A3}"/>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0313683F-FEEF-48EB-A0C9-D0E16D457804}"/>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C98EA790-A010-427A-93CD-9E0084A551BF}"/>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13F9E6A0-9217-475D-9BCD-ECCC3CE3607A}"/>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C331B88A-0263-4710-A67F-E0203E393FB9}"/>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53CAB1D6-B0CF-48D4-A68D-FE38FEA48AD5}"/>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17F6CE35-A4F2-4456-ABCA-6FAFEA0ADC59}"/>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1A783C1D-10CD-45EE-8338-30E49B8EDAC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4" name="直線コネクタ 373">
          <a:extLst>
            <a:ext uri="{FF2B5EF4-FFF2-40B4-BE49-F238E27FC236}">
              <a16:creationId xmlns:a16="http://schemas.microsoft.com/office/drawing/2014/main" id="{E48EF25C-F01B-45E5-96C7-2D22CAC66455}"/>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5" name="テキスト ボックス 374">
          <a:extLst>
            <a:ext uri="{FF2B5EF4-FFF2-40B4-BE49-F238E27FC236}">
              <a16:creationId xmlns:a16="http://schemas.microsoft.com/office/drawing/2014/main" id="{7B8E68A3-94DB-4311-9F82-7F9DA38261EA}"/>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6" name="直線コネクタ 375">
          <a:extLst>
            <a:ext uri="{FF2B5EF4-FFF2-40B4-BE49-F238E27FC236}">
              <a16:creationId xmlns:a16="http://schemas.microsoft.com/office/drawing/2014/main" id="{8EB498EC-337E-4991-B870-B084A4D8A63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7" name="テキスト ボックス 376">
          <a:extLst>
            <a:ext uri="{FF2B5EF4-FFF2-40B4-BE49-F238E27FC236}">
              <a16:creationId xmlns:a16="http://schemas.microsoft.com/office/drawing/2014/main" id="{EDA33929-F790-47D6-892D-D96B763C0FF5}"/>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8" name="直線コネクタ 377">
          <a:extLst>
            <a:ext uri="{FF2B5EF4-FFF2-40B4-BE49-F238E27FC236}">
              <a16:creationId xmlns:a16="http://schemas.microsoft.com/office/drawing/2014/main" id="{8BA0D0E0-FE04-4B36-B622-7556C6468421}"/>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9" name="テキスト ボックス 378">
          <a:extLst>
            <a:ext uri="{FF2B5EF4-FFF2-40B4-BE49-F238E27FC236}">
              <a16:creationId xmlns:a16="http://schemas.microsoft.com/office/drawing/2014/main" id="{D0D2C598-1C86-4AEB-8359-2F045469E2D7}"/>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0" name="直線コネクタ 379">
          <a:extLst>
            <a:ext uri="{FF2B5EF4-FFF2-40B4-BE49-F238E27FC236}">
              <a16:creationId xmlns:a16="http://schemas.microsoft.com/office/drawing/2014/main" id="{4C54169B-9CD7-47DD-8491-04E994FE6551}"/>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1" name="テキスト ボックス 380">
          <a:extLst>
            <a:ext uri="{FF2B5EF4-FFF2-40B4-BE49-F238E27FC236}">
              <a16:creationId xmlns:a16="http://schemas.microsoft.com/office/drawing/2014/main" id="{77693A00-A8B8-4D6A-B3A3-4BF0CB61C48B}"/>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2" name="直線コネクタ 381">
          <a:extLst>
            <a:ext uri="{FF2B5EF4-FFF2-40B4-BE49-F238E27FC236}">
              <a16:creationId xmlns:a16="http://schemas.microsoft.com/office/drawing/2014/main" id="{A9EB5156-BFB6-4468-B1A2-01B71B6115F2}"/>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3" name="テキスト ボックス 382">
          <a:extLst>
            <a:ext uri="{FF2B5EF4-FFF2-40B4-BE49-F238E27FC236}">
              <a16:creationId xmlns:a16="http://schemas.microsoft.com/office/drawing/2014/main" id="{B80065E1-E386-490A-82FB-6C43C4AD98AE}"/>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0F4FB88F-1586-4F43-9558-5DC66DE936C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56F71785-DCE3-4602-B3D5-E40E169778B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保健所】&#10;有形固定資産減価償却率グラフ枠">
          <a:extLst>
            <a:ext uri="{FF2B5EF4-FFF2-40B4-BE49-F238E27FC236}">
              <a16:creationId xmlns:a16="http://schemas.microsoft.com/office/drawing/2014/main" id="{2D073CC2-6448-4D3E-B5B6-C36E67833B8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87" name="直線コネクタ 386">
          <a:extLst>
            <a:ext uri="{FF2B5EF4-FFF2-40B4-BE49-F238E27FC236}">
              <a16:creationId xmlns:a16="http://schemas.microsoft.com/office/drawing/2014/main" id="{133D8164-DC1D-4E01-AF48-CBAB6FE8A221}"/>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88" name="【保健所】&#10;有形固定資産減価償却率最小値テキスト">
          <a:extLst>
            <a:ext uri="{FF2B5EF4-FFF2-40B4-BE49-F238E27FC236}">
              <a16:creationId xmlns:a16="http://schemas.microsoft.com/office/drawing/2014/main" id="{34547823-D664-4D15-A5A4-C3BBD62A72BF}"/>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89" name="直線コネクタ 388">
          <a:extLst>
            <a:ext uri="{FF2B5EF4-FFF2-40B4-BE49-F238E27FC236}">
              <a16:creationId xmlns:a16="http://schemas.microsoft.com/office/drawing/2014/main" id="{2D3A13D5-0CBC-4655-B669-7CF1482CFF8E}"/>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90" name="【保健所】&#10;有形固定資産減価償却率最大値テキスト">
          <a:extLst>
            <a:ext uri="{FF2B5EF4-FFF2-40B4-BE49-F238E27FC236}">
              <a16:creationId xmlns:a16="http://schemas.microsoft.com/office/drawing/2014/main" id="{EB241B41-335A-4DAB-B8C3-CDC537C6C619}"/>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91" name="直線コネクタ 390">
          <a:extLst>
            <a:ext uri="{FF2B5EF4-FFF2-40B4-BE49-F238E27FC236}">
              <a16:creationId xmlns:a16="http://schemas.microsoft.com/office/drawing/2014/main" id="{0532708E-C5A8-488A-912A-2B5E2F14F86B}"/>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86377</xdr:rowOff>
    </xdr:from>
    <xdr:ext cx="405111" cy="259045"/>
    <xdr:sp macro="" textlink="">
      <xdr:nvSpPr>
        <xdr:cNvPr id="392" name="【保健所】&#10;有形固定資産減価償却率平均値テキスト">
          <a:extLst>
            <a:ext uri="{FF2B5EF4-FFF2-40B4-BE49-F238E27FC236}">
              <a16:creationId xmlns:a16="http://schemas.microsoft.com/office/drawing/2014/main" id="{1D0C4CBA-D9E0-4961-BC29-E05B333C1153}"/>
            </a:ext>
          </a:extLst>
        </xdr:cNvPr>
        <xdr:cNvSpPr txBox="1"/>
      </xdr:nvSpPr>
      <xdr:spPr>
        <a:xfrm>
          <a:off x="4229100" y="16599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93" name="フローチャート: 判断 392">
          <a:extLst>
            <a:ext uri="{FF2B5EF4-FFF2-40B4-BE49-F238E27FC236}">
              <a16:creationId xmlns:a16="http://schemas.microsoft.com/office/drawing/2014/main" id="{715677A0-A8B2-4FE2-995B-F36B25CF0EE7}"/>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94" name="フローチャート: 判断 393">
          <a:extLst>
            <a:ext uri="{FF2B5EF4-FFF2-40B4-BE49-F238E27FC236}">
              <a16:creationId xmlns:a16="http://schemas.microsoft.com/office/drawing/2014/main" id="{196B1FB1-0E9C-4AE0-A054-BB909ECEB749}"/>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153044</xdr:colOff>
      <xdr:row>101</xdr:row>
      <xdr:rowOff>139716</xdr:rowOff>
    </xdr:from>
    <xdr:ext cx="405111" cy="259045"/>
    <xdr:sp macro="" textlink="">
      <xdr:nvSpPr>
        <xdr:cNvPr id="395" name="n_1aveValue【保健所】&#10;有形固定資産減価償却率">
          <a:extLst>
            <a:ext uri="{FF2B5EF4-FFF2-40B4-BE49-F238E27FC236}">
              <a16:creationId xmlns:a16="http://schemas.microsoft.com/office/drawing/2014/main" id="{7AD9AB24-04BC-4C78-906A-0F59C93BE4A4}"/>
            </a:ext>
          </a:extLst>
        </xdr:cNvPr>
        <xdr:cNvSpPr txBox="1"/>
      </xdr:nvSpPr>
      <xdr:spPr>
        <a:xfrm>
          <a:off x="32391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103</xdr:row>
      <xdr:rowOff>6350</xdr:rowOff>
    </xdr:from>
    <xdr:to>
      <xdr:col>15</xdr:col>
      <xdr:colOff>101600</xdr:colOff>
      <xdr:row>103</xdr:row>
      <xdr:rowOff>107950</xdr:rowOff>
    </xdr:to>
    <xdr:sp macro="" textlink="">
      <xdr:nvSpPr>
        <xdr:cNvPr id="396" name="フローチャート: 判断 395">
          <a:extLst>
            <a:ext uri="{FF2B5EF4-FFF2-40B4-BE49-F238E27FC236}">
              <a16:creationId xmlns:a16="http://schemas.microsoft.com/office/drawing/2014/main" id="{C5028A4F-0215-45BE-BD31-E70C20F94E90}"/>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38744</xdr:colOff>
      <xdr:row>101</xdr:row>
      <xdr:rowOff>124477</xdr:rowOff>
    </xdr:from>
    <xdr:ext cx="405111" cy="259045"/>
    <xdr:sp macro="" textlink="">
      <xdr:nvSpPr>
        <xdr:cNvPr id="397" name="n_2aveValue【保健所】&#10;有形固定資産減価償却率">
          <a:extLst>
            <a:ext uri="{FF2B5EF4-FFF2-40B4-BE49-F238E27FC236}">
              <a16:creationId xmlns:a16="http://schemas.microsoft.com/office/drawing/2014/main" id="{CF62E854-1524-444C-AB5D-140529D11A32}"/>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102</xdr:row>
      <xdr:rowOff>93980</xdr:rowOff>
    </xdr:from>
    <xdr:to>
      <xdr:col>10</xdr:col>
      <xdr:colOff>165100</xdr:colOff>
      <xdr:row>103</xdr:row>
      <xdr:rowOff>24130</xdr:rowOff>
    </xdr:to>
    <xdr:sp macro="" textlink="">
      <xdr:nvSpPr>
        <xdr:cNvPr id="398" name="フローチャート: 判断 397">
          <a:extLst>
            <a:ext uri="{FF2B5EF4-FFF2-40B4-BE49-F238E27FC236}">
              <a16:creationId xmlns:a16="http://schemas.microsoft.com/office/drawing/2014/main" id="{02F0F703-F046-4087-9F61-C0553B97672D}"/>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102244</xdr:colOff>
      <xdr:row>101</xdr:row>
      <xdr:rowOff>40657</xdr:rowOff>
    </xdr:from>
    <xdr:ext cx="405111" cy="259045"/>
    <xdr:sp macro="" textlink="">
      <xdr:nvSpPr>
        <xdr:cNvPr id="399" name="n_3aveValue【保健所】&#10;有形固定資産減価償却率">
          <a:extLst>
            <a:ext uri="{FF2B5EF4-FFF2-40B4-BE49-F238E27FC236}">
              <a16:creationId xmlns:a16="http://schemas.microsoft.com/office/drawing/2014/main" id="{2AB9112D-AA20-4F65-A4A9-A2424792348E}"/>
            </a:ext>
          </a:extLst>
        </xdr:cNvPr>
        <xdr:cNvSpPr txBox="1"/>
      </xdr:nvSpPr>
      <xdr:spPr>
        <a:xfrm>
          <a:off x="1648469" y="1639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101</xdr:row>
      <xdr:rowOff>170180</xdr:rowOff>
    </xdr:from>
    <xdr:to>
      <xdr:col>6</xdr:col>
      <xdr:colOff>38100</xdr:colOff>
      <xdr:row>102</xdr:row>
      <xdr:rowOff>100330</xdr:rowOff>
    </xdr:to>
    <xdr:sp macro="" textlink="">
      <xdr:nvSpPr>
        <xdr:cNvPr id="400" name="フローチャート: 判断 399">
          <a:extLst>
            <a:ext uri="{FF2B5EF4-FFF2-40B4-BE49-F238E27FC236}">
              <a16:creationId xmlns:a16="http://schemas.microsoft.com/office/drawing/2014/main" id="{05493007-F522-4789-9D47-1C2E35AE2C6E}"/>
            </a:ext>
          </a:extLst>
        </xdr:cNvPr>
        <xdr:cNvSpPr/>
      </xdr:nvSpPr>
      <xdr:spPr>
        <a:xfrm>
          <a:off x="981075" y="165150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165744</xdr:colOff>
      <xdr:row>100</xdr:row>
      <xdr:rowOff>116857</xdr:rowOff>
    </xdr:from>
    <xdr:ext cx="405111" cy="259045"/>
    <xdr:sp macro="" textlink="">
      <xdr:nvSpPr>
        <xdr:cNvPr id="401" name="n_4aveValue【保健所】&#10;有形固定資産減価償却率">
          <a:extLst>
            <a:ext uri="{FF2B5EF4-FFF2-40B4-BE49-F238E27FC236}">
              <a16:creationId xmlns:a16="http://schemas.microsoft.com/office/drawing/2014/main" id="{E219828E-887C-4050-8460-DD2CF8708F13}"/>
            </a:ext>
          </a:extLst>
        </xdr:cNvPr>
        <xdr:cNvSpPr txBox="1"/>
      </xdr:nvSpPr>
      <xdr:spPr>
        <a:xfrm>
          <a:off x="848369" y="1630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3420770-D454-4C20-B3C3-C858614499B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688C4566-A873-434E-A300-1E29A8FAD257}"/>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78384D5B-00C2-4873-960E-C93494A63AA6}"/>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1599AAF1-EF92-4084-A081-4D42DDA4600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EED6D364-7095-40AA-8CF2-90374202291B}"/>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48261</xdr:rowOff>
    </xdr:from>
    <xdr:to>
      <xdr:col>24</xdr:col>
      <xdr:colOff>114300</xdr:colOff>
      <xdr:row>105</xdr:row>
      <xdr:rowOff>149861</xdr:rowOff>
    </xdr:to>
    <xdr:sp macro="" textlink="">
      <xdr:nvSpPr>
        <xdr:cNvPr id="407" name="楕円 406">
          <a:extLst>
            <a:ext uri="{FF2B5EF4-FFF2-40B4-BE49-F238E27FC236}">
              <a16:creationId xmlns:a16="http://schemas.microsoft.com/office/drawing/2014/main" id="{8105A542-3029-4DE5-B43E-80873B94596F}"/>
            </a:ext>
          </a:extLst>
        </xdr:cNvPr>
        <xdr:cNvSpPr/>
      </xdr:nvSpPr>
      <xdr:spPr>
        <a:xfrm>
          <a:off x="4124325" y="170472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26688</xdr:rowOff>
    </xdr:from>
    <xdr:ext cx="405111" cy="259045"/>
    <xdr:sp macro="" textlink="">
      <xdr:nvSpPr>
        <xdr:cNvPr id="408" name="【保健所】&#10;有形固定資産減価償却率該当値テキスト">
          <a:extLst>
            <a:ext uri="{FF2B5EF4-FFF2-40B4-BE49-F238E27FC236}">
              <a16:creationId xmlns:a16="http://schemas.microsoft.com/office/drawing/2014/main" id="{4017AF2F-8B73-4054-8EBA-8512765A6715}"/>
            </a:ext>
          </a:extLst>
        </xdr:cNvPr>
        <xdr:cNvSpPr txBox="1"/>
      </xdr:nvSpPr>
      <xdr:spPr>
        <a:xfrm>
          <a:off x="4229100" y="170319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147320</xdr:rowOff>
    </xdr:from>
    <xdr:to>
      <xdr:col>20</xdr:col>
      <xdr:colOff>38100</xdr:colOff>
      <xdr:row>105</xdr:row>
      <xdr:rowOff>77470</xdr:rowOff>
    </xdr:to>
    <xdr:sp macro="" textlink="">
      <xdr:nvSpPr>
        <xdr:cNvPr id="409" name="楕円 408">
          <a:extLst>
            <a:ext uri="{FF2B5EF4-FFF2-40B4-BE49-F238E27FC236}">
              <a16:creationId xmlns:a16="http://schemas.microsoft.com/office/drawing/2014/main" id="{59F9C072-A1C5-4AAD-BFC5-474793629631}"/>
            </a:ext>
          </a:extLst>
        </xdr:cNvPr>
        <xdr:cNvSpPr/>
      </xdr:nvSpPr>
      <xdr:spPr>
        <a:xfrm>
          <a:off x="3381375" y="169843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105</xdr:row>
      <xdr:rowOff>26670</xdr:rowOff>
    </xdr:from>
    <xdr:to>
      <xdr:col>24</xdr:col>
      <xdr:colOff>63500</xdr:colOff>
      <xdr:row>105</xdr:row>
      <xdr:rowOff>99061</xdr:rowOff>
    </xdr:to>
    <xdr:cxnSp macro="">
      <xdr:nvCxnSpPr>
        <xdr:cNvPr id="410" name="直線コネクタ 409">
          <a:extLst>
            <a:ext uri="{FF2B5EF4-FFF2-40B4-BE49-F238E27FC236}">
              <a16:creationId xmlns:a16="http://schemas.microsoft.com/office/drawing/2014/main" id="{A1D3791F-FDD0-44E5-9315-8ED5B868C1D6}"/>
            </a:ext>
          </a:extLst>
        </xdr:cNvPr>
        <xdr:cNvCxnSpPr/>
      </xdr:nvCxnSpPr>
      <xdr:spPr>
        <a:xfrm>
          <a:off x="3429000" y="17031970"/>
          <a:ext cx="752475" cy="72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104</xdr:row>
      <xdr:rowOff>63500</xdr:rowOff>
    </xdr:from>
    <xdr:to>
      <xdr:col>15</xdr:col>
      <xdr:colOff>101600</xdr:colOff>
      <xdr:row>104</xdr:row>
      <xdr:rowOff>165100</xdr:rowOff>
    </xdr:to>
    <xdr:sp macro="" textlink="">
      <xdr:nvSpPr>
        <xdr:cNvPr id="411" name="楕円 410">
          <a:extLst>
            <a:ext uri="{FF2B5EF4-FFF2-40B4-BE49-F238E27FC236}">
              <a16:creationId xmlns:a16="http://schemas.microsoft.com/office/drawing/2014/main" id="{6F2F9A05-4E32-4B6A-B85C-3033669FC1AC}"/>
            </a:ext>
          </a:extLst>
        </xdr:cNvPr>
        <xdr:cNvSpPr/>
      </xdr:nvSpPr>
      <xdr:spPr>
        <a:xfrm>
          <a:off x="2571750" y="169068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114300</xdr:rowOff>
    </xdr:from>
    <xdr:to>
      <xdr:col>19</xdr:col>
      <xdr:colOff>177800</xdr:colOff>
      <xdr:row>105</xdr:row>
      <xdr:rowOff>26670</xdr:rowOff>
    </xdr:to>
    <xdr:cxnSp macro="">
      <xdr:nvCxnSpPr>
        <xdr:cNvPr id="412" name="直線コネクタ 411">
          <a:extLst>
            <a:ext uri="{FF2B5EF4-FFF2-40B4-BE49-F238E27FC236}">
              <a16:creationId xmlns:a16="http://schemas.microsoft.com/office/drawing/2014/main" id="{23AE99EE-BADF-4CF9-B517-7D3A734E40F7}"/>
            </a:ext>
          </a:extLst>
        </xdr:cNvPr>
        <xdr:cNvCxnSpPr/>
      </xdr:nvCxnSpPr>
      <xdr:spPr>
        <a:xfrm>
          <a:off x="2619375" y="16954500"/>
          <a:ext cx="809625"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33020</xdr:rowOff>
    </xdr:from>
    <xdr:to>
      <xdr:col>10</xdr:col>
      <xdr:colOff>165100</xdr:colOff>
      <xdr:row>103</xdr:row>
      <xdr:rowOff>134620</xdr:rowOff>
    </xdr:to>
    <xdr:sp macro="" textlink="">
      <xdr:nvSpPr>
        <xdr:cNvPr id="413" name="楕円 412">
          <a:extLst>
            <a:ext uri="{FF2B5EF4-FFF2-40B4-BE49-F238E27FC236}">
              <a16:creationId xmlns:a16="http://schemas.microsoft.com/office/drawing/2014/main" id="{63EDA5F9-3B26-4411-B12C-E40D60FF6710}"/>
            </a:ext>
          </a:extLst>
        </xdr:cNvPr>
        <xdr:cNvSpPr/>
      </xdr:nvSpPr>
      <xdr:spPr>
        <a:xfrm>
          <a:off x="1781175" y="1670812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83820</xdr:rowOff>
    </xdr:from>
    <xdr:to>
      <xdr:col>15</xdr:col>
      <xdr:colOff>50800</xdr:colOff>
      <xdr:row>104</xdr:row>
      <xdr:rowOff>114300</xdr:rowOff>
    </xdr:to>
    <xdr:cxnSp macro="">
      <xdr:nvCxnSpPr>
        <xdr:cNvPr id="414" name="直線コネクタ 413">
          <a:extLst>
            <a:ext uri="{FF2B5EF4-FFF2-40B4-BE49-F238E27FC236}">
              <a16:creationId xmlns:a16="http://schemas.microsoft.com/office/drawing/2014/main" id="{91375D39-B96E-4D07-9303-8F6712690588}"/>
            </a:ext>
          </a:extLst>
        </xdr:cNvPr>
        <xdr:cNvCxnSpPr/>
      </xdr:nvCxnSpPr>
      <xdr:spPr>
        <a:xfrm>
          <a:off x="1828800" y="16765270"/>
          <a:ext cx="790575" cy="189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128270</xdr:rowOff>
    </xdr:from>
    <xdr:to>
      <xdr:col>6</xdr:col>
      <xdr:colOff>38100</xdr:colOff>
      <xdr:row>103</xdr:row>
      <xdr:rowOff>58420</xdr:rowOff>
    </xdr:to>
    <xdr:sp macro="" textlink="">
      <xdr:nvSpPr>
        <xdr:cNvPr id="415" name="楕円 414">
          <a:extLst>
            <a:ext uri="{FF2B5EF4-FFF2-40B4-BE49-F238E27FC236}">
              <a16:creationId xmlns:a16="http://schemas.microsoft.com/office/drawing/2014/main" id="{D889CBD1-6E42-4416-B191-3BCAF83A60EB}"/>
            </a:ext>
          </a:extLst>
        </xdr:cNvPr>
        <xdr:cNvSpPr/>
      </xdr:nvSpPr>
      <xdr:spPr>
        <a:xfrm>
          <a:off x="981075" y="1664144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103</xdr:row>
      <xdr:rowOff>7620</xdr:rowOff>
    </xdr:from>
    <xdr:to>
      <xdr:col>10</xdr:col>
      <xdr:colOff>114300</xdr:colOff>
      <xdr:row>103</xdr:row>
      <xdr:rowOff>83820</xdr:rowOff>
    </xdr:to>
    <xdr:cxnSp macro="">
      <xdr:nvCxnSpPr>
        <xdr:cNvPr id="416" name="直線コネクタ 415">
          <a:extLst>
            <a:ext uri="{FF2B5EF4-FFF2-40B4-BE49-F238E27FC236}">
              <a16:creationId xmlns:a16="http://schemas.microsoft.com/office/drawing/2014/main" id="{43C42F27-6068-4F35-A4E4-398A76EEF331}"/>
            </a:ext>
          </a:extLst>
        </xdr:cNvPr>
        <xdr:cNvCxnSpPr/>
      </xdr:nvCxnSpPr>
      <xdr:spPr>
        <a:xfrm>
          <a:off x="1028700" y="16689070"/>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105</xdr:row>
      <xdr:rowOff>68597</xdr:rowOff>
    </xdr:from>
    <xdr:ext cx="405111" cy="259045"/>
    <xdr:sp macro="" textlink="">
      <xdr:nvSpPr>
        <xdr:cNvPr id="417" name="n_1mainValue【保健所】&#10;有形固定資産減価償却率">
          <a:extLst>
            <a:ext uri="{FF2B5EF4-FFF2-40B4-BE49-F238E27FC236}">
              <a16:creationId xmlns:a16="http://schemas.microsoft.com/office/drawing/2014/main" id="{D2D75B23-1625-46E0-A028-59EE8AA09EF1}"/>
            </a:ext>
          </a:extLst>
        </xdr:cNvPr>
        <xdr:cNvSpPr txBox="1"/>
      </xdr:nvSpPr>
      <xdr:spPr>
        <a:xfrm>
          <a:off x="3239144" y="1706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156227</xdr:rowOff>
    </xdr:from>
    <xdr:ext cx="405111" cy="259045"/>
    <xdr:sp macro="" textlink="">
      <xdr:nvSpPr>
        <xdr:cNvPr id="418" name="n_2mainValue【保健所】&#10;有形固定資産減価償却率">
          <a:extLst>
            <a:ext uri="{FF2B5EF4-FFF2-40B4-BE49-F238E27FC236}">
              <a16:creationId xmlns:a16="http://schemas.microsoft.com/office/drawing/2014/main" id="{65B02F15-B4F0-4328-BBD9-6614B1EB44F9}"/>
            </a:ext>
          </a:extLst>
        </xdr:cNvPr>
        <xdr:cNvSpPr txBox="1"/>
      </xdr:nvSpPr>
      <xdr:spPr>
        <a:xfrm>
          <a:off x="2439044" y="16999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125747</xdr:rowOff>
    </xdr:from>
    <xdr:ext cx="405111" cy="259045"/>
    <xdr:sp macro="" textlink="">
      <xdr:nvSpPr>
        <xdr:cNvPr id="419" name="n_3mainValue【保健所】&#10;有形固定資産減価償却率">
          <a:extLst>
            <a:ext uri="{FF2B5EF4-FFF2-40B4-BE49-F238E27FC236}">
              <a16:creationId xmlns:a16="http://schemas.microsoft.com/office/drawing/2014/main" id="{D7A8529C-F9F4-4204-ABD9-AD1EE6343171}"/>
            </a:ext>
          </a:extLst>
        </xdr:cNvPr>
        <xdr:cNvSpPr txBox="1"/>
      </xdr:nvSpPr>
      <xdr:spPr>
        <a:xfrm>
          <a:off x="1648469" y="168008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49547</xdr:rowOff>
    </xdr:from>
    <xdr:ext cx="405111" cy="259045"/>
    <xdr:sp macro="" textlink="">
      <xdr:nvSpPr>
        <xdr:cNvPr id="420" name="n_4mainValue【保健所】&#10;有形固定資産減価償却率">
          <a:extLst>
            <a:ext uri="{FF2B5EF4-FFF2-40B4-BE49-F238E27FC236}">
              <a16:creationId xmlns:a16="http://schemas.microsoft.com/office/drawing/2014/main" id="{C59EC354-EB42-42B2-9B04-54F1529B4D43}"/>
            </a:ext>
          </a:extLst>
        </xdr:cNvPr>
        <xdr:cNvSpPr txBox="1"/>
      </xdr:nvSpPr>
      <xdr:spPr>
        <a:xfrm>
          <a:off x="848369" y="167246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B8D855E7-302C-4898-850D-FF85BDA44D5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605A20EB-6515-4256-AB50-F6E921D2032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640C2582-6265-4A19-9C59-7674B858EDF0}"/>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5E7ACFA9-16B5-4C2C-9075-B75C7843CB5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D3796331-73A4-4989-9A30-38D8411379B3}"/>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98939C23-84F5-4417-9839-023695CAC0D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83ADD66B-7694-4F8A-AC26-7A9F4192D39A}"/>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6B9E7092-F696-4D05-B233-07F0765DEBB1}"/>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860D55D8-4D96-465C-8E04-E21C8CE80541}"/>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0" name="テキスト ボックス 429">
          <a:extLst>
            <a:ext uri="{FF2B5EF4-FFF2-40B4-BE49-F238E27FC236}">
              <a16:creationId xmlns:a16="http://schemas.microsoft.com/office/drawing/2014/main" id="{797F715E-6360-45C7-8140-43A0F1A2287C}"/>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353C4796-CB8E-4542-998C-01E531A34D69}"/>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2" name="テキスト ボックス 431">
          <a:extLst>
            <a:ext uri="{FF2B5EF4-FFF2-40B4-BE49-F238E27FC236}">
              <a16:creationId xmlns:a16="http://schemas.microsoft.com/office/drawing/2014/main" id="{E4CDB4ED-1C89-487F-B59A-6F0D4E9DC657}"/>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826BE760-7CE0-49DC-88F5-EFE2E008BF9E}"/>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4" name="テキスト ボックス 433">
          <a:extLst>
            <a:ext uri="{FF2B5EF4-FFF2-40B4-BE49-F238E27FC236}">
              <a16:creationId xmlns:a16="http://schemas.microsoft.com/office/drawing/2014/main" id="{91F61FC2-6DDC-4753-8A3E-2240436D4E0E}"/>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AECB0896-A017-460B-A403-58283480AE4C}"/>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6" name="テキスト ボックス 435">
          <a:extLst>
            <a:ext uri="{FF2B5EF4-FFF2-40B4-BE49-F238E27FC236}">
              <a16:creationId xmlns:a16="http://schemas.microsoft.com/office/drawing/2014/main" id="{B415B3DF-4E45-429A-95AB-035AAFCEC8F8}"/>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5D4D0873-479D-4DE8-B666-52FBF7BDD99F}"/>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8" name="テキスト ボックス 437">
          <a:extLst>
            <a:ext uri="{FF2B5EF4-FFF2-40B4-BE49-F238E27FC236}">
              <a16:creationId xmlns:a16="http://schemas.microsoft.com/office/drawing/2014/main" id="{953827DF-48A0-4453-8D77-B82216A5F961}"/>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BD8C4931-BD46-4BB7-9A46-11A1B2DFF891}"/>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a:extLst>
            <a:ext uri="{FF2B5EF4-FFF2-40B4-BE49-F238E27FC236}">
              <a16:creationId xmlns:a16="http://schemas.microsoft.com/office/drawing/2014/main" id="{0BD2FF63-DF7E-4EAE-B921-E4002F074F22}"/>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保健所】&#10;一人当たり面積グラフ枠">
          <a:extLst>
            <a:ext uri="{FF2B5EF4-FFF2-40B4-BE49-F238E27FC236}">
              <a16:creationId xmlns:a16="http://schemas.microsoft.com/office/drawing/2014/main" id="{8F27D49D-68B4-4396-9ED2-29A5BEB17CF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2" name="直線コネクタ 441">
          <a:extLst>
            <a:ext uri="{FF2B5EF4-FFF2-40B4-BE49-F238E27FC236}">
              <a16:creationId xmlns:a16="http://schemas.microsoft.com/office/drawing/2014/main" id="{094039BF-DF50-4E8C-AC7B-5595A4790918}"/>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3" name="【保健所】&#10;一人当たり面積最小値テキスト">
          <a:extLst>
            <a:ext uri="{FF2B5EF4-FFF2-40B4-BE49-F238E27FC236}">
              <a16:creationId xmlns:a16="http://schemas.microsoft.com/office/drawing/2014/main" id="{08235805-9376-4E7B-B084-0F6DF892E115}"/>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4" name="直線コネクタ 443">
          <a:extLst>
            <a:ext uri="{FF2B5EF4-FFF2-40B4-BE49-F238E27FC236}">
              <a16:creationId xmlns:a16="http://schemas.microsoft.com/office/drawing/2014/main" id="{22C2727A-B478-456A-822C-C04A35831305}"/>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5" name="【保健所】&#10;一人当たり面積最大値テキスト">
          <a:extLst>
            <a:ext uri="{FF2B5EF4-FFF2-40B4-BE49-F238E27FC236}">
              <a16:creationId xmlns:a16="http://schemas.microsoft.com/office/drawing/2014/main" id="{A039F9D6-ED19-4EB5-B7D8-4A7076EA52EA}"/>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6" name="直線コネクタ 445">
          <a:extLst>
            <a:ext uri="{FF2B5EF4-FFF2-40B4-BE49-F238E27FC236}">
              <a16:creationId xmlns:a16="http://schemas.microsoft.com/office/drawing/2014/main" id="{EC820F3D-140F-4CD2-8F64-CC3820D90389}"/>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47" name="【保健所】&#10;一人当たり面積平均値テキスト">
          <a:extLst>
            <a:ext uri="{FF2B5EF4-FFF2-40B4-BE49-F238E27FC236}">
              <a16:creationId xmlns:a16="http://schemas.microsoft.com/office/drawing/2014/main" id="{0897F755-FF51-46FF-83B7-A8AEB14FDECD}"/>
            </a:ext>
          </a:extLst>
        </xdr:cNvPr>
        <xdr:cNvSpPr txBox="1"/>
      </xdr:nvSpPr>
      <xdr:spPr>
        <a:xfrm>
          <a:off x="9477375"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8" name="フローチャート: 判断 447">
          <a:extLst>
            <a:ext uri="{FF2B5EF4-FFF2-40B4-BE49-F238E27FC236}">
              <a16:creationId xmlns:a16="http://schemas.microsoft.com/office/drawing/2014/main" id="{A268CA4F-94AC-43B9-AB18-9FE062246668}"/>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9" name="フローチャート: 判断 448">
          <a:extLst>
            <a:ext uri="{FF2B5EF4-FFF2-40B4-BE49-F238E27FC236}">
              <a16:creationId xmlns:a16="http://schemas.microsoft.com/office/drawing/2014/main" id="{56E80FDD-A73F-42F0-BEF2-8D7C1703C049}"/>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57227</xdr:colOff>
      <xdr:row>104</xdr:row>
      <xdr:rowOff>105427</xdr:rowOff>
    </xdr:from>
    <xdr:ext cx="469744" cy="259045"/>
    <xdr:sp macro="" textlink="">
      <xdr:nvSpPr>
        <xdr:cNvPr id="450" name="n_1aveValue【保健所】&#10;一人当たり面積">
          <a:extLst>
            <a:ext uri="{FF2B5EF4-FFF2-40B4-BE49-F238E27FC236}">
              <a16:creationId xmlns:a16="http://schemas.microsoft.com/office/drawing/2014/main" id="{2BF1B83C-824A-4440-BA16-9C3717D3E08A}"/>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105</xdr:row>
      <xdr:rowOff>158750</xdr:rowOff>
    </xdr:from>
    <xdr:to>
      <xdr:col>46</xdr:col>
      <xdr:colOff>38100</xdr:colOff>
      <xdr:row>106</xdr:row>
      <xdr:rowOff>88900</xdr:rowOff>
    </xdr:to>
    <xdr:sp macro="" textlink="">
      <xdr:nvSpPr>
        <xdr:cNvPr id="451" name="フローチャート: 判断 450">
          <a:extLst>
            <a:ext uri="{FF2B5EF4-FFF2-40B4-BE49-F238E27FC236}">
              <a16:creationId xmlns:a16="http://schemas.microsoft.com/office/drawing/2014/main" id="{B71D7660-ACAD-42C9-B2D2-9E6338FCF95D}"/>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133427</xdr:colOff>
      <xdr:row>104</xdr:row>
      <xdr:rowOff>105427</xdr:rowOff>
    </xdr:from>
    <xdr:ext cx="469744" cy="259045"/>
    <xdr:sp macro="" textlink="">
      <xdr:nvSpPr>
        <xdr:cNvPr id="452" name="n_2aveValue【保健所】&#10;一人当たり面積">
          <a:extLst>
            <a:ext uri="{FF2B5EF4-FFF2-40B4-BE49-F238E27FC236}">
              <a16:creationId xmlns:a16="http://schemas.microsoft.com/office/drawing/2014/main" id="{8AC561F0-4BEC-4A1A-861E-16E637603FEA}"/>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105</xdr:row>
      <xdr:rowOff>158750</xdr:rowOff>
    </xdr:from>
    <xdr:to>
      <xdr:col>41</xdr:col>
      <xdr:colOff>101600</xdr:colOff>
      <xdr:row>106</xdr:row>
      <xdr:rowOff>88900</xdr:rowOff>
    </xdr:to>
    <xdr:sp macro="" textlink="">
      <xdr:nvSpPr>
        <xdr:cNvPr id="453" name="フローチャート: 判断 452">
          <a:extLst>
            <a:ext uri="{FF2B5EF4-FFF2-40B4-BE49-F238E27FC236}">
              <a16:creationId xmlns:a16="http://schemas.microsoft.com/office/drawing/2014/main" id="{5813E04C-9570-4546-B956-49C569E8E579}"/>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6427</xdr:colOff>
      <xdr:row>104</xdr:row>
      <xdr:rowOff>105427</xdr:rowOff>
    </xdr:from>
    <xdr:ext cx="469744" cy="259045"/>
    <xdr:sp macro="" textlink="">
      <xdr:nvSpPr>
        <xdr:cNvPr id="454" name="n_3aveValue【保健所】&#10;一人当たり面積">
          <a:extLst>
            <a:ext uri="{FF2B5EF4-FFF2-40B4-BE49-F238E27FC236}">
              <a16:creationId xmlns:a16="http://schemas.microsoft.com/office/drawing/2014/main" id="{A7778800-DC59-4BCB-8682-9C096BCB13BD}"/>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105</xdr:row>
      <xdr:rowOff>82550</xdr:rowOff>
    </xdr:from>
    <xdr:to>
      <xdr:col>36</xdr:col>
      <xdr:colOff>165100</xdr:colOff>
      <xdr:row>106</xdr:row>
      <xdr:rowOff>12700</xdr:rowOff>
    </xdr:to>
    <xdr:sp macro="" textlink="">
      <xdr:nvSpPr>
        <xdr:cNvPr id="455" name="フローチャート: 判断 454">
          <a:extLst>
            <a:ext uri="{FF2B5EF4-FFF2-40B4-BE49-F238E27FC236}">
              <a16:creationId xmlns:a16="http://schemas.microsoft.com/office/drawing/2014/main" id="{086F21C5-3FD2-47E2-87B8-5C5AC52183EC}"/>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69927</xdr:colOff>
      <xdr:row>104</xdr:row>
      <xdr:rowOff>29227</xdr:rowOff>
    </xdr:from>
    <xdr:ext cx="469744" cy="259045"/>
    <xdr:sp macro="" textlink="">
      <xdr:nvSpPr>
        <xdr:cNvPr id="456" name="n_4aveValue【保健所】&#10;一人当たり面積">
          <a:extLst>
            <a:ext uri="{FF2B5EF4-FFF2-40B4-BE49-F238E27FC236}">
              <a16:creationId xmlns:a16="http://schemas.microsoft.com/office/drawing/2014/main" id="{3749AB16-1A2A-4F88-9A19-2F93FC220697}"/>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2F7B3650-C9B8-47C5-97B9-6E7DBB7BC028}"/>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9F4F8488-F606-4494-9F6D-871F8321683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AC850F63-CA8A-4377-8BD5-A58566075D6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B940A4C7-DA50-4755-B689-E525FADF90F3}"/>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6383B571-5A16-4881-8B82-878F66DF42D9}"/>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2" name="楕円 461">
          <a:extLst>
            <a:ext uri="{FF2B5EF4-FFF2-40B4-BE49-F238E27FC236}">
              <a16:creationId xmlns:a16="http://schemas.microsoft.com/office/drawing/2014/main" id="{314B310D-811A-4F1F-B0BE-A42C700C38A7}"/>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63" name="【保健所】&#10;一人当たり面積該当値テキスト">
          <a:extLst>
            <a:ext uri="{FF2B5EF4-FFF2-40B4-BE49-F238E27FC236}">
              <a16:creationId xmlns:a16="http://schemas.microsoft.com/office/drawing/2014/main" id="{5E6E2795-2EFF-491C-8654-2CB1EA61CAF3}"/>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4" name="楕円 463">
          <a:extLst>
            <a:ext uri="{FF2B5EF4-FFF2-40B4-BE49-F238E27FC236}">
              <a16:creationId xmlns:a16="http://schemas.microsoft.com/office/drawing/2014/main" id="{27BE1AF7-1DC4-44A1-8683-8B0025190D79}"/>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5" name="直線コネクタ 464">
          <a:extLst>
            <a:ext uri="{FF2B5EF4-FFF2-40B4-BE49-F238E27FC236}">
              <a16:creationId xmlns:a16="http://schemas.microsoft.com/office/drawing/2014/main" id="{D2725EBB-7312-44A6-A6EB-FFCDF5165F87}"/>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6" name="楕円 465">
          <a:extLst>
            <a:ext uri="{FF2B5EF4-FFF2-40B4-BE49-F238E27FC236}">
              <a16:creationId xmlns:a16="http://schemas.microsoft.com/office/drawing/2014/main" id="{AAE0BC65-BB96-45CD-BDEE-628F8F0094A6}"/>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7" name="直線コネクタ 466">
          <a:extLst>
            <a:ext uri="{FF2B5EF4-FFF2-40B4-BE49-F238E27FC236}">
              <a16:creationId xmlns:a16="http://schemas.microsoft.com/office/drawing/2014/main" id="{B3518584-46FC-4244-A775-FC7E2E6E5177}"/>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8" name="楕円 467">
          <a:extLst>
            <a:ext uri="{FF2B5EF4-FFF2-40B4-BE49-F238E27FC236}">
              <a16:creationId xmlns:a16="http://schemas.microsoft.com/office/drawing/2014/main" id="{8550B3D7-708C-4900-B603-376BB963E428}"/>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9" name="直線コネクタ 468">
          <a:extLst>
            <a:ext uri="{FF2B5EF4-FFF2-40B4-BE49-F238E27FC236}">
              <a16:creationId xmlns:a16="http://schemas.microsoft.com/office/drawing/2014/main" id="{EAE6B253-A5EB-4041-8727-5A821C4C5B7A}"/>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70" name="楕円 469">
          <a:extLst>
            <a:ext uri="{FF2B5EF4-FFF2-40B4-BE49-F238E27FC236}">
              <a16:creationId xmlns:a16="http://schemas.microsoft.com/office/drawing/2014/main" id="{512D2246-86B6-4056-92D8-8E877F0BF0AE}"/>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71" name="直線コネクタ 470">
          <a:extLst>
            <a:ext uri="{FF2B5EF4-FFF2-40B4-BE49-F238E27FC236}">
              <a16:creationId xmlns:a16="http://schemas.microsoft.com/office/drawing/2014/main" id="{2FA754CC-FC1F-4EA1-A1A6-96F90FC38A44}"/>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60977</xdr:rowOff>
    </xdr:from>
    <xdr:ext cx="469744" cy="259045"/>
    <xdr:sp macro="" textlink="">
      <xdr:nvSpPr>
        <xdr:cNvPr id="472" name="n_1mainValue【保健所】&#10;一人当たり面積">
          <a:extLst>
            <a:ext uri="{FF2B5EF4-FFF2-40B4-BE49-F238E27FC236}">
              <a16:creationId xmlns:a16="http://schemas.microsoft.com/office/drawing/2014/main" id="{4A409B06-FA01-4157-A851-FF6241E38D42}"/>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3" name="n_2mainValue【保健所】&#10;一人当たり面積">
          <a:extLst>
            <a:ext uri="{FF2B5EF4-FFF2-40B4-BE49-F238E27FC236}">
              <a16:creationId xmlns:a16="http://schemas.microsoft.com/office/drawing/2014/main" id="{FD3424AA-83F8-4D77-BFC6-50D215642B53}"/>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4" name="n_3mainValue【保健所】&#10;一人当たり面積">
          <a:extLst>
            <a:ext uri="{FF2B5EF4-FFF2-40B4-BE49-F238E27FC236}">
              <a16:creationId xmlns:a16="http://schemas.microsoft.com/office/drawing/2014/main" id="{D4998AAA-AF60-4AE9-B5DB-511254E09B27}"/>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5" name="n_4mainValue【保健所】&#10;一人当たり面積">
          <a:extLst>
            <a:ext uri="{FF2B5EF4-FFF2-40B4-BE49-F238E27FC236}">
              <a16:creationId xmlns:a16="http://schemas.microsoft.com/office/drawing/2014/main" id="{11914346-AB5E-455E-B8D2-C7A422089106}"/>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FFB86665-A623-49D2-B236-D7105D67B2B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66F327F9-4860-4625-8229-B225CE16678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E1BB8361-A7F9-4085-95A4-8000F6886BD3}"/>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ED59FB6B-47C1-46A0-9355-EFFC08192B4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FC433E35-5269-404A-838D-9C1CF2E95CD2}"/>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E6A7BB34-2D05-4245-AD64-EF8ECABD0B4A}"/>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C2397928-8A52-4A34-829A-2C37FA769AF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1294D52C-62D3-4428-BD86-4BBC532BB2E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999E50F5-A8AD-48E9-A2DC-6A9F4321B80C}"/>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CF1143C1-91FE-4C82-9AD4-A2D7C160448B}"/>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6" name="テキスト ボックス 485">
          <a:extLst>
            <a:ext uri="{FF2B5EF4-FFF2-40B4-BE49-F238E27FC236}">
              <a16:creationId xmlns:a16="http://schemas.microsoft.com/office/drawing/2014/main" id="{45DD74CA-8D96-4016-908C-C54B68A5BA5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0377BD74-F6FF-451C-B536-6FE49ABE79A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99FE995D-7590-4810-8097-FD1F5DC1ECF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649936F2-03A3-4524-8F3A-EAEBC3C49BF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521AA5CE-7A54-498A-A42B-09C0A39B9A88}"/>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31A493CF-DEE3-4E9E-A523-A4FBEAD2430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BE4FE66B-0A05-4F5E-A5AB-5BD8CDA1D308}"/>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421582EE-1D9F-467D-B28E-3727A2FBF548}"/>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8541E720-FEF5-4318-8312-903EC896DE8D}"/>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E216E6AA-E8D6-4FD9-B7C2-85F4A4F95E66}"/>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6" name="テキスト ボックス 495">
          <a:extLst>
            <a:ext uri="{FF2B5EF4-FFF2-40B4-BE49-F238E27FC236}">
              <a16:creationId xmlns:a16="http://schemas.microsoft.com/office/drawing/2014/main" id="{8D2A116E-542A-48A3-A59B-F486DE22F35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試験研究機関】&#10;有形固定資産減価償却率グラフ枠">
          <a:extLst>
            <a:ext uri="{FF2B5EF4-FFF2-40B4-BE49-F238E27FC236}">
              <a16:creationId xmlns:a16="http://schemas.microsoft.com/office/drawing/2014/main" id="{3862BF41-98F6-4962-92CF-B1BAF03DFC27}"/>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498" name="直線コネクタ 497">
          <a:extLst>
            <a:ext uri="{FF2B5EF4-FFF2-40B4-BE49-F238E27FC236}">
              <a16:creationId xmlns:a16="http://schemas.microsoft.com/office/drawing/2014/main" id="{A66FE977-BC08-489E-B3D7-F5B0B0DEA570}"/>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499" name="【試験研究機関】&#10;有形固定資産減価償却率最小値テキスト">
          <a:extLst>
            <a:ext uri="{FF2B5EF4-FFF2-40B4-BE49-F238E27FC236}">
              <a16:creationId xmlns:a16="http://schemas.microsoft.com/office/drawing/2014/main" id="{C46732C7-A274-4590-9C09-61768F40A0E4}"/>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0" name="直線コネクタ 499">
          <a:extLst>
            <a:ext uri="{FF2B5EF4-FFF2-40B4-BE49-F238E27FC236}">
              <a16:creationId xmlns:a16="http://schemas.microsoft.com/office/drawing/2014/main" id="{DB044FB2-58B3-457B-8ED7-70E625DAC99D}"/>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1" name="【試験研究機関】&#10;有形固定資産減価償却率最大値テキスト">
          <a:extLst>
            <a:ext uri="{FF2B5EF4-FFF2-40B4-BE49-F238E27FC236}">
              <a16:creationId xmlns:a16="http://schemas.microsoft.com/office/drawing/2014/main" id="{529050BE-6C1A-488E-AB31-B4BD1377FFA2}"/>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2" name="直線コネクタ 501">
          <a:extLst>
            <a:ext uri="{FF2B5EF4-FFF2-40B4-BE49-F238E27FC236}">
              <a16:creationId xmlns:a16="http://schemas.microsoft.com/office/drawing/2014/main" id="{0B600387-6EB1-40FD-9978-0E1769FEFF9A}"/>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156227</xdr:rowOff>
    </xdr:from>
    <xdr:ext cx="405111" cy="259045"/>
    <xdr:sp macro="" textlink="">
      <xdr:nvSpPr>
        <xdr:cNvPr id="503" name="【試験研究機関】&#10;有形固定資産減価償却率平均値テキスト">
          <a:extLst>
            <a:ext uri="{FF2B5EF4-FFF2-40B4-BE49-F238E27FC236}">
              <a16:creationId xmlns:a16="http://schemas.microsoft.com/office/drawing/2014/main" id="{8D205A5C-8B35-4071-AC20-EB53EA5FDD11}"/>
            </a:ext>
          </a:extLst>
        </xdr:cNvPr>
        <xdr:cNvSpPr txBox="1"/>
      </xdr:nvSpPr>
      <xdr:spPr>
        <a:xfrm>
          <a:off x="14744700" y="59887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4" name="フローチャート: 判断 503">
          <a:extLst>
            <a:ext uri="{FF2B5EF4-FFF2-40B4-BE49-F238E27FC236}">
              <a16:creationId xmlns:a16="http://schemas.microsoft.com/office/drawing/2014/main" id="{8799F636-E96F-4036-8CCB-E6AB6D61A571}"/>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5" name="フローチャート: 判断 504">
          <a:extLst>
            <a:ext uri="{FF2B5EF4-FFF2-40B4-BE49-F238E27FC236}">
              <a16:creationId xmlns:a16="http://schemas.microsoft.com/office/drawing/2014/main" id="{17D68AC9-E24C-421A-8684-6C019398C1C5}"/>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37</xdr:row>
      <xdr:rowOff>38117</xdr:rowOff>
    </xdr:from>
    <xdr:ext cx="405111" cy="259045"/>
    <xdr:sp macro="" textlink="">
      <xdr:nvSpPr>
        <xdr:cNvPr id="506" name="n_1aveValue【試験研究機関】&#10;有形固定資産減価償却率">
          <a:extLst>
            <a:ext uri="{FF2B5EF4-FFF2-40B4-BE49-F238E27FC236}">
              <a16:creationId xmlns:a16="http://schemas.microsoft.com/office/drawing/2014/main" id="{70D82F0F-E470-480D-9152-24CF6F5308A2}"/>
            </a:ext>
          </a:extLst>
        </xdr:cNvPr>
        <xdr:cNvSpPr txBox="1"/>
      </xdr:nvSpPr>
      <xdr:spPr>
        <a:xfrm>
          <a:off x="13745219"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101600</xdr:rowOff>
    </xdr:from>
    <xdr:to>
      <xdr:col>76</xdr:col>
      <xdr:colOff>165100</xdr:colOff>
      <xdr:row>37</xdr:row>
      <xdr:rowOff>31750</xdr:rowOff>
    </xdr:to>
    <xdr:sp macro="" textlink="">
      <xdr:nvSpPr>
        <xdr:cNvPr id="507" name="フローチャート: 判断 506">
          <a:extLst>
            <a:ext uri="{FF2B5EF4-FFF2-40B4-BE49-F238E27FC236}">
              <a16:creationId xmlns:a16="http://schemas.microsoft.com/office/drawing/2014/main" id="{1A6B6E3B-2BA2-481B-8417-8C60F9DF0768}"/>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37</xdr:row>
      <xdr:rowOff>22877</xdr:rowOff>
    </xdr:from>
    <xdr:ext cx="405111" cy="259045"/>
    <xdr:sp macro="" textlink="">
      <xdr:nvSpPr>
        <xdr:cNvPr id="508" name="n_2aveValue【試験研究機関】&#10;有形固定資産減価償却率">
          <a:extLst>
            <a:ext uri="{FF2B5EF4-FFF2-40B4-BE49-F238E27FC236}">
              <a16:creationId xmlns:a16="http://schemas.microsoft.com/office/drawing/2014/main" id="{8A6AC0D8-357F-41A1-AF5B-55EACECBCEDA}"/>
            </a:ext>
          </a:extLst>
        </xdr:cNvPr>
        <xdr:cNvSpPr txBox="1"/>
      </xdr:nvSpPr>
      <xdr:spPr>
        <a:xfrm>
          <a:off x="12964169" y="601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71120</xdr:rowOff>
    </xdr:from>
    <xdr:to>
      <xdr:col>72</xdr:col>
      <xdr:colOff>38100</xdr:colOff>
      <xdr:row>37</xdr:row>
      <xdr:rowOff>1270</xdr:rowOff>
    </xdr:to>
    <xdr:sp macro="" textlink="">
      <xdr:nvSpPr>
        <xdr:cNvPr id="509" name="フローチャート: 判断 508">
          <a:extLst>
            <a:ext uri="{FF2B5EF4-FFF2-40B4-BE49-F238E27FC236}">
              <a16:creationId xmlns:a16="http://schemas.microsoft.com/office/drawing/2014/main" id="{53BBC9C0-9A18-437B-9844-F3C11785527D}"/>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36</xdr:row>
      <xdr:rowOff>163847</xdr:rowOff>
    </xdr:from>
    <xdr:ext cx="405111" cy="259045"/>
    <xdr:sp macro="" textlink="">
      <xdr:nvSpPr>
        <xdr:cNvPr id="510" name="n_3aveValue【試験研究機関】&#10;有形固定資産減価償却率">
          <a:extLst>
            <a:ext uri="{FF2B5EF4-FFF2-40B4-BE49-F238E27FC236}">
              <a16:creationId xmlns:a16="http://schemas.microsoft.com/office/drawing/2014/main" id="{31D858B1-7147-4FEE-820A-C02AF5780B85}"/>
            </a:ext>
          </a:extLst>
        </xdr:cNvPr>
        <xdr:cNvSpPr txBox="1"/>
      </xdr:nvSpPr>
      <xdr:spPr>
        <a:xfrm>
          <a:off x="121640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55880</xdr:rowOff>
    </xdr:from>
    <xdr:to>
      <xdr:col>67</xdr:col>
      <xdr:colOff>101600</xdr:colOff>
      <xdr:row>37</xdr:row>
      <xdr:rowOff>157480</xdr:rowOff>
    </xdr:to>
    <xdr:sp macro="" textlink="">
      <xdr:nvSpPr>
        <xdr:cNvPr id="511" name="フローチャート: 判断 510">
          <a:extLst>
            <a:ext uri="{FF2B5EF4-FFF2-40B4-BE49-F238E27FC236}">
              <a16:creationId xmlns:a16="http://schemas.microsoft.com/office/drawing/2014/main" id="{0941E635-970D-42B5-A159-49329C41A085}"/>
            </a:ext>
          </a:extLst>
        </xdr:cNvPr>
        <xdr:cNvSpPr/>
      </xdr:nvSpPr>
      <xdr:spPr>
        <a:xfrm>
          <a:off x="11487150" y="60471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37</xdr:row>
      <xdr:rowOff>148607</xdr:rowOff>
    </xdr:from>
    <xdr:ext cx="405111" cy="259045"/>
    <xdr:sp macro="" textlink="">
      <xdr:nvSpPr>
        <xdr:cNvPr id="512" name="n_4aveValue【試験研究機関】&#10;有形固定資産減価償却率">
          <a:extLst>
            <a:ext uri="{FF2B5EF4-FFF2-40B4-BE49-F238E27FC236}">
              <a16:creationId xmlns:a16="http://schemas.microsoft.com/office/drawing/2014/main" id="{F53C73CF-9ED6-439C-AF06-3C1FCF84DBCA}"/>
            </a:ext>
          </a:extLst>
        </xdr:cNvPr>
        <xdr:cNvSpPr txBox="1"/>
      </xdr:nvSpPr>
      <xdr:spPr>
        <a:xfrm>
          <a:off x="11354444" y="613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E3B3CA87-6380-438B-9B86-668BE8F2D149}"/>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34E29608-D891-4B06-9BFC-87C2BA9C57D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2DAB9633-500A-436A-8598-37D7A5D664B5}"/>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83653914-F9A8-4F2B-944B-52BF20E77444}"/>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E2695CA4-739D-4714-AFC0-9CA88FEA0F2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2540</xdr:rowOff>
    </xdr:from>
    <xdr:to>
      <xdr:col>85</xdr:col>
      <xdr:colOff>177800</xdr:colOff>
      <xdr:row>34</xdr:row>
      <xdr:rowOff>104140</xdr:rowOff>
    </xdr:to>
    <xdr:sp macro="" textlink="">
      <xdr:nvSpPr>
        <xdr:cNvPr id="518" name="楕円 517">
          <a:extLst>
            <a:ext uri="{FF2B5EF4-FFF2-40B4-BE49-F238E27FC236}">
              <a16:creationId xmlns:a16="http://schemas.microsoft.com/office/drawing/2014/main" id="{9762A367-A558-4A26-A621-CAC3DBC6DAE2}"/>
            </a:ext>
          </a:extLst>
        </xdr:cNvPr>
        <xdr:cNvSpPr/>
      </xdr:nvSpPr>
      <xdr:spPr>
        <a:xfrm>
          <a:off x="14649450" y="550799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127017</xdr:rowOff>
    </xdr:from>
    <xdr:ext cx="405111" cy="259045"/>
    <xdr:sp macro="" textlink="">
      <xdr:nvSpPr>
        <xdr:cNvPr id="519" name="【試験研究機関】&#10;有形固定資産減価償却率該当値テキスト">
          <a:extLst>
            <a:ext uri="{FF2B5EF4-FFF2-40B4-BE49-F238E27FC236}">
              <a16:creationId xmlns:a16="http://schemas.microsoft.com/office/drawing/2014/main" id="{0C5FB31B-2E40-49FB-BFD2-35B0915723C8}"/>
            </a:ext>
          </a:extLst>
        </xdr:cNvPr>
        <xdr:cNvSpPr txBox="1"/>
      </xdr:nvSpPr>
      <xdr:spPr>
        <a:xfrm>
          <a:off x="14744700" y="5467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34</xdr:row>
      <xdr:rowOff>63500</xdr:rowOff>
    </xdr:from>
    <xdr:to>
      <xdr:col>81</xdr:col>
      <xdr:colOff>101600</xdr:colOff>
      <xdr:row>34</xdr:row>
      <xdr:rowOff>165100</xdr:rowOff>
    </xdr:to>
    <xdr:sp macro="" textlink="">
      <xdr:nvSpPr>
        <xdr:cNvPr id="520" name="楕円 519">
          <a:extLst>
            <a:ext uri="{FF2B5EF4-FFF2-40B4-BE49-F238E27FC236}">
              <a16:creationId xmlns:a16="http://schemas.microsoft.com/office/drawing/2014/main" id="{976BEEF4-B37F-4B5B-8948-286CBB444D64}"/>
            </a:ext>
          </a:extLst>
        </xdr:cNvPr>
        <xdr:cNvSpPr/>
      </xdr:nvSpPr>
      <xdr:spPr>
        <a:xfrm>
          <a:off x="13887450" y="5572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34</xdr:row>
      <xdr:rowOff>53340</xdr:rowOff>
    </xdr:from>
    <xdr:to>
      <xdr:col>85</xdr:col>
      <xdr:colOff>127000</xdr:colOff>
      <xdr:row>34</xdr:row>
      <xdr:rowOff>114300</xdr:rowOff>
    </xdr:to>
    <xdr:cxnSp macro="">
      <xdr:nvCxnSpPr>
        <xdr:cNvPr id="521" name="直線コネクタ 520">
          <a:extLst>
            <a:ext uri="{FF2B5EF4-FFF2-40B4-BE49-F238E27FC236}">
              <a16:creationId xmlns:a16="http://schemas.microsoft.com/office/drawing/2014/main" id="{9385C6BF-48EF-4D7D-8B3B-74A8F66992A7}"/>
            </a:ext>
          </a:extLst>
        </xdr:cNvPr>
        <xdr:cNvCxnSpPr/>
      </xdr:nvCxnSpPr>
      <xdr:spPr>
        <a:xfrm flipV="1">
          <a:off x="13935075" y="5555615"/>
          <a:ext cx="762000"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143510</xdr:rowOff>
    </xdr:from>
    <xdr:to>
      <xdr:col>76</xdr:col>
      <xdr:colOff>165100</xdr:colOff>
      <xdr:row>34</xdr:row>
      <xdr:rowOff>73660</xdr:rowOff>
    </xdr:to>
    <xdr:sp macro="" textlink="">
      <xdr:nvSpPr>
        <xdr:cNvPr id="522" name="楕円 521">
          <a:extLst>
            <a:ext uri="{FF2B5EF4-FFF2-40B4-BE49-F238E27FC236}">
              <a16:creationId xmlns:a16="http://schemas.microsoft.com/office/drawing/2014/main" id="{9DE16712-BF9B-4D55-9777-217C4D104AC7}"/>
            </a:ext>
          </a:extLst>
        </xdr:cNvPr>
        <xdr:cNvSpPr/>
      </xdr:nvSpPr>
      <xdr:spPr>
        <a:xfrm>
          <a:off x="13096875" y="548386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34</xdr:row>
      <xdr:rowOff>22860</xdr:rowOff>
    </xdr:from>
    <xdr:to>
      <xdr:col>81</xdr:col>
      <xdr:colOff>50800</xdr:colOff>
      <xdr:row>34</xdr:row>
      <xdr:rowOff>114300</xdr:rowOff>
    </xdr:to>
    <xdr:cxnSp macro="">
      <xdr:nvCxnSpPr>
        <xdr:cNvPr id="523" name="直線コネクタ 522">
          <a:extLst>
            <a:ext uri="{FF2B5EF4-FFF2-40B4-BE49-F238E27FC236}">
              <a16:creationId xmlns:a16="http://schemas.microsoft.com/office/drawing/2014/main" id="{2F8D5183-09DC-4B38-95B0-1D08C931F8F3}"/>
            </a:ext>
          </a:extLst>
        </xdr:cNvPr>
        <xdr:cNvCxnSpPr/>
      </xdr:nvCxnSpPr>
      <xdr:spPr>
        <a:xfrm>
          <a:off x="13144500" y="5531485"/>
          <a:ext cx="790575"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33</xdr:row>
      <xdr:rowOff>78740</xdr:rowOff>
    </xdr:from>
    <xdr:to>
      <xdr:col>72</xdr:col>
      <xdr:colOff>38100</xdr:colOff>
      <xdr:row>34</xdr:row>
      <xdr:rowOff>8890</xdr:rowOff>
    </xdr:to>
    <xdr:sp macro="" textlink="">
      <xdr:nvSpPr>
        <xdr:cNvPr id="524" name="楕円 523">
          <a:extLst>
            <a:ext uri="{FF2B5EF4-FFF2-40B4-BE49-F238E27FC236}">
              <a16:creationId xmlns:a16="http://schemas.microsoft.com/office/drawing/2014/main" id="{987DBE89-2788-41E7-9726-F80D05E4D91E}"/>
            </a:ext>
          </a:extLst>
        </xdr:cNvPr>
        <xdr:cNvSpPr/>
      </xdr:nvSpPr>
      <xdr:spPr>
        <a:xfrm>
          <a:off x="12296775" y="54222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33</xdr:row>
      <xdr:rowOff>129540</xdr:rowOff>
    </xdr:from>
    <xdr:to>
      <xdr:col>76</xdr:col>
      <xdr:colOff>114300</xdr:colOff>
      <xdr:row>34</xdr:row>
      <xdr:rowOff>22860</xdr:rowOff>
    </xdr:to>
    <xdr:cxnSp macro="">
      <xdr:nvCxnSpPr>
        <xdr:cNvPr id="525" name="直線コネクタ 524">
          <a:extLst>
            <a:ext uri="{FF2B5EF4-FFF2-40B4-BE49-F238E27FC236}">
              <a16:creationId xmlns:a16="http://schemas.microsoft.com/office/drawing/2014/main" id="{32F5FF87-A83C-4584-9768-DF0E56534E4F}"/>
            </a:ext>
          </a:extLst>
        </xdr:cNvPr>
        <xdr:cNvCxnSpPr/>
      </xdr:nvCxnSpPr>
      <xdr:spPr>
        <a:xfrm>
          <a:off x="12344400" y="5469890"/>
          <a:ext cx="800100" cy="615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33</xdr:row>
      <xdr:rowOff>29210</xdr:rowOff>
    </xdr:from>
    <xdr:to>
      <xdr:col>67</xdr:col>
      <xdr:colOff>101600</xdr:colOff>
      <xdr:row>33</xdr:row>
      <xdr:rowOff>130810</xdr:rowOff>
    </xdr:to>
    <xdr:sp macro="" textlink="">
      <xdr:nvSpPr>
        <xdr:cNvPr id="526" name="楕円 525">
          <a:extLst>
            <a:ext uri="{FF2B5EF4-FFF2-40B4-BE49-F238E27FC236}">
              <a16:creationId xmlns:a16="http://schemas.microsoft.com/office/drawing/2014/main" id="{2AFB0691-1867-4B41-9AE5-AFEBE6501360}"/>
            </a:ext>
          </a:extLst>
        </xdr:cNvPr>
        <xdr:cNvSpPr/>
      </xdr:nvSpPr>
      <xdr:spPr>
        <a:xfrm>
          <a:off x="11487150" y="53695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33</xdr:row>
      <xdr:rowOff>80010</xdr:rowOff>
    </xdr:from>
    <xdr:to>
      <xdr:col>71</xdr:col>
      <xdr:colOff>177800</xdr:colOff>
      <xdr:row>33</xdr:row>
      <xdr:rowOff>129540</xdr:rowOff>
    </xdr:to>
    <xdr:cxnSp macro="">
      <xdr:nvCxnSpPr>
        <xdr:cNvPr id="527" name="直線コネクタ 526">
          <a:extLst>
            <a:ext uri="{FF2B5EF4-FFF2-40B4-BE49-F238E27FC236}">
              <a16:creationId xmlns:a16="http://schemas.microsoft.com/office/drawing/2014/main" id="{22907A9C-DE17-44D8-BCBE-CB5E4EBE4499}"/>
            </a:ext>
          </a:extLst>
        </xdr:cNvPr>
        <xdr:cNvCxnSpPr/>
      </xdr:nvCxnSpPr>
      <xdr:spPr>
        <a:xfrm>
          <a:off x="11534775" y="5426710"/>
          <a:ext cx="809625" cy="431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33</xdr:row>
      <xdr:rowOff>10177</xdr:rowOff>
    </xdr:from>
    <xdr:ext cx="405111" cy="259045"/>
    <xdr:sp macro="" textlink="">
      <xdr:nvSpPr>
        <xdr:cNvPr id="528" name="n_1mainValue【試験研究機関】&#10;有形固定資産減価償却率">
          <a:extLst>
            <a:ext uri="{FF2B5EF4-FFF2-40B4-BE49-F238E27FC236}">
              <a16:creationId xmlns:a16="http://schemas.microsoft.com/office/drawing/2014/main" id="{15BD95BC-C56D-444C-9745-69663D31111A}"/>
            </a:ext>
          </a:extLst>
        </xdr:cNvPr>
        <xdr:cNvSpPr txBox="1"/>
      </xdr:nvSpPr>
      <xdr:spPr>
        <a:xfrm>
          <a:off x="13745219" y="535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32</xdr:row>
      <xdr:rowOff>90187</xdr:rowOff>
    </xdr:from>
    <xdr:ext cx="405111" cy="259045"/>
    <xdr:sp macro="" textlink="">
      <xdr:nvSpPr>
        <xdr:cNvPr id="529" name="n_2mainValue【試験研究機関】&#10;有形固定資産減価償却率">
          <a:extLst>
            <a:ext uri="{FF2B5EF4-FFF2-40B4-BE49-F238E27FC236}">
              <a16:creationId xmlns:a16="http://schemas.microsoft.com/office/drawing/2014/main" id="{13697F3F-81F2-4769-A44F-DE2EFE1F5D91}"/>
            </a:ext>
          </a:extLst>
        </xdr:cNvPr>
        <xdr:cNvSpPr txBox="1"/>
      </xdr:nvSpPr>
      <xdr:spPr>
        <a:xfrm>
          <a:off x="12964169" y="52686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32</xdr:row>
      <xdr:rowOff>25417</xdr:rowOff>
    </xdr:from>
    <xdr:ext cx="405111" cy="259045"/>
    <xdr:sp macro="" textlink="">
      <xdr:nvSpPr>
        <xdr:cNvPr id="530" name="n_3mainValue【試験研究機関】&#10;有形固定資産減価償却率">
          <a:extLst>
            <a:ext uri="{FF2B5EF4-FFF2-40B4-BE49-F238E27FC236}">
              <a16:creationId xmlns:a16="http://schemas.microsoft.com/office/drawing/2014/main" id="{329A4D38-43CB-4467-B8CE-5419CA63D910}"/>
            </a:ext>
          </a:extLst>
        </xdr:cNvPr>
        <xdr:cNvSpPr txBox="1"/>
      </xdr:nvSpPr>
      <xdr:spPr>
        <a:xfrm>
          <a:off x="12164069" y="52101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31</xdr:row>
      <xdr:rowOff>147337</xdr:rowOff>
    </xdr:from>
    <xdr:ext cx="405111" cy="259045"/>
    <xdr:sp macro="" textlink="">
      <xdr:nvSpPr>
        <xdr:cNvPr id="531" name="n_4mainValue【試験研究機関】&#10;有形固定資産減価償却率">
          <a:extLst>
            <a:ext uri="{FF2B5EF4-FFF2-40B4-BE49-F238E27FC236}">
              <a16:creationId xmlns:a16="http://schemas.microsoft.com/office/drawing/2014/main" id="{12C6E8BD-2F39-4E03-B29A-1CC1E5D4A2C4}"/>
            </a:ext>
          </a:extLst>
        </xdr:cNvPr>
        <xdr:cNvSpPr txBox="1"/>
      </xdr:nvSpPr>
      <xdr:spPr>
        <a:xfrm>
          <a:off x="11354444" y="5163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7EC3E654-B4E7-42DF-B074-F5C6C43E252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A99BB771-2D4D-42C3-BB69-81EEC4F2FF40}"/>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B6084470-B76A-4D29-90C1-D7D02020772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D4D4487D-6974-4DFF-A4FA-62FA31B3040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80D08E22-5931-40D7-AF63-C9CDD6A18E17}"/>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C8B44671-A7BD-40B2-B4F7-EE4D9DDCB8A8}"/>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68F971CD-EA6B-4820-A630-B01F630DD28E}"/>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6FBA75B4-DF8F-4BEC-BBD3-60FE8875C5E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59F65EF4-E130-40EF-A217-7248D47F67F5}"/>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1" name="テキスト ボックス 540">
          <a:extLst>
            <a:ext uri="{FF2B5EF4-FFF2-40B4-BE49-F238E27FC236}">
              <a16:creationId xmlns:a16="http://schemas.microsoft.com/office/drawing/2014/main" id="{8BC4BEBB-B777-471D-BF78-773B1A93B962}"/>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95409968-CCC3-453B-AB9C-49C209941309}"/>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FA0353AF-EDD9-495D-8AAD-17DDA3AE7B36}"/>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C00D7A40-36E6-4C07-BE1C-4814A9ADED9F}"/>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1149A26D-6A10-4876-A978-26F4C39B92BE}"/>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8A06C3BE-A8FA-400F-8931-981E2FADE55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50941D92-E53A-40FC-BDAC-98613BDD7298}"/>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63495AB6-BD00-4453-B115-5ED548C54EC4}"/>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601B2F3E-D3F5-4A4D-B62E-B548D0939085}"/>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3C59927A-B99A-423B-AC34-25FEA9DF3738}"/>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D9868124-9A5E-4AF3-AC7D-622ED1F0BB32}"/>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C8297DBF-75B6-4E6A-A2A7-C5F51D20188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3" name="直線コネクタ 552">
          <a:extLst>
            <a:ext uri="{FF2B5EF4-FFF2-40B4-BE49-F238E27FC236}">
              <a16:creationId xmlns:a16="http://schemas.microsoft.com/office/drawing/2014/main" id="{CF690FEA-8F47-48E4-8839-8200E6856CE3}"/>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4" name="【試験研究機関】&#10;一人当たり面積最小値テキスト">
          <a:extLst>
            <a:ext uri="{FF2B5EF4-FFF2-40B4-BE49-F238E27FC236}">
              <a16:creationId xmlns:a16="http://schemas.microsoft.com/office/drawing/2014/main" id="{986BADC6-7F0B-45D2-AFC7-3796C5DE2CFC}"/>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5" name="直線コネクタ 554">
          <a:extLst>
            <a:ext uri="{FF2B5EF4-FFF2-40B4-BE49-F238E27FC236}">
              <a16:creationId xmlns:a16="http://schemas.microsoft.com/office/drawing/2014/main" id="{60BDCFE4-4912-4752-9AFD-FF36F77A6E24}"/>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6" name="【試験研究機関】&#10;一人当たり面積最大値テキスト">
          <a:extLst>
            <a:ext uri="{FF2B5EF4-FFF2-40B4-BE49-F238E27FC236}">
              <a16:creationId xmlns:a16="http://schemas.microsoft.com/office/drawing/2014/main" id="{ADEFF67E-3844-4662-A457-32ACAC606205}"/>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7" name="直線コネクタ 556">
          <a:extLst>
            <a:ext uri="{FF2B5EF4-FFF2-40B4-BE49-F238E27FC236}">
              <a16:creationId xmlns:a16="http://schemas.microsoft.com/office/drawing/2014/main" id="{469525EC-232B-4690-A8A9-576469C676C9}"/>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67327</xdr:rowOff>
    </xdr:from>
    <xdr:ext cx="469744" cy="259045"/>
    <xdr:sp macro="" textlink="">
      <xdr:nvSpPr>
        <xdr:cNvPr id="558" name="【試験研究機関】&#10;一人当たり面積平均値テキスト">
          <a:extLst>
            <a:ext uri="{FF2B5EF4-FFF2-40B4-BE49-F238E27FC236}">
              <a16:creationId xmlns:a16="http://schemas.microsoft.com/office/drawing/2014/main" id="{F6D0C6D2-F1AA-46B2-AD3E-81A007659C0A}"/>
            </a:ext>
          </a:extLst>
        </xdr:cNvPr>
        <xdr:cNvSpPr txBox="1"/>
      </xdr:nvSpPr>
      <xdr:spPr>
        <a:xfrm>
          <a:off x="20002500" y="62173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59" name="フローチャート: 判断 558">
          <a:extLst>
            <a:ext uri="{FF2B5EF4-FFF2-40B4-BE49-F238E27FC236}">
              <a16:creationId xmlns:a16="http://schemas.microsoft.com/office/drawing/2014/main" id="{30E55C4A-B9CF-4DE4-B6A2-828C5D75E39B}"/>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0" name="フローチャート: 判断 559">
          <a:extLst>
            <a:ext uri="{FF2B5EF4-FFF2-40B4-BE49-F238E27FC236}">
              <a16:creationId xmlns:a16="http://schemas.microsoft.com/office/drawing/2014/main" id="{58421DFC-6550-4B08-9826-E19678E950C0}"/>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38</xdr:row>
      <xdr:rowOff>168927</xdr:rowOff>
    </xdr:from>
    <xdr:ext cx="469744" cy="259045"/>
    <xdr:sp macro="" textlink="">
      <xdr:nvSpPr>
        <xdr:cNvPr id="561" name="n_1aveValue【試験研究機関】&#10;一人当たり面積">
          <a:extLst>
            <a:ext uri="{FF2B5EF4-FFF2-40B4-BE49-F238E27FC236}">
              <a16:creationId xmlns:a16="http://schemas.microsoft.com/office/drawing/2014/main" id="{FAE55E33-513A-4021-B201-37466C17F938}"/>
            </a:ext>
          </a:extLst>
        </xdr:cNvPr>
        <xdr:cNvSpPr txBox="1"/>
      </xdr:nvSpPr>
      <xdr:spPr>
        <a:xfrm>
          <a:off x="189834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562" name="フローチャート: 判断 561">
          <a:extLst>
            <a:ext uri="{FF2B5EF4-FFF2-40B4-BE49-F238E27FC236}">
              <a16:creationId xmlns:a16="http://schemas.microsoft.com/office/drawing/2014/main" id="{39791BD1-301F-4881-991B-FA77DE6ABDEA}"/>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39</xdr:row>
      <xdr:rowOff>10177</xdr:rowOff>
    </xdr:from>
    <xdr:ext cx="469744" cy="259045"/>
    <xdr:sp macro="" textlink="">
      <xdr:nvSpPr>
        <xdr:cNvPr id="563" name="n_2aveValue【試験研究機関】&#10;一人当たり面積">
          <a:extLst>
            <a:ext uri="{FF2B5EF4-FFF2-40B4-BE49-F238E27FC236}">
              <a16:creationId xmlns:a16="http://schemas.microsoft.com/office/drawing/2014/main" id="{90C33EF1-3384-41CF-9FA4-5F899043E3BA}"/>
            </a:ext>
          </a:extLst>
        </xdr:cNvPr>
        <xdr:cNvSpPr txBox="1"/>
      </xdr:nvSpPr>
      <xdr:spPr>
        <a:xfrm>
          <a:off x="181833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127000</xdr:rowOff>
    </xdr:from>
    <xdr:to>
      <xdr:col>102</xdr:col>
      <xdr:colOff>165100</xdr:colOff>
      <xdr:row>39</xdr:row>
      <xdr:rowOff>57150</xdr:rowOff>
    </xdr:to>
    <xdr:sp macro="" textlink="">
      <xdr:nvSpPr>
        <xdr:cNvPr id="564" name="フローチャート: 判断 563">
          <a:extLst>
            <a:ext uri="{FF2B5EF4-FFF2-40B4-BE49-F238E27FC236}">
              <a16:creationId xmlns:a16="http://schemas.microsoft.com/office/drawing/2014/main" id="{C7B965CC-9F4D-47D6-80B8-555D1367F4F2}"/>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39</xdr:row>
      <xdr:rowOff>48277</xdr:rowOff>
    </xdr:from>
    <xdr:ext cx="469744" cy="259045"/>
    <xdr:sp macro="" textlink="">
      <xdr:nvSpPr>
        <xdr:cNvPr id="565" name="n_3aveValue【試験研究機関】&#10;一人当たり面積">
          <a:extLst>
            <a:ext uri="{FF2B5EF4-FFF2-40B4-BE49-F238E27FC236}">
              <a16:creationId xmlns:a16="http://schemas.microsoft.com/office/drawing/2014/main" id="{08EE6A6E-E4BA-411F-929B-D7668BF10045}"/>
            </a:ext>
          </a:extLst>
        </xdr:cNvPr>
        <xdr:cNvSpPr txBox="1"/>
      </xdr:nvSpPr>
      <xdr:spPr>
        <a:xfrm>
          <a:off x="173832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39</xdr:row>
      <xdr:rowOff>6350</xdr:rowOff>
    </xdr:from>
    <xdr:to>
      <xdr:col>98</xdr:col>
      <xdr:colOff>38100</xdr:colOff>
      <xdr:row>39</xdr:row>
      <xdr:rowOff>107950</xdr:rowOff>
    </xdr:to>
    <xdr:sp macro="" textlink="">
      <xdr:nvSpPr>
        <xdr:cNvPr id="566" name="フローチャート: 判断 565">
          <a:extLst>
            <a:ext uri="{FF2B5EF4-FFF2-40B4-BE49-F238E27FC236}">
              <a16:creationId xmlns:a16="http://schemas.microsoft.com/office/drawing/2014/main" id="{B1BB6627-B1DA-49BE-9C7B-45015E8AC241}"/>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39</xdr:row>
      <xdr:rowOff>99077</xdr:rowOff>
    </xdr:from>
    <xdr:ext cx="469744" cy="259045"/>
    <xdr:sp macro="" textlink="">
      <xdr:nvSpPr>
        <xdr:cNvPr id="567" name="n_4aveValue【試験研究機関】&#10;一人当たり面積">
          <a:extLst>
            <a:ext uri="{FF2B5EF4-FFF2-40B4-BE49-F238E27FC236}">
              <a16:creationId xmlns:a16="http://schemas.microsoft.com/office/drawing/2014/main" id="{F3069B60-304F-4AEB-9ECF-E06E3660B099}"/>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C6846074-1662-4DC7-AA00-BA740960D4E0}"/>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168131E5-0737-43C0-8559-46DD965A5B10}"/>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F5ED6A4B-B4DE-4501-84D6-BCC12C00D198}"/>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50593489-39B5-4ACF-9FC4-91BCF228C410}"/>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41010013-6006-407A-AFAD-5D880D2DE46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57150</xdr:rowOff>
    </xdr:from>
    <xdr:to>
      <xdr:col>116</xdr:col>
      <xdr:colOff>114300</xdr:colOff>
      <xdr:row>37</xdr:row>
      <xdr:rowOff>158750</xdr:rowOff>
    </xdr:to>
    <xdr:sp macro="" textlink="">
      <xdr:nvSpPr>
        <xdr:cNvPr id="573" name="楕円 572">
          <a:extLst>
            <a:ext uri="{FF2B5EF4-FFF2-40B4-BE49-F238E27FC236}">
              <a16:creationId xmlns:a16="http://schemas.microsoft.com/office/drawing/2014/main" id="{5F789B30-FE44-47D1-ABA3-601CD968AE81}"/>
            </a:ext>
          </a:extLst>
        </xdr:cNvPr>
        <xdr:cNvSpPr/>
      </xdr:nvSpPr>
      <xdr:spPr>
        <a:xfrm>
          <a:off x="19897725" y="60483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80027</xdr:rowOff>
    </xdr:from>
    <xdr:ext cx="469744" cy="259045"/>
    <xdr:sp macro="" textlink="">
      <xdr:nvSpPr>
        <xdr:cNvPr id="574" name="【試験研究機関】&#10;一人当たり面積該当値テキスト">
          <a:extLst>
            <a:ext uri="{FF2B5EF4-FFF2-40B4-BE49-F238E27FC236}">
              <a16:creationId xmlns:a16="http://schemas.microsoft.com/office/drawing/2014/main" id="{E071F192-628E-460F-BDC4-8AF74E3E5569}"/>
            </a:ext>
          </a:extLst>
        </xdr:cNvPr>
        <xdr:cNvSpPr txBox="1"/>
      </xdr:nvSpPr>
      <xdr:spPr>
        <a:xfrm>
          <a:off x="20002500" y="591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57150</xdr:rowOff>
    </xdr:from>
    <xdr:to>
      <xdr:col>112</xdr:col>
      <xdr:colOff>38100</xdr:colOff>
      <xdr:row>37</xdr:row>
      <xdr:rowOff>158750</xdr:rowOff>
    </xdr:to>
    <xdr:sp macro="" textlink="">
      <xdr:nvSpPr>
        <xdr:cNvPr id="575" name="楕円 574">
          <a:extLst>
            <a:ext uri="{FF2B5EF4-FFF2-40B4-BE49-F238E27FC236}">
              <a16:creationId xmlns:a16="http://schemas.microsoft.com/office/drawing/2014/main" id="{50161C61-9746-44E1-B5B5-F362F5B3F7B9}"/>
            </a:ext>
          </a:extLst>
        </xdr:cNvPr>
        <xdr:cNvSpPr/>
      </xdr:nvSpPr>
      <xdr:spPr>
        <a:xfrm>
          <a:off x="19154775" y="604837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107950</xdr:rowOff>
    </xdr:from>
    <xdr:to>
      <xdr:col>116</xdr:col>
      <xdr:colOff>63500</xdr:colOff>
      <xdr:row>37</xdr:row>
      <xdr:rowOff>107950</xdr:rowOff>
    </xdr:to>
    <xdr:cxnSp macro="">
      <xdr:nvCxnSpPr>
        <xdr:cNvPr id="576" name="直線コネクタ 575">
          <a:extLst>
            <a:ext uri="{FF2B5EF4-FFF2-40B4-BE49-F238E27FC236}">
              <a16:creationId xmlns:a16="http://schemas.microsoft.com/office/drawing/2014/main" id="{F5A9591C-353A-4E25-9578-B41453F169C0}"/>
            </a:ext>
          </a:extLst>
        </xdr:cNvPr>
        <xdr:cNvCxnSpPr/>
      </xdr:nvCxnSpPr>
      <xdr:spPr>
        <a:xfrm>
          <a:off x="19202400" y="60960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69850</xdr:rowOff>
    </xdr:from>
    <xdr:to>
      <xdr:col>107</xdr:col>
      <xdr:colOff>101600</xdr:colOff>
      <xdr:row>38</xdr:row>
      <xdr:rowOff>0</xdr:rowOff>
    </xdr:to>
    <xdr:sp macro="" textlink="">
      <xdr:nvSpPr>
        <xdr:cNvPr id="577" name="楕円 576">
          <a:extLst>
            <a:ext uri="{FF2B5EF4-FFF2-40B4-BE49-F238E27FC236}">
              <a16:creationId xmlns:a16="http://schemas.microsoft.com/office/drawing/2014/main" id="{25548977-EBCD-4DF4-B6A5-F4C5D7BE9427}"/>
            </a:ext>
          </a:extLst>
        </xdr:cNvPr>
        <xdr:cNvSpPr/>
      </xdr:nvSpPr>
      <xdr:spPr>
        <a:xfrm>
          <a:off x="18345150" y="60579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107950</xdr:rowOff>
    </xdr:from>
    <xdr:to>
      <xdr:col>111</xdr:col>
      <xdr:colOff>177800</xdr:colOff>
      <xdr:row>37</xdr:row>
      <xdr:rowOff>120650</xdr:rowOff>
    </xdr:to>
    <xdr:cxnSp macro="">
      <xdr:nvCxnSpPr>
        <xdr:cNvPr id="578" name="直線コネクタ 577">
          <a:extLst>
            <a:ext uri="{FF2B5EF4-FFF2-40B4-BE49-F238E27FC236}">
              <a16:creationId xmlns:a16="http://schemas.microsoft.com/office/drawing/2014/main" id="{4AB50054-C9C3-4753-9603-08A13B1EB2DE}"/>
            </a:ext>
          </a:extLst>
        </xdr:cNvPr>
        <xdr:cNvCxnSpPr/>
      </xdr:nvCxnSpPr>
      <xdr:spPr>
        <a:xfrm flipV="1">
          <a:off x="18392775" y="609600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69850</xdr:rowOff>
    </xdr:from>
    <xdr:to>
      <xdr:col>102</xdr:col>
      <xdr:colOff>165100</xdr:colOff>
      <xdr:row>38</xdr:row>
      <xdr:rowOff>0</xdr:rowOff>
    </xdr:to>
    <xdr:sp macro="" textlink="">
      <xdr:nvSpPr>
        <xdr:cNvPr id="579" name="楕円 578">
          <a:extLst>
            <a:ext uri="{FF2B5EF4-FFF2-40B4-BE49-F238E27FC236}">
              <a16:creationId xmlns:a16="http://schemas.microsoft.com/office/drawing/2014/main" id="{5AE5ABD1-C79F-4D79-95F3-2FB387842AF4}"/>
            </a:ext>
          </a:extLst>
        </xdr:cNvPr>
        <xdr:cNvSpPr/>
      </xdr:nvSpPr>
      <xdr:spPr>
        <a:xfrm>
          <a:off x="17554575" y="6057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120650</xdr:rowOff>
    </xdr:from>
    <xdr:to>
      <xdr:col>107</xdr:col>
      <xdr:colOff>50800</xdr:colOff>
      <xdr:row>37</xdr:row>
      <xdr:rowOff>120650</xdr:rowOff>
    </xdr:to>
    <xdr:cxnSp macro="">
      <xdr:nvCxnSpPr>
        <xdr:cNvPr id="580" name="直線コネクタ 579">
          <a:extLst>
            <a:ext uri="{FF2B5EF4-FFF2-40B4-BE49-F238E27FC236}">
              <a16:creationId xmlns:a16="http://schemas.microsoft.com/office/drawing/2014/main" id="{67A53569-E079-4C22-9B7D-50F03A0A9DE9}"/>
            </a:ext>
          </a:extLst>
        </xdr:cNvPr>
        <xdr:cNvCxnSpPr/>
      </xdr:nvCxnSpPr>
      <xdr:spPr>
        <a:xfrm>
          <a:off x="17602200" y="61150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37</xdr:row>
      <xdr:rowOff>69850</xdr:rowOff>
    </xdr:from>
    <xdr:to>
      <xdr:col>98</xdr:col>
      <xdr:colOff>38100</xdr:colOff>
      <xdr:row>38</xdr:row>
      <xdr:rowOff>0</xdr:rowOff>
    </xdr:to>
    <xdr:sp macro="" textlink="">
      <xdr:nvSpPr>
        <xdr:cNvPr id="581" name="楕円 580">
          <a:extLst>
            <a:ext uri="{FF2B5EF4-FFF2-40B4-BE49-F238E27FC236}">
              <a16:creationId xmlns:a16="http://schemas.microsoft.com/office/drawing/2014/main" id="{F2378AD4-4FF6-44FE-9A8A-F2123D03EA82}"/>
            </a:ext>
          </a:extLst>
        </xdr:cNvPr>
        <xdr:cNvSpPr/>
      </xdr:nvSpPr>
      <xdr:spPr>
        <a:xfrm>
          <a:off x="16754475" y="6057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120650</xdr:rowOff>
    </xdr:from>
    <xdr:to>
      <xdr:col>102</xdr:col>
      <xdr:colOff>114300</xdr:colOff>
      <xdr:row>37</xdr:row>
      <xdr:rowOff>120650</xdr:rowOff>
    </xdr:to>
    <xdr:cxnSp macro="">
      <xdr:nvCxnSpPr>
        <xdr:cNvPr id="582" name="直線コネクタ 581">
          <a:extLst>
            <a:ext uri="{FF2B5EF4-FFF2-40B4-BE49-F238E27FC236}">
              <a16:creationId xmlns:a16="http://schemas.microsoft.com/office/drawing/2014/main" id="{516644B7-62E3-4B74-8BD6-BA08E33E5A02}"/>
            </a:ext>
          </a:extLst>
        </xdr:cNvPr>
        <xdr:cNvCxnSpPr/>
      </xdr:nvCxnSpPr>
      <xdr:spPr>
        <a:xfrm>
          <a:off x="16802100" y="61150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36</xdr:row>
      <xdr:rowOff>3827</xdr:rowOff>
    </xdr:from>
    <xdr:ext cx="469744" cy="259045"/>
    <xdr:sp macro="" textlink="">
      <xdr:nvSpPr>
        <xdr:cNvPr id="583" name="n_1mainValue【試験研究機関】&#10;一人当たり面積">
          <a:extLst>
            <a:ext uri="{FF2B5EF4-FFF2-40B4-BE49-F238E27FC236}">
              <a16:creationId xmlns:a16="http://schemas.microsoft.com/office/drawing/2014/main" id="{E92167D2-B14D-4CD5-9CB4-3D9BA205696D}"/>
            </a:ext>
          </a:extLst>
        </xdr:cNvPr>
        <xdr:cNvSpPr txBox="1"/>
      </xdr:nvSpPr>
      <xdr:spPr>
        <a:xfrm>
          <a:off x="18983402"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36</xdr:row>
      <xdr:rowOff>16527</xdr:rowOff>
    </xdr:from>
    <xdr:ext cx="469744" cy="259045"/>
    <xdr:sp macro="" textlink="">
      <xdr:nvSpPr>
        <xdr:cNvPr id="584" name="n_2mainValue【試験研究機関】&#10;一人当たり面積">
          <a:extLst>
            <a:ext uri="{FF2B5EF4-FFF2-40B4-BE49-F238E27FC236}">
              <a16:creationId xmlns:a16="http://schemas.microsoft.com/office/drawing/2014/main" id="{D4B1A6BE-6F43-45EC-9D8D-27FF1167A35A}"/>
            </a:ext>
          </a:extLst>
        </xdr:cNvPr>
        <xdr:cNvSpPr txBox="1"/>
      </xdr:nvSpPr>
      <xdr:spPr>
        <a:xfrm>
          <a:off x="18183302"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36</xdr:row>
      <xdr:rowOff>16527</xdr:rowOff>
    </xdr:from>
    <xdr:ext cx="469744" cy="259045"/>
    <xdr:sp macro="" textlink="">
      <xdr:nvSpPr>
        <xdr:cNvPr id="585" name="n_3mainValue【試験研究機関】&#10;一人当たり面積">
          <a:extLst>
            <a:ext uri="{FF2B5EF4-FFF2-40B4-BE49-F238E27FC236}">
              <a16:creationId xmlns:a16="http://schemas.microsoft.com/office/drawing/2014/main" id="{03EDA51C-378F-4A6E-A3FA-40C9F984B5AF}"/>
            </a:ext>
          </a:extLst>
        </xdr:cNvPr>
        <xdr:cNvSpPr txBox="1"/>
      </xdr:nvSpPr>
      <xdr:spPr>
        <a:xfrm>
          <a:off x="17383202"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36</xdr:row>
      <xdr:rowOff>16527</xdr:rowOff>
    </xdr:from>
    <xdr:ext cx="469744" cy="259045"/>
    <xdr:sp macro="" textlink="">
      <xdr:nvSpPr>
        <xdr:cNvPr id="586" name="n_4mainValue【試験研究機関】&#10;一人当たり面積">
          <a:extLst>
            <a:ext uri="{FF2B5EF4-FFF2-40B4-BE49-F238E27FC236}">
              <a16:creationId xmlns:a16="http://schemas.microsoft.com/office/drawing/2014/main" id="{D5875B05-FED9-4218-A7DD-BE1EFE2D6420}"/>
            </a:ext>
          </a:extLst>
        </xdr:cNvPr>
        <xdr:cNvSpPr txBox="1"/>
      </xdr:nvSpPr>
      <xdr:spPr>
        <a:xfrm>
          <a:off x="16592627" y="584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19318E4C-3738-42A7-BDA7-48A25B988B5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124D25EC-6271-44AF-A99C-8286560D9D6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7531C954-0259-4167-9C3F-D1C76E1A7D5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E468F00D-4BC5-4FF2-9AF2-E5CE82DD469A}"/>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15489604-99BE-45A3-AAF1-A486AD29E0B1}"/>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75285CF0-A255-48AA-BBD7-8FF85AD1548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1D135AA4-83D6-4AEE-99E7-A378DBF857D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AFB2BEC8-2B7A-4491-ABEC-A661D9F57F70}"/>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D20F1E02-F879-4D33-B93F-29F426609830}"/>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1C676AEC-3E6A-4B78-8D68-9E68DA473441}"/>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701FBA0D-B405-4E89-870E-05CEEB240A1E}"/>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06FBD45C-2F46-4D93-8401-DF697D65E7B8}"/>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CBF839E4-E9A3-48A5-A119-E680907D0579}"/>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BDC1B71C-38DC-4D1B-99B2-F18F2761D380}"/>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D821A781-4A59-469A-9A81-E843C2667375}"/>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F017C1E5-6FED-4179-A869-05350B9F5FE4}"/>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8ACC6792-2C6E-4CC1-8A06-A6031E038D18}"/>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9E7D6E53-B679-414D-B8D0-31B04DD29BAB}"/>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7A31A114-A23D-4281-A868-72F712B0E3DE}"/>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9A8369CC-343D-490E-9EBC-0AB7CDB1C982}"/>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FF6ACC9A-05AD-400E-98D4-025ED7D89595}"/>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AFEAC1CD-037F-4AE4-B5CC-7E9A5E522B44}"/>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AA6AE015-FB6E-4476-B9B1-DBA73534D73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警察施設】&#10;有形固定資産減価償却率グラフ枠">
          <a:extLst>
            <a:ext uri="{FF2B5EF4-FFF2-40B4-BE49-F238E27FC236}">
              <a16:creationId xmlns:a16="http://schemas.microsoft.com/office/drawing/2014/main" id="{FEF63CB0-328F-4852-A0CD-4E4A27ADD73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611" name="直線コネクタ 610">
          <a:extLst>
            <a:ext uri="{FF2B5EF4-FFF2-40B4-BE49-F238E27FC236}">
              <a16:creationId xmlns:a16="http://schemas.microsoft.com/office/drawing/2014/main" id="{AAACADE3-36FD-47DB-B458-DE6AF2B4517C}"/>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612" name="【警察施設】&#10;有形固定資産減価償却率最小値テキスト">
          <a:extLst>
            <a:ext uri="{FF2B5EF4-FFF2-40B4-BE49-F238E27FC236}">
              <a16:creationId xmlns:a16="http://schemas.microsoft.com/office/drawing/2014/main" id="{750723EA-B89D-45CB-9317-4E4EBF4AE9C6}"/>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613" name="直線コネクタ 612">
          <a:extLst>
            <a:ext uri="{FF2B5EF4-FFF2-40B4-BE49-F238E27FC236}">
              <a16:creationId xmlns:a16="http://schemas.microsoft.com/office/drawing/2014/main" id="{B797C515-5C71-4C68-BD2D-73BD890858CF}"/>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614" name="【警察施設】&#10;有形固定資産減価償却率最大値テキスト">
          <a:extLst>
            <a:ext uri="{FF2B5EF4-FFF2-40B4-BE49-F238E27FC236}">
              <a16:creationId xmlns:a16="http://schemas.microsoft.com/office/drawing/2014/main" id="{5CF71B9B-D5DC-4CA4-9087-A8CF3B715DA8}"/>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615" name="直線コネクタ 614">
          <a:extLst>
            <a:ext uri="{FF2B5EF4-FFF2-40B4-BE49-F238E27FC236}">
              <a16:creationId xmlns:a16="http://schemas.microsoft.com/office/drawing/2014/main" id="{A3B0EF55-63B3-4587-A9FC-8B56C336B0EB}"/>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170742</xdr:rowOff>
    </xdr:from>
    <xdr:ext cx="405111" cy="259045"/>
    <xdr:sp macro="" textlink="">
      <xdr:nvSpPr>
        <xdr:cNvPr id="616" name="【警察施設】&#10;有形固定資産減価償却率平均値テキスト">
          <a:extLst>
            <a:ext uri="{FF2B5EF4-FFF2-40B4-BE49-F238E27FC236}">
              <a16:creationId xmlns:a16="http://schemas.microsoft.com/office/drawing/2014/main" id="{76FEF6C7-EAA7-4DC3-BFB4-C06712FA7971}"/>
            </a:ext>
          </a:extLst>
        </xdr:cNvPr>
        <xdr:cNvSpPr txBox="1"/>
      </xdr:nvSpPr>
      <xdr:spPr>
        <a:xfrm>
          <a:off x="14744700" y="987671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617" name="フローチャート: 判断 616">
          <a:extLst>
            <a:ext uri="{FF2B5EF4-FFF2-40B4-BE49-F238E27FC236}">
              <a16:creationId xmlns:a16="http://schemas.microsoft.com/office/drawing/2014/main" id="{599DF6FA-33FA-4D58-BE17-965D331DC43C}"/>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618" name="フローチャート: 判断 617">
          <a:extLst>
            <a:ext uri="{FF2B5EF4-FFF2-40B4-BE49-F238E27FC236}">
              <a16:creationId xmlns:a16="http://schemas.microsoft.com/office/drawing/2014/main" id="{E5843322-C64B-4936-BC0C-FD4ABF2C0141}"/>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62</xdr:row>
      <xdr:rowOff>80027</xdr:rowOff>
    </xdr:from>
    <xdr:ext cx="405111" cy="259045"/>
    <xdr:sp macro="" textlink="">
      <xdr:nvSpPr>
        <xdr:cNvPr id="619" name="n_1aveValue【警察施設】&#10;有形固定資産減価償却率">
          <a:extLst>
            <a:ext uri="{FF2B5EF4-FFF2-40B4-BE49-F238E27FC236}">
              <a16:creationId xmlns:a16="http://schemas.microsoft.com/office/drawing/2014/main" id="{401A9667-943F-4095-9979-E3CD53E8444F}"/>
            </a:ext>
          </a:extLst>
        </xdr:cNvPr>
        <xdr:cNvSpPr txBox="1"/>
      </xdr:nvSpPr>
      <xdr:spPr>
        <a:xfrm>
          <a:off x="13745219"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61</xdr:row>
      <xdr:rowOff>136978</xdr:rowOff>
    </xdr:from>
    <xdr:to>
      <xdr:col>76</xdr:col>
      <xdr:colOff>165100</xdr:colOff>
      <xdr:row>62</xdr:row>
      <xdr:rowOff>67128</xdr:rowOff>
    </xdr:to>
    <xdr:sp macro="" textlink="">
      <xdr:nvSpPr>
        <xdr:cNvPr id="620" name="フローチャート: 判断 619">
          <a:extLst>
            <a:ext uri="{FF2B5EF4-FFF2-40B4-BE49-F238E27FC236}">
              <a16:creationId xmlns:a16="http://schemas.microsoft.com/office/drawing/2014/main" id="{9875F15A-CF36-4240-916E-0516A002A7FA}"/>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62</xdr:row>
      <xdr:rowOff>58255</xdr:rowOff>
    </xdr:from>
    <xdr:ext cx="405111" cy="259045"/>
    <xdr:sp macro="" textlink="">
      <xdr:nvSpPr>
        <xdr:cNvPr id="621" name="n_2aveValue【警察施設】&#10;有形固定資産減価償却率">
          <a:extLst>
            <a:ext uri="{FF2B5EF4-FFF2-40B4-BE49-F238E27FC236}">
              <a16:creationId xmlns:a16="http://schemas.microsoft.com/office/drawing/2014/main" id="{67612BBD-7E7A-4AFB-A75A-7D2679F663DE}"/>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62</xdr:row>
      <xdr:rowOff>19957</xdr:rowOff>
    </xdr:from>
    <xdr:to>
      <xdr:col>72</xdr:col>
      <xdr:colOff>38100</xdr:colOff>
      <xdr:row>62</xdr:row>
      <xdr:rowOff>121557</xdr:rowOff>
    </xdr:to>
    <xdr:sp macro="" textlink="">
      <xdr:nvSpPr>
        <xdr:cNvPr id="622" name="フローチャート: 判断 621">
          <a:extLst>
            <a:ext uri="{FF2B5EF4-FFF2-40B4-BE49-F238E27FC236}">
              <a16:creationId xmlns:a16="http://schemas.microsoft.com/office/drawing/2014/main" id="{0040B814-D3A4-4053-93C0-EE33D55549BF}"/>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62</xdr:row>
      <xdr:rowOff>112684</xdr:rowOff>
    </xdr:from>
    <xdr:ext cx="405111" cy="259045"/>
    <xdr:sp macro="" textlink="">
      <xdr:nvSpPr>
        <xdr:cNvPr id="623" name="n_3aveValue【警察施設】&#10;有形固定資産減価償却率">
          <a:extLst>
            <a:ext uri="{FF2B5EF4-FFF2-40B4-BE49-F238E27FC236}">
              <a16:creationId xmlns:a16="http://schemas.microsoft.com/office/drawing/2014/main" id="{9863282C-62D7-4941-9CB3-A80BFEAA1CA9}"/>
            </a:ext>
          </a:extLst>
        </xdr:cNvPr>
        <xdr:cNvSpPr txBox="1"/>
      </xdr:nvSpPr>
      <xdr:spPr>
        <a:xfrm>
          <a:off x="12164069" y="1015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61</xdr:row>
      <xdr:rowOff>104322</xdr:rowOff>
    </xdr:from>
    <xdr:to>
      <xdr:col>67</xdr:col>
      <xdr:colOff>101600</xdr:colOff>
      <xdr:row>62</xdr:row>
      <xdr:rowOff>34472</xdr:rowOff>
    </xdr:to>
    <xdr:sp macro="" textlink="">
      <xdr:nvSpPr>
        <xdr:cNvPr id="624" name="フローチャート: 判断 623">
          <a:extLst>
            <a:ext uri="{FF2B5EF4-FFF2-40B4-BE49-F238E27FC236}">
              <a16:creationId xmlns:a16="http://schemas.microsoft.com/office/drawing/2014/main" id="{44405C88-38A2-4503-A343-F7259C024120}"/>
            </a:ext>
          </a:extLst>
        </xdr:cNvPr>
        <xdr:cNvSpPr/>
      </xdr:nvSpPr>
      <xdr:spPr>
        <a:xfrm>
          <a:off x="11487150" y="99849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62</xdr:row>
      <xdr:rowOff>25599</xdr:rowOff>
    </xdr:from>
    <xdr:ext cx="405111" cy="259045"/>
    <xdr:sp macro="" textlink="">
      <xdr:nvSpPr>
        <xdr:cNvPr id="625" name="n_4aveValue【警察施設】&#10;有形固定資産減価償却率">
          <a:extLst>
            <a:ext uri="{FF2B5EF4-FFF2-40B4-BE49-F238E27FC236}">
              <a16:creationId xmlns:a16="http://schemas.microsoft.com/office/drawing/2014/main" id="{468A7FEF-ECFE-4C39-8B25-1F4C8EDA86EC}"/>
            </a:ext>
          </a:extLst>
        </xdr:cNvPr>
        <xdr:cNvSpPr txBox="1"/>
      </xdr:nvSpPr>
      <xdr:spPr>
        <a:xfrm>
          <a:off x="11354444" y="10068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6D5245D8-178D-42CA-97E4-A5A1869922E3}"/>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02498649-35B1-4F02-A57D-6F2B3A7D54B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B4318DCB-538E-45F9-AC83-0A991963BFF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65C4450B-6BE8-4606-AE9C-9B4DACCF5B93}"/>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D763942C-A54C-43FF-A00B-C540BD4E0B4A}"/>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77107</xdr:rowOff>
    </xdr:from>
    <xdr:to>
      <xdr:col>85</xdr:col>
      <xdr:colOff>177800</xdr:colOff>
      <xdr:row>64</xdr:row>
      <xdr:rowOff>7257</xdr:rowOff>
    </xdr:to>
    <xdr:sp macro="" textlink="">
      <xdr:nvSpPr>
        <xdr:cNvPr id="631" name="楕円 630">
          <a:extLst>
            <a:ext uri="{FF2B5EF4-FFF2-40B4-BE49-F238E27FC236}">
              <a16:creationId xmlns:a16="http://schemas.microsoft.com/office/drawing/2014/main" id="{07A225D2-B55E-4D83-A750-264491132D70}"/>
            </a:ext>
          </a:extLst>
        </xdr:cNvPr>
        <xdr:cNvSpPr/>
      </xdr:nvSpPr>
      <xdr:spPr>
        <a:xfrm>
          <a:off x="14649450" y="1027838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63</xdr:row>
      <xdr:rowOff>55534</xdr:rowOff>
    </xdr:from>
    <xdr:ext cx="405111" cy="259045"/>
    <xdr:sp macro="" textlink="">
      <xdr:nvSpPr>
        <xdr:cNvPr id="632" name="【警察施設】&#10;有形固定資産減価償却率該当値テキスト">
          <a:extLst>
            <a:ext uri="{FF2B5EF4-FFF2-40B4-BE49-F238E27FC236}">
              <a16:creationId xmlns:a16="http://schemas.microsoft.com/office/drawing/2014/main" id="{A07F289F-8EC2-4836-8F78-DCF9D8AD644E}"/>
            </a:ext>
          </a:extLst>
        </xdr:cNvPr>
        <xdr:cNvSpPr txBox="1"/>
      </xdr:nvSpPr>
      <xdr:spPr>
        <a:xfrm>
          <a:off x="14744700" y="102568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61</xdr:row>
      <xdr:rowOff>82550</xdr:rowOff>
    </xdr:from>
    <xdr:to>
      <xdr:col>81</xdr:col>
      <xdr:colOff>101600</xdr:colOff>
      <xdr:row>62</xdr:row>
      <xdr:rowOff>12700</xdr:rowOff>
    </xdr:to>
    <xdr:sp macro="" textlink="">
      <xdr:nvSpPr>
        <xdr:cNvPr id="633" name="楕円 632">
          <a:extLst>
            <a:ext uri="{FF2B5EF4-FFF2-40B4-BE49-F238E27FC236}">
              <a16:creationId xmlns:a16="http://schemas.microsoft.com/office/drawing/2014/main" id="{730BCD42-561D-4EF5-B6E6-21172ACC1D84}"/>
            </a:ext>
          </a:extLst>
        </xdr:cNvPr>
        <xdr:cNvSpPr/>
      </xdr:nvSpPr>
      <xdr:spPr>
        <a:xfrm>
          <a:off x="13887450" y="99631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133350</xdr:rowOff>
    </xdr:from>
    <xdr:to>
      <xdr:col>85</xdr:col>
      <xdr:colOff>127000</xdr:colOff>
      <xdr:row>63</xdr:row>
      <xdr:rowOff>127907</xdr:rowOff>
    </xdr:to>
    <xdr:cxnSp macro="">
      <xdr:nvCxnSpPr>
        <xdr:cNvPr id="634" name="直線コネクタ 633">
          <a:extLst>
            <a:ext uri="{FF2B5EF4-FFF2-40B4-BE49-F238E27FC236}">
              <a16:creationId xmlns:a16="http://schemas.microsoft.com/office/drawing/2014/main" id="{C3E3FB15-256B-4E37-9CB2-ED505E143A4B}"/>
            </a:ext>
          </a:extLst>
        </xdr:cNvPr>
        <xdr:cNvCxnSpPr/>
      </xdr:nvCxnSpPr>
      <xdr:spPr>
        <a:xfrm>
          <a:off x="13935075" y="10010775"/>
          <a:ext cx="762000" cy="3152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66222</xdr:rowOff>
    </xdr:from>
    <xdr:to>
      <xdr:col>76</xdr:col>
      <xdr:colOff>165100</xdr:colOff>
      <xdr:row>59</xdr:row>
      <xdr:rowOff>167822</xdr:rowOff>
    </xdr:to>
    <xdr:sp macro="" textlink="">
      <xdr:nvSpPr>
        <xdr:cNvPr id="635" name="楕円 634">
          <a:extLst>
            <a:ext uri="{FF2B5EF4-FFF2-40B4-BE49-F238E27FC236}">
              <a16:creationId xmlns:a16="http://schemas.microsoft.com/office/drawing/2014/main" id="{42AF0341-A406-4371-BD66-EB17FF3B3DD4}"/>
            </a:ext>
          </a:extLst>
        </xdr:cNvPr>
        <xdr:cNvSpPr/>
      </xdr:nvSpPr>
      <xdr:spPr>
        <a:xfrm>
          <a:off x="13096875" y="96229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117022</xdr:rowOff>
    </xdr:from>
    <xdr:to>
      <xdr:col>81</xdr:col>
      <xdr:colOff>50800</xdr:colOff>
      <xdr:row>61</xdr:row>
      <xdr:rowOff>133350</xdr:rowOff>
    </xdr:to>
    <xdr:cxnSp macro="">
      <xdr:nvCxnSpPr>
        <xdr:cNvPr id="636" name="直線コネクタ 635">
          <a:extLst>
            <a:ext uri="{FF2B5EF4-FFF2-40B4-BE49-F238E27FC236}">
              <a16:creationId xmlns:a16="http://schemas.microsoft.com/office/drawing/2014/main" id="{85B47E29-C69A-44B1-BFF0-50A6CE5FD75B}"/>
            </a:ext>
          </a:extLst>
        </xdr:cNvPr>
        <xdr:cNvCxnSpPr/>
      </xdr:nvCxnSpPr>
      <xdr:spPr>
        <a:xfrm>
          <a:off x="13144500" y="9670597"/>
          <a:ext cx="790575" cy="340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109765</xdr:rowOff>
    </xdr:from>
    <xdr:to>
      <xdr:col>72</xdr:col>
      <xdr:colOff>38100</xdr:colOff>
      <xdr:row>60</xdr:row>
      <xdr:rowOff>39915</xdr:rowOff>
    </xdr:to>
    <xdr:sp macro="" textlink="">
      <xdr:nvSpPr>
        <xdr:cNvPr id="637" name="楕円 636">
          <a:extLst>
            <a:ext uri="{FF2B5EF4-FFF2-40B4-BE49-F238E27FC236}">
              <a16:creationId xmlns:a16="http://schemas.microsoft.com/office/drawing/2014/main" id="{FF00800D-BA84-41EB-8024-FC022989B595}"/>
            </a:ext>
          </a:extLst>
        </xdr:cNvPr>
        <xdr:cNvSpPr/>
      </xdr:nvSpPr>
      <xdr:spPr>
        <a:xfrm>
          <a:off x="12296775" y="966016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59</xdr:row>
      <xdr:rowOff>117022</xdr:rowOff>
    </xdr:from>
    <xdr:to>
      <xdr:col>76</xdr:col>
      <xdr:colOff>114300</xdr:colOff>
      <xdr:row>59</xdr:row>
      <xdr:rowOff>160565</xdr:rowOff>
    </xdr:to>
    <xdr:cxnSp macro="">
      <xdr:nvCxnSpPr>
        <xdr:cNvPr id="638" name="直線コネクタ 637">
          <a:extLst>
            <a:ext uri="{FF2B5EF4-FFF2-40B4-BE49-F238E27FC236}">
              <a16:creationId xmlns:a16="http://schemas.microsoft.com/office/drawing/2014/main" id="{65753771-A97B-49CC-BECA-BD7A7E3603F0}"/>
            </a:ext>
          </a:extLst>
        </xdr:cNvPr>
        <xdr:cNvCxnSpPr/>
      </xdr:nvCxnSpPr>
      <xdr:spPr>
        <a:xfrm flipV="1">
          <a:off x="12344400" y="9670597"/>
          <a:ext cx="800100" cy="46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147865</xdr:rowOff>
    </xdr:from>
    <xdr:to>
      <xdr:col>67</xdr:col>
      <xdr:colOff>101600</xdr:colOff>
      <xdr:row>58</xdr:row>
      <xdr:rowOff>78015</xdr:rowOff>
    </xdr:to>
    <xdr:sp macro="" textlink="">
      <xdr:nvSpPr>
        <xdr:cNvPr id="639" name="楕円 638">
          <a:extLst>
            <a:ext uri="{FF2B5EF4-FFF2-40B4-BE49-F238E27FC236}">
              <a16:creationId xmlns:a16="http://schemas.microsoft.com/office/drawing/2014/main" id="{095F2118-2B64-4AAA-ADCF-4126201F0E1B}"/>
            </a:ext>
          </a:extLst>
        </xdr:cNvPr>
        <xdr:cNvSpPr/>
      </xdr:nvSpPr>
      <xdr:spPr>
        <a:xfrm>
          <a:off x="11487150" y="93744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27215</xdr:rowOff>
    </xdr:from>
    <xdr:to>
      <xdr:col>71</xdr:col>
      <xdr:colOff>177800</xdr:colOff>
      <xdr:row>59</xdr:row>
      <xdr:rowOff>160565</xdr:rowOff>
    </xdr:to>
    <xdr:cxnSp macro="">
      <xdr:nvCxnSpPr>
        <xdr:cNvPr id="640" name="直線コネクタ 639">
          <a:extLst>
            <a:ext uri="{FF2B5EF4-FFF2-40B4-BE49-F238E27FC236}">
              <a16:creationId xmlns:a16="http://schemas.microsoft.com/office/drawing/2014/main" id="{68AE229A-E5DB-4709-B72E-DCD5CF427B56}"/>
            </a:ext>
          </a:extLst>
        </xdr:cNvPr>
        <xdr:cNvCxnSpPr/>
      </xdr:nvCxnSpPr>
      <xdr:spPr>
        <a:xfrm>
          <a:off x="11534775" y="9422040"/>
          <a:ext cx="809625"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29227</xdr:rowOff>
    </xdr:from>
    <xdr:ext cx="405111" cy="259045"/>
    <xdr:sp macro="" textlink="">
      <xdr:nvSpPr>
        <xdr:cNvPr id="641" name="n_1mainValue【警察施設】&#10;有形固定資産減価償却率">
          <a:extLst>
            <a:ext uri="{FF2B5EF4-FFF2-40B4-BE49-F238E27FC236}">
              <a16:creationId xmlns:a16="http://schemas.microsoft.com/office/drawing/2014/main" id="{269D84C0-2BE1-4D8D-8643-CB7AEF79A388}"/>
            </a:ext>
          </a:extLst>
        </xdr:cNvPr>
        <xdr:cNvSpPr txBox="1"/>
      </xdr:nvSpPr>
      <xdr:spPr>
        <a:xfrm>
          <a:off x="13745219" y="9741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12899</xdr:rowOff>
    </xdr:from>
    <xdr:ext cx="405111" cy="259045"/>
    <xdr:sp macro="" textlink="">
      <xdr:nvSpPr>
        <xdr:cNvPr id="642" name="n_2mainValue【警察施設】&#10;有形固定資産減価償却率">
          <a:extLst>
            <a:ext uri="{FF2B5EF4-FFF2-40B4-BE49-F238E27FC236}">
              <a16:creationId xmlns:a16="http://schemas.microsoft.com/office/drawing/2014/main" id="{C660AC21-B26C-42BC-AD68-565D3157CD69}"/>
            </a:ext>
          </a:extLst>
        </xdr:cNvPr>
        <xdr:cNvSpPr txBox="1"/>
      </xdr:nvSpPr>
      <xdr:spPr>
        <a:xfrm>
          <a:off x="12964169" y="940137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56442</xdr:rowOff>
    </xdr:from>
    <xdr:ext cx="405111" cy="259045"/>
    <xdr:sp macro="" textlink="">
      <xdr:nvSpPr>
        <xdr:cNvPr id="643" name="n_3mainValue【警察施設】&#10;有形固定資産減価償却率">
          <a:extLst>
            <a:ext uri="{FF2B5EF4-FFF2-40B4-BE49-F238E27FC236}">
              <a16:creationId xmlns:a16="http://schemas.microsoft.com/office/drawing/2014/main" id="{7DA4F1A0-FB92-4FC0-87F1-E19A4BA0A3B2}"/>
            </a:ext>
          </a:extLst>
        </xdr:cNvPr>
        <xdr:cNvSpPr txBox="1"/>
      </xdr:nvSpPr>
      <xdr:spPr>
        <a:xfrm>
          <a:off x="12164069" y="94480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94542</xdr:rowOff>
    </xdr:from>
    <xdr:ext cx="405111" cy="259045"/>
    <xdr:sp macro="" textlink="">
      <xdr:nvSpPr>
        <xdr:cNvPr id="644" name="n_4mainValue【警察施設】&#10;有形固定資産減価償却率">
          <a:extLst>
            <a:ext uri="{FF2B5EF4-FFF2-40B4-BE49-F238E27FC236}">
              <a16:creationId xmlns:a16="http://schemas.microsoft.com/office/drawing/2014/main" id="{0ECB0F38-258B-47AE-81CC-8F9EE55C31AA}"/>
            </a:ext>
          </a:extLst>
        </xdr:cNvPr>
        <xdr:cNvSpPr txBox="1"/>
      </xdr:nvSpPr>
      <xdr:spPr>
        <a:xfrm>
          <a:off x="11354444" y="9162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DB3B537B-55AC-438A-81B6-9191EAAB64CE}"/>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0FA566FC-3175-48D6-ABC8-CA45E6DE2A1B}"/>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C99AE5ED-07B3-4684-BB4A-8E4229A0CC8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00E2C6DE-1827-4622-8CB8-A82DA5F0C6A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E4CC9431-44A3-4140-ACDF-9D7FCC264DF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C2E3A6BE-8CDD-463E-985F-9FCCE37E35F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DF6D2436-7872-4CF4-AA1B-DB7D4B2B5E79}"/>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FB259738-7878-49DD-B71D-8338DF0C7F8E}"/>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E548B7FD-3B11-4B10-815E-5EA91A4FB14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C749D5BF-8847-4478-92FE-16809DFE44C2}"/>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D28EC87D-1A0F-44ED-84F0-C44234C205DC}"/>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35C13C26-224B-434D-AB6A-CFAA75A304E3}"/>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F3AD4761-F5DC-454E-BBCA-36CCA75DE828}"/>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C691913C-98DE-4425-81E3-F3415DD8D44A}"/>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A07A8E35-DCC7-4123-AF26-B13531A99B44}"/>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A3DEB2D9-2F3E-4D83-A3FD-E27EBD553932}"/>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B23B8D4C-1A39-4DAA-900D-A51CF15E5194}"/>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505C94B8-4E7C-4913-8A94-F84F65A02F88}"/>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2570D3AB-1FA7-4B8F-9BB4-5F2F0B0B8342}"/>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9F68CB57-08B2-4E12-82B1-A1315A068620}"/>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6D03FD64-DCE6-4ACE-839B-4CA59BD750B7}"/>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682B7911-20A3-42E4-99C2-44C11126E6C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7" name="直線コネクタ 666">
          <a:extLst>
            <a:ext uri="{FF2B5EF4-FFF2-40B4-BE49-F238E27FC236}">
              <a16:creationId xmlns:a16="http://schemas.microsoft.com/office/drawing/2014/main" id="{58A093AF-5101-40C7-A9D9-ADE553B61129}"/>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68" name="【警察施設】&#10;一人当たり面積最小値テキスト">
          <a:extLst>
            <a:ext uri="{FF2B5EF4-FFF2-40B4-BE49-F238E27FC236}">
              <a16:creationId xmlns:a16="http://schemas.microsoft.com/office/drawing/2014/main" id="{9805F5A7-02E6-4F5C-BBEC-87244E04B451}"/>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69" name="直線コネクタ 668">
          <a:extLst>
            <a:ext uri="{FF2B5EF4-FFF2-40B4-BE49-F238E27FC236}">
              <a16:creationId xmlns:a16="http://schemas.microsoft.com/office/drawing/2014/main" id="{38A8A9E3-D657-4F18-8994-7C19D1A100C4}"/>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70" name="【警察施設】&#10;一人当たり面積最大値テキスト">
          <a:extLst>
            <a:ext uri="{FF2B5EF4-FFF2-40B4-BE49-F238E27FC236}">
              <a16:creationId xmlns:a16="http://schemas.microsoft.com/office/drawing/2014/main" id="{9DCC618E-22BF-491E-9216-B6505D632C0D}"/>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71" name="直線コネクタ 670">
          <a:extLst>
            <a:ext uri="{FF2B5EF4-FFF2-40B4-BE49-F238E27FC236}">
              <a16:creationId xmlns:a16="http://schemas.microsoft.com/office/drawing/2014/main" id="{D9A89BC6-1A05-48C8-A9B5-89072068B2E8}"/>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137177</xdr:rowOff>
    </xdr:from>
    <xdr:ext cx="469744" cy="259045"/>
    <xdr:sp macro="" textlink="">
      <xdr:nvSpPr>
        <xdr:cNvPr id="672" name="【警察施設】&#10;一人当たり面積平均値テキスト">
          <a:extLst>
            <a:ext uri="{FF2B5EF4-FFF2-40B4-BE49-F238E27FC236}">
              <a16:creationId xmlns:a16="http://schemas.microsoft.com/office/drawing/2014/main" id="{F3354D8D-8B78-4F03-9092-4BD6C4F89B35}"/>
            </a:ext>
          </a:extLst>
        </xdr:cNvPr>
        <xdr:cNvSpPr txBox="1"/>
      </xdr:nvSpPr>
      <xdr:spPr>
        <a:xfrm>
          <a:off x="20002500" y="100177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3" name="フローチャート: 判断 672">
          <a:extLst>
            <a:ext uri="{FF2B5EF4-FFF2-40B4-BE49-F238E27FC236}">
              <a16:creationId xmlns:a16="http://schemas.microsoft.com/office/drawing/2014/main" id="{A74A0618-988B-4E26-82EE-DCD4C1BCF304}"/>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4" name="フローチャート: 判断 673">
          <a:extLst>
            <a:ext uri="{FF2B5EF4-FFF2-40B4-BE49-F238E27FC236}">
              <a16:creationId xmlns:a16="http://schemas.microsoft.com/office/drawing/2014/main" id="{39DEDDFD-8D8E-4197-AFAD-0FF13A35AC27}"/>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62</xdr:row>
      <xdr:rowOff>99077</xdr:rowOff>
    </xdr:from>
    <xdr:ext cx="469744" cy="259045"/>
    <xdr:sp macro="" textlink="">
      <xdr:nvSpPr>
        <xdr:cNvPr id="675" name="n_1aveValue【警察施設】&#10;一人当たり面積">
          <a:extLst>
            <a:ext uri="{FF2B5EF4-FFF2-40B4-BE49-F238E27FC236}">
              <a16:creationId xmlns:a16="http://schemas.microsoft.com/office/drawing/2014/main" id="{538CC7CE-3541-4DCA-8FAE-8E97E7D71F4D}"/>
            </a:ext>
          </a:extLst>
        </xdr:cNvPr>
        <xdr:cNvSpPr txBox="1"/>
      </xdr:nvSpPr>
      <xdr:spPr>
        <a:xfrm>
          <a:off x="18983402" y="10141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62</xdr:row>
      <xdr:rowOff>25400</xdr:rowOff>
    </xdr:from>
    <xdr:to>
      <xdr:col>107</xdr:col>
      <xdr:colOff>101600</xdr:colOff>
      <xdr:row>62</xdr:row>
      <xdr:rowOff>127000</xdr:rowOff>
    </xdr:to>
    <xdr:sp macro="" textlink="">
      <xdr:nvSpPr>
        <xdr:cNvPr id="676" name="フローチャート: 判断 675">
          <a:extLst>
            <a:ext uri="{FF2B5EF4-FFF2-40B4-BE49-F238E27FC236}">
              <a16:creationId xmlns:a16="http://schemas.microsoft.com/office/drawing/2014/main" id="{19D15A6B-6601-4623-9877-27C64D2A0835}"/>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62</xdr:row>
      <xdr:rowOff>118127</xdr:rowOff>
    </xdr:from>
    <xdr:ext cx="469744" cy="259045"/>
    <xdr:sp macro="" textlink="">
      <xdr:nvSpPr>
        <xdr:cNvPr id="677" name="n_2aveValue【警察施設】&#10;一人当たり面積">
          <a:extLst>
            <a:ext uri="{FF2B5EF4-FFF2-40B4-BE49-F238E27FC236}">
              <a16:creationId xmlns:a16="http://schemas.microsoft.com/office/drawing/2014/main" id="{37D181FE-5BDB-478C-9CE8-FEA3D976396E}"/>
            </a:ext>
          </a:extLst>
        </xdr:cNvPr>
        <xdr:cNvSpPr txBox="1"/>
      </xdr:nvSpPr>
      <xdr:spPr>
        <a:xfrm>
          <a:off x="181833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62</xdr:row>
      <xdr:rowOff>25400</xdr:rowOff>
    </xdr:from>
    <xdr:to>
      <xdr:col>102</xdr:col>
      <xdr:colOff>165100</xdr:colOff>
      <xdr:row>62</xdr:row>
      <xdr:rowOff>127000</xdr:rowOff>
    </xdr:to>
    <xdr:sp macro="" textlink="">
      <xdr:nvSpPr>
        <xdr:cNvPr id="678" name="フローチャート: 判断 677">
          <a:extLst>
            <a:ext uri="{FF2B5EF4-FFF2-40B4-BE49-F238E27FC236}">
              <a16:creationId xmlns:a16="http://schemas.microsoft.com/office/drawing/2014/main" id="{6C097B1D-3513-42F7-8083-8AE997CE8564}"/>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62</xdr:row>
      <xdr:rowOff>118127</xdr:rowOff>
    </xdr:from>
    <xdr:ext cx="469744" cy="259045"/>
    <xdr:sp macro="" textlink="">
      <xdr:nvSpPr>
        <xdr:cNvPr id="679" name="n_3aveValue【警察施設】&#10;一人当たり面積">
          <a:extLst>
            <a:ext uri="{FF2B5EF4-FFF2-40B4-BE49-F238E27FC236}">
              <a16:creationId xmlns:a16="http://schemas.microsoft.com/office/drawing/2014/main" id="{3180B08B-C215-4B86-A63D-DFE772FF8179}"/>
            </a:ext>
          </a:extLst>
        </xdr:cNvPr>
        <xdr:cNvSpPr txBox="1"/>
      </xdr:nvSpPr>
      <xdr:spPr>
        <a:xfrm>
          <a:off x="173832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62</xdr:row>
      <xdr:rowOff>63500</xdr:rowOff>
    </xdr:from>
    <xdr:to>
      <xdr:col>98</xdr:col>
      <xdr:colOff>38100</xdr:colOff>
      <xdr:row>62</xdr:row>
      <xdr:rowOff>165100</xdr:rowOff>
    </xdr:to>
    <xdr:sp macro="" textlink="">
      <xdr:nvSpPr>
        <xdr:cNvPr id="680" name="フローチャート: 判断 679">
          <a:extLst>
            <a:ext uri="{FF2B5EF4-FFF2-40B4-BE49-F238E27FC236}">
              <a16:creationId xmlns:a16="http://schemas.microsoft.com/office/drawing/2014/main" id="{D2B039B3-C159-49C4-99B1-AF59C9A43EA4}"/>
            </a:ext>
          </a:extLst>
        </xdr:cNvPr>
        <xdr:cNvSpPr/>
      </xdr:nvSpPr>
      <xdr:spPr>
        <a:xfrm>
          <a:off x="16754475" y="101060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62</xdr:row>
      <xdr:rowOff>156227</xdr:rowOff>
    </xdr:from>
    <xdr:ext cx="469744" cy="259045"/>
    <xdr:sp macro="" textlink="">
      <xdr:nvSpPr>
        <xdr:cNvPr id="681" name="n_4aveValue【警察施設】&#10;一人当たり面積">
          <a:extLst>
            <a:ext uri="{FF2B5EF4-FFF2-40B4-BE49-F238E27FC236}">
              <a16:creationId xmlns:a16="http://schemas.microsoft.com/office/drawing/2014/main" id="{D90FD4EB-CFA2-4D7B-9B90-C18FF9D630B0}"/>
            </a:ext>
          </a:extLst>
        </xdr:cNvPr>
        <xdr:cNvSpPr txBox="1"/>
      </xdr:nvSpPr>
      <xdr:spPr>
        <a:xfrm>
          <a:off x="16592627"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66FBEB5F-BC42-4204-BD03-213022861134}"/>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AF8D1910-C7FE-48AE-AFF3-440DB0CD375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127843A4-D77B-423B-BF4B-D94F373DE7E3}"/>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75ECD40C-6D1A-4B0B-BE3D-C8A88520236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888891A2-A2BA-4494-B24D-02FD732411EE}"/>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57</xdr:row>
      <xdr:rowOff>25400</xdr:rowOff>
    </xdr:from>
    <xdr:to>
      <xdr:col>116</xdr:col>
      <xdr:colOff>114300</xdr:colOff>
      <xdr:row>57</xdr:row>
      <xdr:rowOff>127000</xdr:rowOff>
    </xdr:to>
    <xdr:sp macro="" textlink="">
      <xdr:nvSpPr>
        <xdr:cNvPr id="687" name="楕円 686">
          <a:extLst>
            <a:ext uri="{FF2B5EF4-FFF2-40B4-BE49-F238E27FC236}">
              <a16:creationId xmlns:a16="http://schemas.microsoft.com/office/drawing/2014/main" id="{2E4E0C3F-F297-4F2D-9F34-7848349B43BC}"/>
            </a:ext>
          </a:extLst>
        </xdr:cNvPr>
        <xdr:cNvSpPr/>
      </xdr:nvSpPr>
      <xdr:spPr>
        <a:xfrm>
          <a:off x="19897725" y="9258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56</xdr:row>
      <xdr:rowOff>48277</xdr:rowOff>
    </xdr:from>
    <xdr:ext cx="469744" cy="259045"/>
    <xdr:sp macro="" textlink="">
      <xdr:nvSpPr>
        <xdr:cNvPr id="688" name="【警察施設】&#10;一人当たり面積該当値テキスト">
          <a:extLst>
            <a:ext uri="{FF2B5EF4-FFF2-40B4-BE49-F238E27FC236}">
              <a16:creationId xmlns:a16="http://schemas.microsoft.com/office/drawing/2014/main" id="{D34B8FBB-A6FD-43C9-BBAA-1055C8F51008}"/>
            </a:ext>
          </a:extLst>
        </xdr:cNvPr>
        <xdr:cNvSpPr txBox="1"/>
      </xdr:nvSpPr>
      <xdr:spPr>
        <a:xfrm>
          <a:off x="20002500"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25400</xdr:rowOff>
    </xdr:from>
    <xdr:to>
      <xdr:col>112</xdr:col>
      <xdr:colOff>38100</xdr:colOff>
      <xdr:row>57</xdr:row>
      <xdr:rowOff>127000</xdr:rowOff>
    </xdr:to>
    <xdr:sp macro="" textlink="">
      <xdr:nvSpPr>
        <xdr:cNvPr id="689" name="楕円 688">
          <a:extLst>
            <a:ext uri="{FF2B5EF4-FFF2-40B4-BE49-F238E27FC236}">
              <a16:creationId xmlns:a16="http://schemas.microsoft.com/office/drawing/2014/main" id="{F2F6950D-243B-403F-B6DE-7B0E50285A7F}"/>
            </a:ext>
          </a:extLst>
        </xdr:cNvPr>
        <xdr:cNvSpPr/>
      </xdr:nvSpPr>
      <xdr:spPr>
        <a:xfrm>
          <a:off x="19154775" y="92583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57</xdr:row>
      <xdr:rowOff>76200</xdr:rowOff>
    </xdr:from>
    <xdr:to>
      <xdr:col>116</xdr:col>
      <xdr:colOff>63500</xdr:colOff>
      <xdr:row>57</xdr:row>
      <xdr:rowOff>76200</xdr:rowOff>
    </xdr:to>
    <xdr:cxnSp macro="">
      <xdr:nvCxnSpPr>
        <xdr:cNvPr id="690" name="直線コネクタ 689">
          <a:extLst>
            <a:ext uri="{FF2B5EF4-FFF2-40B4-BE49-F238E27FC236}">
              <a16:creationId xmlns:a16="http://schemas.microsoft.com/office/drawing/2014/main" id="{D543A1C4-1D0B-4A22-81AC-2357ACD78201}"/>
            </a:ext>
          </a:extLst>
        </xdr:cNvPr>
        <xdr:cNvCxnSpPr/>
      </xdr:nvCxnSpPr>
      <xdr:spPr>
        <a:xfrm>
          <a:off x="19202400" y="930592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6350</xdr:rowOff>
    </xdr:from>
    <xdr:to>
      <xdr:col>107</xdr:col>
      <xdr:colOff>101600</xdr:colOff>
      <xdr:row>57</xdr:row>
      <xdr:rowOff>107950</xdr:rowOff>
    </xdr:to>
    <xdr:sp macro="" textlink="">
      <xdr:nvSpPr>
        <xdr:cNvPr id="691" name="楕円 690">
          <a:extLst>
            <a:ext uri="{FF2B5EF4-FFF2-40B4-BE49-F238E27FC236}">
              <a16:creationId xmlns:a16="http://schemas.microsoft.com/office/drawing/2014/main" id="{45F9B551-5ED9-491A-8A0C-6065BB166B3B}"/>
            </a:ext>
          </a:extLst>
        </xdr:cNvPr>
        <xdr:cNvSpPr/>
      </xdr:nvSpPr>
      <xdr:spPr>
        <a:xfrm>
          <a:off x="18345150" y="92392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57150</xdr:rowOff>
    </xdr:from>
    <xdr:to>
      <xdr:col>111</xdr:col>
      <xdr:colOff>177800</xdr:colOff>
      <xdr:row>57</xdr:row>
      <xdr:rowOff>76200</xdr:rowOff>
    </xdr:to>
    <xdr:cxnSp macro="">
      <xdr:nvCxnSpPr>
        <xdr:cNvPr id="692" name="直線コネクタ 691">
          <a:extLst>
            <a:ext uri="{FF2B5EF4-FFF2-40B4-BE49-F238E27FC236}">
              <a16:creationId xmlns:a16="http://schemas.microsoft.com/office/drawing/2014/main" id="{3BA52A6A-AF1D-4A9A-BD7F-41CE8D94FC75}"/>
            </a:ext>
          </a:extLst>
        </xdr:cNvPr>
        <xdr:cNvCxnSpPr/>
      </xdr:nvCxnSpPr>
      <xdr:spPr>
        <a:xfrm>
          <a:off x="18392775" y="92868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57</xdr:row>
      <xdr:rowOff>101600</xdr:rowOff>
    </xdr:from>
    <xdr:to>
      <xdr:col>102</xdr:col>
      <xdr:colOff>165100</xdr:colOff>
      <xdr:row>58</xdr:row>
      <xdr:rowOff>31750</xdr:rowOff>
    </xdr:to>
    <xdr:sp macro="" textlink="">
      <xdr:nvSpPr>
        <xdr:cNvPr id="693" name="楕円 692">
          <a:extLst>
            <a:ext uri="{FF2B5EF4-FFF2-40B4-BE49-F238E27FC236}">
              <a16:creationId xmlns:a16="http://schemas.microsoft.com/office/drawing/2014/main" id="{136A7825-760F-4483-BC2F-7ABD5C17AC7D}"/>
            </a:ext>
          </a:extLst>
        </xdr:cNvPr>
        <xdr:cNvSpPr/>
      </xdr:nvSpPr>
      <xdr:spPr>
        <a:xfrm>
          <a:off x="17554575" y="9334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57</xdr:row>
      <xdr:rowOff>57150</xdr:rowOff>
    </xdr:from>
    <xdr:to>
      <xdr:col>107</xdr:col>
      <xdr:colOff>50800</xdr:colOff>
      <xdr:row>57</xdr:row>
      <xdr:rowOff>152400</xdr:rowOff>
    </xdr:to>
    <xdr:cxnSp macro="">
      <xdr:nvCxnSpPr>
        <xdr:cNvPr id="694" name="直線コネクタ 693">
          <a:extLst>
            <a:ext uri="{FF2B5EF4-FFF2-40B4-BE49-F238E27FC236}">
              <a16:creationId xmlns:a16="http://schemas.microsoft.com/office/drawing/2014/main" id="{215273D0-7195-43A0-98FC-719E137F2EE7}"/>
            </a:ext>
          </a:extLst>
        </xdr:cNvPr>
        <xdr:cNvCxnSpPr/>
      </xdr:nvCxnSpPr>
      <xdr:spPr>
        <a:xfrm flipV="1">
          <a:off x="17602200" y="9286875"/>
          <a:ext cx="790575"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57</xdr:row>
      <xdr:rowOff>120650</xdr:rowOff>
    </xdr:from>
    <xdr:to>
      <xdr:col>98</xdr:col>
      <xdr:colOff>38100</xdr:colOff>
      <xdr:row>58</xdr:row>
      <xdr:rowOff>50800</xdr:rowOff>
    </xdr:to>
    <xdr:sp macro="" textlink="">
      <xdr:nvSpPr>
        <xdr:cNvPr id="695" name="楕円 694">
          <a:extLst>
            <a:ext uri="{FF2B5EF4-FFF2-40B4-BE49-F238E27FC236}">
              <a16:creationId xmlns:a16="http://schemas.microsoft.com/office/drawing/2014/main" id="{C8150452-85CC-4275-8CF6-49ECDB5A31F9}"/>
            </a:ext>
          </a:extLst>
        </xdr:cNvPr>
        <xdr:cNvSpPr/>
      </xdr:nvSpPr>
      <xdr:spPr>
        <a:xfrm>
          <a:off x="16754475" y="93535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57</xdr:row>
      <xdr:rowOff>152400</xdr:rowOff>
    </xdr:from>
    <xdr:to>
      <xdr:col>102</xdr:col>
      <xdr:colOff>114300</xdr:colOff>
      <xdr:row>58</xdr:row>
      <xdr:rowOff>0</xdr:rowOff>
    </xdr:to>
    <xdr:cxnSp macro="">
      <xdr:nvCxnSpPr>
        <xdr:cNvPr id="696" name="直線コネクタ 695">
          <a:extLst>
            <a:ext uri="{FF2B5EF4-FFF2-40B4-BE49-F238E27FC236}">
              <a16:creationId xmlns:a16="http://schemas.microsoft.com/office/drawing/2014/main" id="{6707A36B-6180-4FE4-94FF-B57425E7D5AF}"/>
            </a:ext>
          </a:extLst>
        </xdr:cNvPr>
        <xdr:cNvCxnSpPr/>
      </xdr:nvCxnSpPr>
      <xdr:spPr>
        <a:xfrm flipV="1">
          <a:off x="16802100" y="93821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55</xdr:row>
      <xdr:rowOff>143527</xdr:rowOff>
    </xdr:from>
    <xdr:ext cx="469744" cy="259045"/>
    <xdr:sp macro="" textlink="">
      <xdr:nvSpPr>
        <xdr:cNvPr id="697" name="n_1mainValue【警察施設】&#10;一人当たり面積">
          <a:extLst>
            <a:ext uri="{FF2B5EF4-FFF2-40B4-BE49-F238E27FC236}">
              <a16:creationId xmlns:a16="http://schemas.microsoft.com/office/drawing/2014/main" id="{4A15EABC-A5BC-40BA-BDED-D0ADA2CF7DA5}"/>
            </a:ext>
          </a:extLst>
        </xdr:cNvPr>
        <xdr:cNvSpPr txBox="1"/>
      </xdr:nvSpPr>
      <xdr:spPr>
        <a:xfrm>
          <a:off x="18983402" y="904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55</xdr:row>
      <xdr:rowOff>124477</xdr:rowOff>
    </xdr:from>
    <xdr:ext cx="469744" cy="259045"/>
    <xdr:sp macro="" textlink="">
      <xdr:nvSpPr>
        <xdr:cNvPr id="698" name="n_2mainValue【警察施設】&#10;一人当たり面積">
          <a:extLst>
            <a:ext uri="{FF2B5EF4-FFF2-40B4-BE49-F238E27FC236}">
              <a16:creationId xmlns:a16="http://schemas.microsoft.com/office/drawing/2014/main" id="{8D30400A-6170-4B9E-ADC5-B0BE51EEC004}"/>
            </a:ext>
          </a:extLst>
        </xdr:cNvPr>
        <xdr:cNvSpPr txBox="1"/>
      </xdr:nvSpPr>
      <xdr:spPr>
        <a:xfrm>
          <a:off x="18183302" y="902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56</xdr:row>
      <xdr:rowOff>48277</xdr:rowOff>
    </xdr:from>
    <xdr:ext cx="469744" cy="259045"/>
    <xdr:sp macro="" textlink="">
      <xdr:nvSpPr>
        <xdr:cNvPr id="699" name="n_3mainValue【警察施設】&#10;一人当たり面積">
          <a:extLst>
            <a:ext uri="{FF2B5EF4-FFF2-40B4-BE49-F238E27FC236}">
              <a16:creationId xmlns:a16="http://schemas.microsoft.com/office/drawing/2014/main" id="{17500864-E81F-4416-8763-471A2327C656}"/>
            </a:ext>
          </a:extLst>
        </xdr:cNvPr>
        <xdr:cNvSpPr txBox="1"/>
      </xdr:nvSpPr>
      <xdr:spPr>
        <a:xfrm>
          <a:off x="17383202" y="9112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56</xdr:row>
      <xdr:rowOff>67327</xdr:rowOff>
    </xdr:from>
    <xdr:ext cx="469744" cy="259045"/>
    <xdr:sp macro="" textlink="">
      <xdr:nvSpPr>
        <xdr:cNvPr id="700" name="n_4mainValue【警察施設】&#10;一人当たり面積">
          <a:extLst>
            <a:ext uri="{FF2B5EF4-FFF2-40B4-BE49-F238E27FC236}">
              <a16:creationId xmlns:a16="http://schemas.microsoft.com/office/drawing/2014/main" id="{E4247984-7A76-439B-80BF-376C9DDED6C6}"/>
            </a:ext>
          </a:extLst>
        </xdr:cNvPr>
        <xdr:cNvSpPr txBox="1"/>
      </xdr:nvSpPr>
      <xdr:spPr>
        <a:xfrm>
          <a:off x="16592627" y="9131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6EA8D320-4879-43EA-B8A1-3871C97B3F3B}"/>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E5DAAEA7-D811-4F36-901C-3CAEC7EE628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6607BD89-49E4-4E51-8D1F-CBDD08390A14}"/>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F5EDFC59-7F0E-48A2-9737-A7387366C72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17573CE1-B1CB-400E-B61D-C0A4A214074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8DB413C8-6B26-4E74-A976-0857C7A82BD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054B47A4-F67F-4DEF-BBB7-CB21B6E7E100}"/>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20A872D3-84DF-4DAD-ABEA-AEF8DA200AC1}"/>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9" name="テキスト ボックス 708">
          <a:extLst>
            <a:ext uri="{FF2B5EF4-FFF2-40B4-BE49-F238E27FC236}">
              <a16:creationId xmlns:a16="http://schemas.microsoft.com/office/drawing/2014/main" id="{BE417890-F705-41D1-8524-651CE1CA5E3B}"/>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0" name="直線コネクタ 709">
          <a:extLst>
            <a:ext uri="{FF2B5EF4-FFF2-40B4-BE49-F238E27FC236}">
              <a16:creationId xmlns:a16="http://schemas.microsoft.com/office/drawing/2014/main" id="{E8394039-6039-4EA5-B964-421C830C9DAC}"/>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1" name="テキスト ボックス 710">
          <a:extLst>
            <a:ext uri="{FF2B5EF4-FFF2-40B4-BE49-F238E27FC236}">
              <a16:creationId xmlns:a16="http://schemas.microsoft.com/office/drawing/2014/main" id="{FD48F5B0-7DB9-4AF8-BFDD-EA547F286C8D}"/>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2" name="直線コネクタ 711">
          <a:extLst>
            <a:ext uri="{FF2B5EF4-FFF2-40B4-BE49-F238E27FC236}">
              <a16:creationId xmlns:a16="http://schemas.microsoft.com/office/drawing/2014/main" id="{C1F5F245-4D44-4568-A920-988959C5CF43}"/>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3" name="テキスト ボックス 712">
          <a:extLst>
            <a:ext uri="{FF2B5EF4-FFF2-40B4-BE49-F238E27FC236}">
              <a16:creationId xmlns:a16="http://schemas.microsoft.com/office/drawing/2014/main" id="{03EDD584-359E-4564-8688-46005A87DDAA}"/>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4" name="直線コネクタ 713">
          <a:extLst>
            <a:ext uri="{FF2B5EF4-FFF2-40B4-BE49-F238E27FC236}">
              <a16:creationId xmlns:a16="http://schemas.microsoft.com/office/drawing/2014/main" id="{CEAC3211-490D-44EB-8004-D0CC6D5EB3BA}"/>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5" name="テキスト ボックス 714">
          <a:extLst>
            <a:ext uri="{FF2B5EF4-FFF2-40B4-BE49-F238E27FC236}">
              <a16:creationId xmlns:a16="http://schemas.microsoft.com/office/drawing/2014/main" id="{4F2E9415-85DA-4A8E-972E-C0662484B7E4}"/>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6" name="直線コネクタ 715">
          <a:extLst>
            <a:ext uri="{FF2B5EF4-FFF2-40B4-BE49-F238E27FC236}">
              <a16:creationId xmlns:a16="http://schemas.microsoft.com/office/drawing/2014/main" id="{585B7107-4D72-4025-9B76-60D0A83EA720}"/>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7" name="テキスト ボックス 716">
          <a:extLst>
            <a:ext uri="{FF2B5EF4-FFF2-40B4-BE49-F238E27FC236}">
              <a16:creationId xmlns:a16="http://schemas.microsoft.com/office/drawing/2014/main" id="{23F0FE10-2B0E-41E4-B091-F5045870CFF4}"/>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210D38F7-C02F-4A65-AF14-E8B8A1CE6BF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9" name="テキスト ボックス 718">
          <a:extLst>
            <a:ext uri="{FF2B5EF4-FFF2-40B4-BE49-F238E27FC236}">
              <a16:creationId xmlns:a16="http://schemas.microsoft.com/office/drawing/2014/main" id="{8AFA0AE0-BBCE-443C-B41B-C114CA93CA9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庁舎】&#10;有形固定資産減価償却率グラフ枠">
          <a:extLst>
            <a:ext uri="{FF2B5EF4-FFF2-40B4-BE49-F238E27FC236}">
              <a16:creationId xmlns:a16="http://schemas.microsoft.com/office/drawing/2014/main" id="{C57157C1-E21D-45B1-85CD-C3585948D6E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21" name="直線コネクタ 720">
          <a:extLst>
            <a:ext uri="{FF2B5EF4-FFF2-40B4-BE49-F238E27FC236}">
              <a16:creationId xmlns:a16="http://schemas.microsoft.com/office/drawing/2014/main" id="{86820E26-3256-47EA-9C8A-2F4E880B34E9}"/>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2" name="【庁舎】&#10;有形固定資産減価償却率最小値テキスト">
          <a:extLst>
            <a:ext uri="{FF2B5EF4-FFF2-40B4-BE49-F238E27FC236}">
              <a16:creationId xmlns:a16="http://schemas.microsoft.com/office/drawing/2014/main" id="{7965E964-5118-4717-91D3-EC1241FC2261}"/>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3" name="直線コネクタ 722">
          <a:extLst>
            <a:ext uri="{FF2B5EF4-FFF2-40B4-BE49-F238E27FC236}">
              <a16:creationId xmlns:a16="http://schemas.microsoft.com/office/drawing/2014/main" id="{C17C30B3-98C5-4A02-B903-B19B4CAE7D22}"/>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4" name="【庁舎】&#10;有形固定資産減価償却率最大値テキスト">
          <a:extLst>
            <a:ext uri="{FF2B5EF4-FFF2-40B4-BE49-F238E27FC236}">
              <a16:creationId xmlns:a16="http://schemas.microsoft.com/office/drawing/2014/main" id="{20B0DC2A-8E92-4C7D-B747-BA3EA466657A}"/>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5" name="直線コネクタ 724">
          <a:extLst>
            <a:ext uri="{FF2B5EF4-FFF2-40B4-BE49-F238E27FC236}">
              <a16:creationId xmlns:a16="http://schemas.microsoft.com/office/drawing/2014/main" id="{5C371F6A-E139-45E9-A7A7-33C2246B99D0}"/>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54881</xdr:rowOff>
    </xdr:from>
    <xdr:ext cx="405111" cy="259045"/>
    <xdr:sp macro="" textlink="">
      <xdr:nvSpPr>
        <xdr:cNvPr id="726" name="【庁舎】&#10;有形固定資産減価償却率平均値テキスト">
          <a:extLst>
            <a:ext uri="{FF2B5EF4-FFF2-40B4-BE49-F238E27FC236}">
              <a16:creationId xmlns:a16="http://schemas.microsoft.com/office/drawing/2014/main" id="{794A5B66-854D-4112-B19E-2EEEFF4594D9}"/>
            </a:ext>
          </a:extLst>
        </xdr:cNvPr>
        <xdr:cNvSpPr txBox="1"/>
      </xdr:nvSpPr>
      <xdr:spPr>
        <a:xfrm>
          <a:off x="14744700" y="131708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7" name="フローチャート: 判断 726">
          <a:extLst>
            <a:ext uri="{FF2B5EF4-FFF2-40B4-BE49-F238E27FC236}">
              <a16:creationId xmlns:a16="http://schemas.microsoft.com/office/drawing/2014/main" id="{46FE480B-C3E3-4832-8491-1087DAA64C87}"/>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28" name="フローチャート: 判断 727">
          <a:extLst>
            <a:ext uri="{FF2B5EF4-FFF2-40B4-BE49-F238E27FC236}">
              <a16:creationId xmlns:a16="http://schemas.microsoft.com/office/drawing/2014/main" id="{647F52BD-A896-4880-B873-B895402A407B}"/>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26044</xdr:colOff>
      <xdr:row>81</xdr:row>
      <xdr:rowOff>132605</xdr:rowOff>
    </xdr:from>
    <xdr:ext cx="405111" cy="259045"/>
    <xdr:sp macro="" textlink="">
      <xdr:nvSpPr>
        <xdr:cNvPr id="729" name="n_1aveValue【庁舎】&#10;有形固定資産減価償却率">
          <a:extLst>
            <a:ext uri="{FF2B5EF4-FFF2-40B4-BE49-F238E27FC236}">
              <a16:creationId xmlns:a16="http://schemas.microsoft.com/office/drawing/2014/main" id="{2A80C723-A33A-48CA-9605-1313B223C12C}"/>
            </a:ext>
          </a:extLst>
        </xdr:cNvPr>
        <xdr:cNvSpPr txBox="1"/>
      </xdr:nvSpPr>
      <xdr:spPr>
        <a:xfrm>
          <a:off x="1374521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81</xdr:row>
      <xdr:rowOff>85598</xdr:rowOff>
    </xdr:from>
    <xdr:to>
      <xdr:col>76</xdr:col>
      <xdr:colOff>165100</xdr:colOff>
      <xdr:row>82</xdr:row>
      <xdr:rowOff>15748</xdr:rowOff>
    </xdr:to>
    <xdr:sp macro="" textlink="">
      <xdr:nvSpPr>
        <xdr:cNvPr id="730" name="フローチャート: 判断 729">
          <a:extLst>
            <a:ext uri="{FF2B5EF4-FFF2-40B4-BE49-F238E27FC236}">
              <a16:creationId xmlns:a16="http://schemas.microsoft.com/office/drawing/2014/main" id="{5B5A6336-A93D-43D7-8838-967266375841}"/>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102244</xdr:colOff>
      <xdr:row>82</xdr:row>
      <xdr:rowOff>6875</xdr:rowOff>
    </xdr:from>
    <xdr:ext cx="405111" cy="259045"/>
    <xdr:sp macro="" textlink="">
      <xdr:nvSpPr>
        <xdr:cNvPr id="731" name="n_2aveValue【庁舎】&#10;有形固定資産減価償却率">
          <a:extLst>
            <a:ext uri="{FF2B5EF4-FFF2-40B4-BE49-F238E27FC236}">
              <a16:creationId xmlns:a16="http://schemas.microsoft.com/office/drawing/2014/main" id="{72995E27-F24B-4CF9-B9DA-D9687ED09423}"/>
            </a:ext>
          </a:extLst>
        </xdr:cNvPr>
        <xdr:cNvSpPr txBox="1"/>
      </xdr:nvSpPr>
      <xdr:spPr>
        <a:xfrm>
          <a:off x="129641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81</xdr:row>
      <xdr:rowOff>35306</xdr:rowOff>
    </xdr:from>
    <xdr:to>
      <xdr:col>72</xdr:col>
      <xdr:colOff>38100</xdr:colOff>
      <xdr:row>81</xdr:row>
      <xdr:rowOff>136906</xdr:rowOff>
    </xdr:to>
    <xdr:sp macro="" textlink="">
      <xdr:nvSpPr>
        <xdr:cNvPr id="732" name="フローチャート: 判断 731">
          <a:extLst>
            <a:ext uri="{FF2B5EF4-FFF2-40B4-BE49-F238E27FC236}">
              <a16:creationId xmlns:a16="http://schemas.microsoft.com/office/drawing/2014/main" id="{16B977EC-1C62-4547-83DB-C74EB6CCE755}"/>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165744</xdr:colOff>
      <xdr:row>81</xdr:row>
      <xdr:rowOff>128033</xdr:rowOff>
    </xdr:from>
    <xdr:ext cx="405111" cy="259045"/>
    <xdr:sp macro="" textlink="">
      <xdr:nvSpPr>
        <xdr:cNvPr id="733" name="n_3aveValue【庁舎】&#10;有形固定資産減価償却率">
          <a:extLst>
            <a:ext uri="{FF2B5EF4-FFF2-40B4-BE49-F238E27FC236}">
              <a16:creationId xmlns:a16="http://schemas.microsoft.com/office/drawing/2014/main" id="{A193D82B-C86A-4640-A4F9-2BD6AE59DA3F}"/>
            </a:ext>
          </a:extLst>
        </xdr:cNvPr>
        <xdr:cNvSpPr txBox="1"/>
      </xdr:nvSpPr>
      <xdr:spPr>
        <a:xfrm>
          <a:off x="12164069"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80</xdr:row>
      <xdr:rowOff>5587</xdr:rowOff>
    </xdr:from>
    <xdr:to>
      <xdr:col>67</xdr:col>
      <xdr:colOff>101600</xdr:colOff>
      <xdr:row>80</xdr:row>
      <xdr:rowOff>107187</xdr:rowOff>
    </xdr:to>
    <xdr:sp macro="" textlink="">
      <xdr:nvSpPr>
        <xdr:cNvPr id="734" name="フローチャート: 判断 733">
          <a:extLst>
            <a:ext uri="{FF2B5EF4-FFF2-40B4-BE49-F238E27FC236}">
              <a16:creationId xmlns:a16="http://schemas.microsoft.com/office/drawing/2014/main" id="{60A78D25-5443-423E-A97E-F728759187EA}"/>
            </a:ext>
          </a:extLst>
        </xdr:cNvPr>
        <xdr:cNvSpPr/>
      </xdr:nvSpPr>
      <xdr:spPr>
        <a:xfrm>
          <a:off x="11487150" y="1296276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38744</xdr:colOff>
      <xdr:row>80</xdr:row>
      <xdr:rowOff>98314</xdr:rowOff>
    </xdr:from>
    <xdr:ext cx="405111" cy="259045"/>
    <xdr:sp macro="" textlink="">
      <xdr:nvSpPr>
        <xdr:cNvPr id="735" name="n_4aveValue【庁舎】&#10;有形固定資産減価償却率">
          <a:extLst>
            <a:ext uri="{FF2B5EF4-FFF2-40B4-BE49-F238E27FC236}">
              <a16:creationId xmlns:a16="http://schemas.microsoft.com/office/drawing/2014/main" id="{D564D1A3-71C1-448A-8875-2E6F9DA5385E}"/>
            </a:ext>
          </a:extLst>
        </xdr:cNvPr>
        <xdr:cNvSpPr txBox="1"/>
      </xdr:nvSpPr>
      <xdr:spPr>
        <a:xfrm>
          <a:off x="11354444" y="1305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5AEA7517-F749-49BE-9AD6-8CC742414414}"/>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2C23EF54-466A-4E84-8AC7-EC7FA9866C3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45B38F16-6E25-4E77-80E8-CF852C1AC137}"/>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8EB60D90-DA56-45D2-B3C4-75FF55D75D8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7D980A47-8317-4F3D-A2F3-2A47F3AF20F0}"/>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79</xdr:row>
      <xdr:rowOff>135889</xdr:rowOff>
    </xdr:from>
    <xdr:to>
      <xdr:col>85</xdr:col>
      <xdr:colOff>177800</xdr:colOff>
      <xdr:row>80</xdr:row>
      <xdr:rowOff>66039</xdr:rowOff>
    </xdr:to>
    <xdr:sp macro="" textlink="">
      <xdr:nvSpPr>
        <xdr:cNvPr id="741" name="楕円 740">
          <a:extLst>
            <a:ext uri="{FF2B5EF4-FFF2-40B4-BE49-F238E27FC236}">
              <a16:creationId xmlns:a16="http://schemas.microsoft.com/office/drawing/2014/main" id="{7D60925E-329D-4016-893F-C882C712717A}"/>
            </a:ext>
          </a:extLst>
        </xdr:cNvPr>
        <xdr:cNvSpPr/>
      </xdr:nvSpPr>
      <xdr:spPr>
        <a:xfrm>
          <a:off x="14649450" y="129279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158766</xdr:rowOff>
    </xdr:from>
    <xdr:ext cx="405111" cy="259045"/>
    <xdr:sp macro="" textlink="">
      <xdr:nvSpPr>
        <xdr:cNvPr id="742" name="【庁舎】&#10;有形固定資産減価償却率該当値テキスト">
          <a:extLst>
            <a:ext uri="{FF2B5EF4-FFF2-40B4-BE49-F238E27FC236}">
              <a16:creationId xmlns:a16="http://schemas.microsoft.com/office/drawing/2014/main" id="{7BBC3BA6-F28F-4869-A601-8C7A1FC109E0}"/>
            </a:ext>
          </a:extLst>
        </xdr:cNvPr>
        <xdr:cNvSpPr txBox="1"/>
      </xdr:nvSpPr>
      <xdr:spPr>
        <a:xfrm>
          <a:off x="14744700" y="12792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79</xdr:row>
      <xdr:rowOff>71882</xdr:rowOff>
    </xdr:from>
    <xdr:to>
      <xdr:col>81</xdr:col>
      <xdr:colOff>101600</xdr:colOff>
      <xdr:row>80</xdr:row>
      <xdr:rowOff>2032</xdr:rowOff>
    </xdr:to>
    <xdr:sp macro="" textlink="">
      <xdr:nvSpPr>
        <xdr:cNvPr id="743" name="楕円 742">
          <a:extLst>
            <a:ext uri="{FF2B5EF4-FFF2-40B4-BE49-F238E27FC236}">
              <a16:creationId xmlns:a16="http://schemas.microsoft.com/office/drawing/2014/main" id="{BED67C23-D302-4255-9ACF-CFEB8B60C797}"/>
            </a:ext>
          </a:extLst>
        </xdr:cNvPr>
        <xdr:cNvSpPr/>
      </xdr:nvSpPr>
      <xdr:spPr>
        <a:xfrm>
          <a:off x="13887450" y="1286078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79</xdr:row>
      <xdr:rowOff>122682</xdr:rowOff>
    </xdr:from>
    <xdr:to>
      <xdr:col>85</xdr:col>
      <xdr:colOff>127000</xdr:colOff>
      <xdr:row>80</xdr:row>
      <xdr:rowOff>15239</xdr:rowOff>
    </xdr:to>
    <xdr:cxnSp macro="">
      <xdr:nvCxnSpPr>
        <xdr:cNvPr id="744" name="直線コネクタ 743">
          <a:extLst>
            <a:ext uri="{FF2B5EF4-FFF2-40B4-BE49-F238E27FC236}">
              <a16:creationId xmlns:a16="http://schemas.microsoft.com/office/drawing/2014/main" id="{C7C054C6-07D9-49E8-9FBA-50DCEA47BF6E}"/>
            </a:ext>
          </a:extLst>
        </xdr:cNvPr>
        <xdr:cNvCxnSpPr/>
      </xdr:nvCxnSpPr>
      <xdr:spPr>
        <a:xfrm>
          <a:off x="13935075" y="12917932"/>
          <a:ext cx="762000" cy="481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76454</xdr:rowOff>
    </xdr:from>
    <xdr:to>
      <xdr:col>76</xdr:col>
      <xdr:colOff>165100</xdr:colOff>
      <xdr:row>80</xdr:row>
      <xdr:rowOff>6604</xdr:rowOff>
    </xdr:to>
    <xdr:sp macro="" textlink="">
      <xdr:nvSpPr>
        <xdr:cNvPr id="745" name="楕円 744">
          <a:extLst>
            <a:ext uri="{FF2B5EF4-FFF2-40B4-BE49-F238E27FC236}">
              <a16:creationId xmlns:a16="http://schemas.microsoft.com/office/drawing/2014/main" id="{B9A06A27-F12E-41DA-9D23-69C28B1AA5F6}"/>
            </a:ext>
          </a:extLst>
        </xdr:cNvPr>
        <xdr:cNvSpPr/>
      </xdr:nvSpPr>
      <xdr:spPr>
        <a:xfrm>
          <a:off x="13096875" y="1286852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79</xdr:row>
      <xdr:rowOff>122682</xdr:rowOff>
    </xdr:from>
    <xdr:to>
      <xdr:col>81</xdr:col>
      <xdr:colOff>50800</xdr:colOff>
      <xdr:row>79</xdr:row>
      <xdr:rowOff>127254</xdr:rowOff>
    </xdr:to>
    <xdr:cxnSp macro="">
      <xdr:nvCxnSpPr>
        <xdr:cNvPr id="746" name="直線コネクタ 745">
          <a:extLst>
            <a:ext uri="{FF2B5EF4-FFF2-40B4-BE49-F238E27FC236}">
              <a16:creationId xmlns:a16="http://schemas.microsoft.com/office/drawing/2014/main" id="{0AB84FB2-0A50-4210-A97B-0F1433D04CA1}"/>
            </a:ext>
          </a:extLst>
        </xdr:cNvPr>
        <xdr:cNvCxnSpPr/>
      </xdr:nvCxnSpPr>
      <xdr:spPr>
        <a:xfrm flipV="1">
          <a:off x="13144500" y="12917932"/>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106172</xdr:rowOff>
    </xdr:from>
    <xdr:to>
      <xdr:col>72</xdr:col>
      <xdr:colOff>38100</xdr:colOff>
      <xdr:row>79</xdr:row>
      <xdr:rowOff>36322</xdr:rowOff>
    </xdr:to>
    <xdr:sp macro="" textlink="">
      <xdr:nvSpPr>
        <xdr:cNvPr id="747" name="楕円 746">
          <a:extLst>
            <a:ext uri="{FF2B5EF4-FFF2-40B4-BE49-F238E27FC236}">
              <a16:creationId xmlns:a16="http://schemas.microsoft.com/office/drawing/2014/main" id="{0D523787-49BD-404C-8E9C-2D33E4E00631}"/>
            </a:ext>
          </a:extLst>
        </xdr:cNvPr>
        <xdr:cNvSpPr/>
      </xdr:nvSpPr>
      <xdr:spPr>
        <a:xfrm>
          <a:off x="12296775" y="127331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78</xdr:row>
      <xdr:rowOff>156972</xdr:rowOff>
    </xdr:from>
    <xdr:to>
      <xdr:col>76</xdr:col>
      <xdr:colOff>114300</xdr:colOff>
      <xdr:row>79</xdr:row>
      <xdr:rowOff>127254</xdr:rowOff>
    </xdr:to>
    <xdr:cxnSp macro="">
      <xdr:nvCxnSpPr>
        <xdr:cNvPr id="748" name="直線コネクタ 747">
          <a:extLst>
            <a:ext uri="{FF2B5EF4-FFF2-40B4-BE49-F238E27FC236}">
              <a16:creationId xmlns:a16="http://schemas.microsoft.com/office/drawing/2014/main" id="{96656FDA-5E0C-49A2-8A34-0A4636A29A19}"/>
            </a:ext>
          </a:extLst>
        </xdr:cNvPr>
        <xdr:cNvCxnSpPr/>
      </xdr:nvCxnSpPr>
      <xdr:spPr>
        <a:xfrm>
          <a:off x="12344400" y="12790297"/>
          <a:ext cx="800100" cy="1258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77</xdr:row>
      <xdr:rowOff>163322</xdr:rowOff>
    </xdr:from>
    <xdr:to>
      <xdr:col>67</xdr:col>
      <xdr:colOff>101600</xdr:colOff>
      <xdr:row>78</xdr:row>
      <xdr:rowOff>93472</xdr:rowOff>
    </xdr:to>
    <xdr:sp macro="" textlink="">
      <xdr:nvSpPr>
        <xdr:cNvPr id="749" name="楕円 748">
          <a:extLst>
            <a:ext uri="{FF2B5EF4-FFF2-40B4-BE49-F238E27FC236}">
              <a16:creationId xmlns:a16="http://schemas.microsoft.com/office/drawing/2014/main" id="{1572504C-D11A-46A8-BD2E-969F6785245E}"/>
            </a:ext>
          </a:extLst>
        </xdr:cNvPr>
        <xdr:cNvSpPr/>
      </xdr:nvSpPr>
      <xdr:spPr>
        <a:xfrm>
          <a:off x="11487150" y="1262837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78</xdr:row>
      <xdr:rowOff>42672</xdr:rowOff>
    </xdr:from>
    <xdr:to>
      <xdr:col>71</xdr:col>
      <xdr:colOff>177800</xdr:colOff>
      <xdr:row>78</xdr:row>
      <xdr:rowOff>156972</xdr:rowOff>
    </xdr:to>
    <xdr:cxnSp macro="">
      <xdr:nvCxnSpPr>
        <xdr:cNvPr id="750" name="直線コネクタ 749">
          <a:extLst>
            <a:ext uri="{FF2B5EF4-FFF2-40B4-BE49-F238E27FC236}">
              <a16:creationId xmlns:a16="http://schemas.microsoft.com/office/drawing/2014/main" id="{5BA9FD80-2246-4163-AE35-5066A38250C7}"/>
            </a:ext>
          </a:extLst>
        </xdr:cNvPr>
        <xdr:cNvCxnSpPr/>
      </xdr:nvCxnSpPr>
      <xdr:spPr>
        <a:xfrm>
          <a:off x="11534775" y="12675997"/>
          <a:ext cx="80962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78</xdr:row>
      <xdr:rowOff>18559</xdr:rowOff>
    </xdr:from>
    <xdr:ext cx="405111" cy="259045"/>
    <xdr:sp macro="" textlink="">
      <xdr:nvSpPr>
        <xdr:cNvPr id="751" name="n_1mainValue【庁舎】&#10;有形固定資産減価償却率">
          <a:extLst>
            <a:ext uri="{FF2B5EF4-FFF2-40B4-BE49-F238E27FC236}">
              <a16:creationId xmlns:a16="http://schemas.microsoft.com/office/drawing/2014/main" id="{8BBAC3D9-6CDC-440B-B8FA-51C247535161}"/>
            </a:ext>
          </a:extLst>
        </xdr:cNvPr>
        <xdr:cNvSpPr txBox="1"/>
      </xdr:nvSpPr>
      <xdr:spPr>
        <a:xfrm>
          <a:off x="13745219" y="12648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23131</xdr:rowOff>
    </xdr:from>
    <xdr:ext cx="405111" cy="259045"/>
    <xdr:sp macro="" textlink="">
      <xdr:nvSpPr>
        <xdr:cNvPr id="752" name="n_2mainValue【庁舎】&#10;有形固定資産減価償却率">
          <a:extLst>
            <a:ext uri="{FF2B5EF4-FFF2-40B4-BE49-F238E27FC236}">
              <a16:creationId xmlns:a16="http://schemas.microsoft.com/office/drawing/2014/main" id="{674C8A63-182C-4746-8F9D-59D158199BA4}"/>
            </a:ext>
          </a:extLst>
        </xdr:cNvPr>
        <xdr:cNvSpPr txBox="1"/>
      </xdr:nvSpPr>
      <xdr:spPr>
        <a:xfrm>
          <a:off x="12964169" y="1265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77</xdr:row>
      <xdr:rowOff>52849</xdr:rowOff>
    </xdr:from>
    <xdr:ext cx="405111" cy="259045"/>
    <xdr:sp macro="" textlink="">
      <xdr:nvSpPr>
        <xdr:cNvPr id="753" name="n_3mainValue【庁舎】&#10;有形固定資産減価償却率">
          <a:extLst>
            <a:ext uri="{FF2B5EF4-FFF2-40B4-BE49-F238E27FC236}">
              <a16:creationId xmlns:a16="http://schemas.microsoft.com/office/drawing/2014/main" id="{FC5497E1-702F-4AA5-B0C0-FD295E9C8EBF}"/>
            </a:ext>
          </a:extLst>
        </xdr:cNvPr>
        <xdr:cNvSpPr txBox="1"/>
      </xdr:nvSpPr>
      <xdr:spPr>
        <a:xfrm>
          <a:off x="12164069" y="125178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76</xdr:row>
      <xdr:rowOff>109999</xdr:rowOff>
    </xdr:from>
    <xdr:ext cx="405111" cy="259045"/>
    <xdr:sp macro="" textlink="">
      <xdr:nvSpPr>
        <xdr:cNvPr id="754" name="n_4mainValue【庁舎】&#10;有形固定資産減価償却率">
          <a:extLst>
            <a:ext uri="{FF2B5EF4-FFF2-40B4-BE49-F238E27FC236}">
              <a16:creationId xmlns:a16="http://schemas.microsoft.com/office/drawing/2014/main" id="{00A04EFF-DFAC-434A-905A-BB180648FD1A}"/>
            </a:ext>
          </a:extLst>
        </xdr:cNvPr>
        <xdr:cNvSpPr txBox="1"/>
      </xdr:nvSpPr>
      <xdr:spPr>
        <a:xfrm>
          <a:off x="11354444" y="12413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C9D0F612-575B-4929-94B1-C962D7F5AFF1}"/>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BD23E8CC-D2ED-4FEF-BCE7-8A71DBED912D}"/>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38F7668E-0F9E-4712-9090-0AE056DA0C8E}"/>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DF2A2FD7-FCC1-4A2B-A7E5-B813DB78FFD9}"/>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26932554-157B-492D-A489-281998CE35CF}"/>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895DC982-553F-4EA2-8A20-A9DCF8E85045}"/>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50B15846-70C2-48D4-AB83-F3C69C851FD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4D88E435-8116-43DB-B731-C9030BC2C60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3" name="テキスト ボックス 762">
          <a:extLst>
            <a:ext uri="{FF2B5EF4-FFF2-40B4-BE49-F238E27FC236}">
              <a16:creationId xmlns:a16="http://schemas.microsoft.com/office/drawing/2014/main" id="{EB334494-220E-458F-9EFB-4042657B9C31}"/>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4" name="直線コネクタ 763">
          <a:extLst>
            <a:ext uri="{FF2B5EF4-FFF2-40B4-BE49-F238E27FC236}">
              <a16:creationId xmlns:a16="http://schemas.microsoft.com/office/drawing/2014/main" id="{88896E97-711D-4A37-9045-18BF789975C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5" name="テキスト ボックス 764">
          <a:extLst>
            <a:ext uri="{FF2B5EF4-FFF2-40B4-BE49-F238E27FC236}">
              <a16:creationId xmlns:a16="http://schemas.microsoft.com/office/drawing/2014/main" id="{D3135158-575E-4496-8E6D-7825AF4C7AAD}"/>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6" name="直線コネクタ 765">
          <a:extLst>
            <a:ext uri="{FF2B5EF4-FFF2-40B4-BE49-F238E27FC236}">
              <a16:creationId xmlns:a16="http://schemas.microsoft.com/office/drawing/2014/main" id="{DFC3F0EC-7583-44B8-B31F-7DA3CA90A954}"/>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7" name="テキスト ボックス 766">
          <a:extLst>
            <a:ext uri="{FF2B5EF4-FFF2-40B4-BE49-F238E27FC236}">
              <a16:creationId xmlns:a16="http://schemas.microsoft.com/office/drawing/2014/main" id="{52EB016D-B0C6-42CD-9C70-710DA191A304}"/>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8" name="直線コネクタ 767">
          <a:extLst>
            <a:ext uri="{FF2B5EF4-FFF2-40B4-BE49-F238E27FC236}">
              <a16:creationId xmlns:a16="http://schemas.microsoft.com/office/drawing/2014/main" id="{E926B0CA-6768-4DEC-B041-DD3D470B875A}"/>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9" name="テキスト ボックス 768">
          <a:extLst>
            <a:ext uri="{FF2B5EF4-FFF2-40B4-BE49-F238E27FC236}">
              <a16:creationId xmlns:a16="http://schemas.microsoft.com/office/drawing/2014/main" id="{B0108648-D616-442A-8888-2434B7804647}"/>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0" name="直線コネクタ 769">
          <a:extLst>
            <a:ext uri="{FF2B5EF4-FFF2-40B4-BE49-F238E27FC236}">
              <a16:creationId xmlns:a16="http://schemas.microsoft.com/office/drawing/2014/main" id="{DABC10FD-6818-4E15-BBFF-FF739608383E}"/>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1" name="テキスト ボックス 770">
          <a:extLst>
            <a:ext uri="{FF2B5EF4-FFF2-40B4-BE49-F238E27FC236}">
              <a16:creationId xmlns:a16="http://schemas.microsoft.com/office/drawing/2014/main" id="{131E6A4E-4BFB-4C60-97E0-FCB9DF6AF6C1}"/>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2" name="直線コネクタ 771">
          <a:extLst>
            <a:ext uri="{FF2B5EF4-FFF2-40B4-BE49-F238E27FC236}">
              <a16:creationId xmlns:a16="http://schemas.microsoft.com/office/drawing/2014/main" id="{6591A19D-7B4E-428D-94FE-97B10A912C3E}"/>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3" name="テキスト ボックス 772">
          <a:extLst>
            <a:ext uri="{FF2B5EF4-FFF2-40B4-BE49-F238E27FC236}">
              <a16:creationId xmlns:a16="http://schemas.microsoft.com/office/drawing/2014/main" id="{93FD74BA-5A0F-4387-845C-A8768417A2B3}"/>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4" name="直線コネクタ 773">
          <a:extLst>
            <a:ext uri="{FF2B5EF4-FFF2-40B4-BE49-F238E27FC236}">
              <a16:creationId xmlns:a16="http://schemas.microsoft.com/office/drawing/2014/main" id="{70437716-F928-4828-B5AA-D804F96CC218}"/>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5" name="テキスト ボックス 774">
          <a:extLst>
            <a:ext uri="{FF2B5EF4-FFF2-40B4-BE49-F238E27FC236}">
              <a16:creationId xmlns:a16="http://schemas.microsoft.com/office/drawing/2014/main" id="{0DC55C29-B4F5-4E6F-9993-EEB0670FB184}"/>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6" name="直線コネクタ 775">
          <a:extLst>
            <a:ext uri="{FF2B5EF4-FFF2-40B4-BE49-F238E27FC236}">
              <a16:creationId xmlns:a16="http://schemas.microsoft.com/office/drawing/2014/main" id="{E4E5F6C5-D6ED-4B59-B23C-DC049500AA5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7" name="テキスト ボックス 776">
          <a:extLst>
            <a:ext uri="{FF2B5EF4-FFF2-40B4-BE49-F238E27FC236}">
              <a16:creationId xmlns:a16="http://schemas.microsoft.com/office/drawing/2014/main" id="{FC99F925-8A04-47A3-B1A1-95B09B87F313}"/>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8" name="【庁舎】&#10;一人当たり面積グラフ枠">
          <a:extLst>
            <a:ext uri="{FF2B5EF4-FFF2-40B4-BE49-F238E27FC236}">
              <a16:creationId xmlns:a16="http://schemas.microsoft.com/office/drawing/2014/main" id="{C7F2EF46-CC2D-4BBE-A414-D35BD0F0430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79" name="直線コネクタ 778">
          <a:extLst>
            <a:ext uri="{FF2B5EF4-FFF2-40B4-BE49-F238E27FC236}">
              <a16:creationId xmlns:a16="http://schemas.microsoft.com/office/drawing/2014/main" id="{7D9BE57D-2CDF-4A74-BA64-BA1D256E957C}"/>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80" name="【庁舎】&#10;一人当たり面積最小値テキスト">
          <a:extLst>
            <a:ext uri="{FF2B5EF4-FFF2-40B4-BE49-F238E27FC236}">
              <a16:creationId xmlns:a16="http://schemas.microsoft.com/office/drawing/2014/main" id="{D9119030-207D-4693-AFE1-A5A8D45F6D30}"/>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81" name="直線コネクタ 780">
          <a:extLst>
            <a:ext uri="{FF2B5EF4-FFF2-40B4-BE49-F238E27FC236}">
              <a16:creationId xmlns:a16="http://schemas.microsoft.com/office/drawing/2014/main" id="{3C3DAECB-FEEB-4928-88FA-3A51895869AF}"/>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2" name="【庁舎】&#10;一人当たり面積最大値テキスト">
          <a:extLst>
            <a:ext uri="{FF2B5EF4-FFF2-40B4-BE49-F238E27FC236}">
              <a16:creationId xmlns:a16="http://schemas.microsoft.com/office/drawing/2014/main" id="{46C31FCA-13E9-40D4-A154-6EA12D5EE8C5}"/>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3" name="直線コネクタ 782">
          <a:extLst>
            <a:ext uri="{FF2B5EF4-FFF2-40B4-BE49-F238E27FC236}">
              <a16:creationId xmlns:a16="http://schemas.microsoft.com/office/drawing/2014/main" id="{F1075550-3EC3-406C-9D02-ED3290CAFB24}"/>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120848</xdr:rowOff>
    </xdr:from>
    <xdr:ext cx="469744" cy="259045"/>
    <xdr:sp macro="" textlink="">
      <xdr:nvSpPr>
        <xdr:cNvPr id="784" name="【庁舎】&#10;一人当たり面積平均値テキスト">
          <a:extLst>
            <a:ext uri="{FF2B5EF4-FFF2-40B4-BE49-F238E27FC236}">
              <a16:creationId xmlns:a16="http://schemas.microsoft.com/office/drawing/2014/main" id="{257343B4-2652-42E0-9024-73CE7243AD9C}"/>
            </a:ext>
          </a:extLst>
        </xdr:cNvPr>
        <xdr:cNvSpPr txBox="1"/>
      </xdr:nvSpPr>
      <xdr:spPr>
        <a:xfrm>
          <a:off x="20002500" y="135637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5" name="フローチャート: 判断 784">
          <a:extLst>
            <a:ext uri="{FF2B5EF4-FFF2-40B4-BE49-F238E27FC236}">
              <a16:creationId xmlns:a16="http://schemas.microsoft.com/office/drawing/2014/main" id="{9F6D1DDE-EA88-4AAE-8D0E-4D269F28DBB4}"/>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6" name="フローチャート: 判断 785">
          <a:extLst>
            <a:ext uri="{FF2B5EF4-FFF2-40B4-BE49-F238E27FC236}">
              <a16:creationId xmlns:a16="http://schemas.microsoft.com/office/drawing/2014/main" id="{89BE193A-1DB8-4725-AFC2-88F0859DC53D}"/>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120727</xdr:colOff>
      <xdr:row>84</xdr:row>
      <xdr:rowOff>85470</xdr:rowOff>
    </xdr:from>
    <xdr:ext cx="469744" cy="259045"/>
    <xdr:sp macro="" textlink="">
      <xdr:nvSpPr>
        <xdr:cNvPr id="787" name="n_1aveValue【庁舎】&#10;一人当たり面積">
          <a:extLst>
            <a:ext uri="{FF2B5EF4-FFF2-40B4-BE49-F238E27FC236}">
              <a16:creationId xmlns:a16="http://schemas.microsoft.com/office/drawing/2014/main" id="{56145274-D84B-4A01-9D32-22C2DE5BD0D8}"/>
            </a:ext>
          </a:extLst>
        </xdr:cNvPr>
        <xdr:cNvSpPr txBox="1"/>
      </xdr:nvSpPr>
      <xdr:spPr>
        <a:xfrm>
          <a:off x="18983402" y="1369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84</xdr:row>
      <xdr:rowOff>3629</xdr:rowOff>
    </xdr:from>
    <xdr:to>
      <xdr:col>107</xdr:col>
      <xdr:colOff>101600</xdr:colOff>
      <xdr:row>84</xdr:row>
      <xdr:rowOff>105229</xdr:rowOff>
    </xdr:to>
    <xdr:sp macro="" textlink="">
      <xdr:nvSpPr>
        <xdr:cNvPr id="788" name="フローチャート: 判断 787">
          <a:extLst>
            <a:ext uri="{FF2B5EF4-FFF2-40B4-BE49-F238E27FC236}">
              <a16:creationId xmlns:a16="http://schemas.microsoft.com/office/drawing/2014/main" id="{E1B36343-AA53-4D4F-8481-A10BF402DBB9}"/>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6427</xdr:colOff>
      <xdr:row>84</xdr:row>
      <xdr:rowOff>96356</xdr:rowOff>
    </xdr:from>
    <xdr:ext cx="469744" cy="259045"/>
    <xdr:sp macro="" textlink="">
      <xdr:nvSpPr>
        <xdr:cNvPr id="789" name="n_2aveValue【庁舎】&#10;一人当たり面積">
          <a:extLst>
            <a:ext uri="{FF2B5EF4-FFF2-40B4-BE49-F238E27FC236}">
              <a16:creationId xmlns:a16="http://schemas.microsoft.com/office/drawing/2014/main" id="{1293C8F6-C6B5-461F-A126-3C279976D0AB}"/>
            </a:ext>
          </a:extLst>
        </xdr:cNvPr>
        <xdr:cNvSpPr txBox="1"/>
      </xdr:nvSpPr>
      <xdr:spPr>
        <a:xfrm>
          <a:off x="181833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84</xdr:row>
      <xdr:rowOff>14514</xdr:rowOff>
    </xdr:from>
    <xdr:to>
      <xdr:col>102</xdr:col>
      <xdr:colOff>165100</xdr:colOff>
      <xdr:row>84</xdr:row>
      <xdr:rowOff>116114</xdr:rowOff>
    </xdr:to>
    <xdr:sp macro="" textlink="">
      <xdr:nvSpPr>
        <xdr:cNvPr id="790" name="フローチャート: 判断 789">
          <a:extLst>
            <a:ext uri="{FF2B5EF4-FFF2-40B4-BE49-F238E27FC236}">
              <a16:creationId xmlns:a16="http://schemas.microsoft.com/office/drawing/2014/main" id="{83DEA6D9-1E51-4086-A103-F15D7D0C734F}"/>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69927</xdr:colOff>
      <xdr:row>84</xdr:row>
      <xdr:rowOff>107241</xdr:rowOff>
    </xdr:from>
    <xdr:ext cx="469744" cy="259045"/>
    <xdr:sp macro="" textlink="">
      <xdr:nvSpPr>
        <xdr:cNvPr id="791" name="n_3aveValue【庁舎】&#10;一人当たり面積">
          <a:extLst>
            <a:ext uri="{FF2B5EF4-FFF2-40B4-BE49-F238E27FC236}">
              <a16:creationId xmlns:a16="http://schemas.microsoft.com/office/drawing/2014/main" id="{D778C931-34F2-4316-8063-8BB7807EC450}"/>
            </a:ext>
          </a:extLst>
        </xdr:cNvPr>
        <xdr:cNvSpPr txBox="1"/>
      </xdr:nvSpPr>
      <xdr:spPr>
        <a:xfrm>
          <a:off x="17383202"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83</xdr:row>
      <xdr:rowOff>153307</xdr:rowOff>
    </xdr:from>
    <xdr:to>
      <xdr:col>98</xdr:col>
      <xdr:colOff>38100</xdr:colOff>
      <xdr:row>84</xdr:row>
      <xdr:rowOff>83457</xdr:rowOff>
    </xdr:to>
    <xdr:sp macro="" textlink="">
      <xdr:nvSpPr>
        <xdr:cNvPr id="792" name="フローチャート: 判断 791">
          <a:extLst>
            <a:ext uri="{FF2B5EF4-FFF2-40B4-BE49-F238E27FC236}">
              <a16:creationId xmlns:a16="http://schemas.microsoft.com/office/drawing/2014/main" id="{3D3B8BFE-30FB-4BF2-AC0F-D83B8C092961}"/>
            </a:ext>
          </a:extLst>
        </xdr:cNvPr>
        <xdr:cNvSpPr/>
      </xdr:nvSpPr>
      <xdr:spPr>
        <a:xfrm>
          <a:off x="16754475" y="1359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133427</xdr:colOff>
      <xdr:row>84</xdr:row>
      <xdr:rowOff>74584</xdr:rowOff>
    </xdr:from>
    <xdr:ext cx="469744" cy="259045"/>
    <xdr:sp macro="" textlink="">
      <xdr:nvSpPr>
        <xdr:cNvPr id="793" name="n_4aveValue【庁舎】&#10;一人当たり面積">
          <a:extLst>
            <a:ext uri="{FF2B5EF4-FFF2-40B4-BE49-F238E27FC236}">
              <a16:creationId xmlns:a16="http://schemas.microsoft.com/office/drawing/2014/main" id="{3C54FB09-4C9A-4FD5-AB82-46EA57415939}"/>
            </a:ext>
          </a:extLst>
        </xdr:cNvPr>
        <xdr:cNvSpPr txBox="1"/>
      </xdr:nvSpPr>
      <xdr:spPr>
        <a:xfrm>
          <a:off x="16592627" y="13676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157A6B82-B884-4CCD-9BCA-DD4888A28B70}"/>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F8FF5625-E89C-4DC9-B49E-1CFF32D0E90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F862A892-7865-48CB-BA37-05D633ED5805}"/>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C41D7426-8DB3-49EF-A978-14EA1C2A615E}"/>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02440EED-D105-46E0-A206-EDAD7940B6F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81</xdr:row>
      <xdr:rowOff>126093</xdr:rowOff>
    </xdr:from>
    <xdr:to>
      <xdr:col>116</xdr:col>
      <xdr:colOff>114300</xdr:colOff>
      <xdr:row>82</xdr:row>
      <xdr:rowOff>56243</xdr:rowOff>
    </xdr:to>
    <xdr:sp macro="" textlink="">
      <xdr:nvSpPr>
        <xdr:cNvPr id="799" name="楕円 798">
          <a:extLst>
            <a:ext uri="{FF2B5EF4-FFF2-40B4-BE49-F238E27FC236}">
              <a16:creationId xmlns:a16="http://schemas.microsoft.com/office/drawing/2014/main" id="{37AD286F-7518-4280-A813-AC64F41EF5AB}"/>
            </a:ext>
          </a:extLst>
        </xdr:cNvPr>
        <xdr:cNvSpPr/>
      </xdr:nvSpPr>
      <xdr:spPr>
        <a:xfrm>
          <a:off x="19897725" y="1323884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80</xdr:row>
      <xdr:rowOff>148970</xdr:rowOff>
    </xdr:from>
    <xdr:ext cx="469744" cy="259045"/>
    <xdr:sp macro="" textlink="">
      <xdr:nvSpPr>
        <xdr:cNvPr id="800" name="【庁舎】&#10;一人当たり面積該当値テキスト">
          <a:extLst>
            <a:ext uri="{FF2B5EF4-FFF2-40B4-BE49-F238E27FC236}">
              <a16:creationId xmlns:a16="http://schemas.microsoft.com/office/drawing/2014/main" id="{2C8E1E54-FC61-4C0F-A11B-7F150C3FC9B4}"/>
            </a:ext>
          </a:extLst>
        </xdr:cNvPr>
        <xdr:cNvSpPr txBox="1"/>
      </xdr:nvSpPr>
      <xdr:spPr>
        <a:xfrm>
          <a:off x="20002500" y="13099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81</xdr:row>
      <xdr:rowOff>136979</xdr:rowOff>
    </xdr:from>
    <xdr:to>
      <xdr:col>112</xdr:col>
      <xdr:colOff>38100</xdr:colOff>
      <xdr:row>82</xdr:row>
      <xdr:rowOff>67129</xdr:rowOff>
    </xdr:to>
    <xdr:sp macro="" textlink="">
      <xdr:nvSpPr>
        <xdr:cNvPr id="801" name="楕円 800">
          <a:extLst>
            <a:ext uri="{FF2B5EF4-FFF2-40B4-BE49-F238E27FC236}">
              <a16:creationId xmlns:a16="http://schemas.microsoft.com/office/drawing/2014/main" id="{B69CBB01-1820-412D-B215-B9686D117563}"/>
            </a:ext>
          </a:extLst>
        </xdr:cNvPr>
        <xdr:cNvSpPr/>
      </xdr:nvSpPr>
      <xdr:spPr>
        <a:xfrm>
          <a:off x="19154775" y="1325607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5443</xdr:rowOff>
    </xdr:from>
    <xdr:to>
      <xdr:col>116</xdr:col>
      <xdr:colOff>63500</xdr:colOff>
      <xdr:row>82</xdr:row>
      <xdr:rowOff>16329</xdr:rowOff>
    </xdr:to>
    <xdr:cxnSp macro="">
      <xdr:nvCxnSpPr>
        <xdr:cNvPr id="802" name="直線コネクタ 801">
          <a:extLst>
            <a:ext uri="{FF2B5EF4-FFF2-40B4-BE49-F238E27FC236}">
              <a16:creationId xmlns:a16="http://schemas.microsoft.com/office/drawing/2014/main" id="{07D78572-538A-4959-8102-4A11CA89A455}"/>
            </a:ext>
          </a:extLst>
        </xdr:cNvPr>
        <xdr:cNvCxnSpPr/>
      </xdr:nvCxnSpPr>
      <xdr:spPr>
        <a:xfrm flipV="1">
          <a:off x="19202400" y="13286468"/>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81</xdr:row>
      <xdr:rowOff>136979</xdr:rowOff>
    </xdr:from>
    <xdr:to>
      <xdr:col>107</xdr:col>
      <xdr:colOff>101600</xdr:colOff>
      <xdr:row>82</xdr:row>
      <xdr:rowOff>67129</xdr:rowOff>
    </xdr:to>
    <xdr:sp macro="" textlink="">
      <xdr:nvSpPr>
        <xdr:cNvPr id="803" name="楕円 802">
          <a:extLst>
            <a:ext uri="{FF2B5EF4-FFF2-40B4-BE49-F238E27FC236}">
              <a16:creationId xmlns:a16="http://schemas.microsoft.com/office/drawing/2014/main" id="{789A73F8-0775-49AA-A28A-3B8C7327A334}"/>
            </a:ext>
          </a:extLst>
        </xdr:cNvPr>
        <xdr:cNvSpPr/>
      </xdr:nvSpPr>
      <xdr:spPr>
        <a:xfrm>
          <a:off x="18345150" y="1325607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16329</xdr:rowOff>
    </xdr:from>
    <xdr:to>
      <xdr:col>111</xdr:col>
      <xdr:colOff>177800</xdr:colOff>
      <xdr:row>82</xdr:row>
      <xdr:rowOff>16329</xdr:rowOff>
    </xdr:to>
    <xdr:cxnSp macro="">
      <xdr:nvCxnSpPr>
        <xdr:cNvPr id="804" name="直線コネクタ 803">
          <a:extLst>
            <a:ext uri="{FF2B5EF4-FFF2-40B4-BE49-F238E27FC236}">
              <a16:creationId xmlns:a16="http://schemas.microsoft.com/office/drawing/2014/main" id="{2FAFC975-B9ED-41DB-AA39-A478D5997DF9}"/>
            </a:ext>
          </a:extLst>
        </xdr:cNvPr>
        <xdr:cNvCxnSpPr/>
      </xdr:nvCxnSpPr>
      <xdr:spPr>
        <a:xfrm>
          <a:off x="18392775" y="132941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81</xdr:row>
      <xdr:rowOff>136979</xdr:rowOff>
    </xdr:from>
    <xdr:to>
      <xdr:col>102</xdr:col>
      <xdr:colOff>165100</xdr:colOff>
      <xdr:row>82</xdr:row>
      <xdr:rowOff>67129</xdr:rowOff>
    </xdr:to>
    <xdr:sp macro="" textlink="">
      <xdr:nvSpPr>
        <xdr:cNvPr id="805" name="楕円 804">
          <a:extLst>
            <a:ext uri="{FF2B5EF4-FFF2-40B4-BE49-F238E27FC236}">
              <a16:creationId xmlns:a16="http://schemas.microsoft.com/office/drawing/2014/main" id="{3C216E91-E248-42CF-8087-ACC8D9935D7B}"/>
            </a:ext>
          </a:extLst>
        </xdr:cNvPr>
        <xdr:cNvSpPr/>
      </xdr:nvSpPr>
      <xdr:spPr>
        <a:xfrm>
          <a:off x="17554575" y="1325607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16329</xdr:rowOff>
    </xdr:from>
    <xdr:to>
      <xdr:col>107</xdr:col>
      <xdr:colOff>50800</xdr:colOff>
      <xdr:row>82</xdr:row>
      <xdr:rowOff>16329</xdr:rowOff>
    </xdr:to>
    <xdr:cxnSp macro="">
      <xdr:nvCxnSpPr>
        <xdr:cNvPr id="806" name="直線コネクタ 805">
          <a:extLst>
            <a:ext uri="{FF2B5EF4-FFF2-40B4-BE49-F238E27FC236}">
              <a16:creationId xmlns:a16="http://schemas.microsoft.com/office/drawing/2014/main" id="{05572FD0-6A2D-45BC-B111-9E9281C5DE90}"/>
            </a:ext>
          </a:extLst>
        </xdr:cNvPr>
        <xdr:cNvCxnSpPr/>
      </xdr:nvCxnSpPr>
      <xdr:spPr>
        <a:xfrm>
          <a:off x="17602200" y="1329417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134257</xdr:rowOff>
    </xdr:from>
    <xdr:to>
      <xdr:col>98</xdr:col>
      <xdr:colOff>38100</xdr:colOff>
      <xdr:row>81</xdr:row>
      <xdr:rowOff>64407</xdr:rowOff>
    </xdr:to>
    <xdr:sp macro="" textlink="">
      <xdr:nvSpPr>
        <xdr:cNvPr id="807" name="楕円 806">
          <a:extLst>
            <a:ext uri="{FF2B5EF4-FFF2-40B4-BE49-F238E27FC236}">
              <a16:creationId xmlns:a16="http://schemas.microsoft.com/office/drawing/2014/main" id="{E7CB7CD5-46D0-41D7-9459-7EEBFBD9686E}"/>
            </a:ext>
          </a:extLst>
        </xdr:cNvPr>
        <xdr:cNvSpPr/>
      </xdr:nvSpPr>
      <xdr:spPr>
        <a:xfrm>
          <a:off x="16754475" y="1308825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81</xdr:row>
      <xdr:rowOff>13607</xdr:rowOff>
    </xdr:from>
    <xdr:to>
      <xdr:col>102</xdr:col>
      <xdr:colOff>114300</xdr:colOff>
      <xdr:row>82</xdr:row>
      <xdr:rowOff>16329</xdr:rowOff>
    </xdr:to>
    <xdr:cxnSp macro="">
      <xdr:nvCxnSpPr>
        <xdr:cNvPr id="808" name="直線コネクタ 807">
          <a:extLst>
            <a:ext uri="{FF2B5EF4-FFF2-40B4-BE49-F238E27FC236}">
              <a16:creationId xmlns:a16="http://schemas.microsoft.com/office/drawing/2014/main" id="{5A4896F0-CE77-4451-BEFA-8A0BFBA4B28B}"/>
            </a:ext>
          </a:extLst>
        </xdr:cNvPr>
        <xdr:cNvCxnSpPr/>
      </xdr:nvCxnSpPr>
      <xdr:spPr>
        <a:xfrm>
          <a:off x="16802100" y="13126357"/>
          <a:ext cx="800100" cy="167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80</xdr:row>
      <xdr:rowOff>83656</xdr:rowOff>
    </xdr:from>
    <xdr:ext cx="469744" cy="259045"/>
    <xdr:sp macro="" textlink="">
      <xdr:nvSpPr>
        <xdr:cNvPr id="809" name="n_1mainValue【庁舎】&#10;一人当たり面積">
          <a:extLst>
            <a:ext uri="{FF2B5EF4-FFF2-40B4-BE49-F238E27FC236}">
              <a16:creationId xmlns:a16="http://schemas.microsoft.com/office/drawing/2014/main" id="{4A814F4A-BDCA-48ED-A8D0-D987D3DF8642}"/>
            </a:ext>
          </a:extLst>
        </xdr:cNvPr>
        <xdr:cNvSpPr txBox="1"/>
      </xdr:nvSpPr>
      <xdr:spPr>
        <a:xfrm>
          <a:off x="18983402" y="1304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80</xdr:row>
      <xdr:rowOff>83656</xdr:rowOff>
    </xdr:from>
    <xdr:ext cx="469744" cy="259045"/>
    <xdr:sp macro="" textlink="">
      <xdr:nvSpPr>
        <xdr:cNvPr id="810" name="n_2mainValue【庁舎】&#10;一人当たり面積">
          <a:extLst>
            <a:ext uri="{FF2B5EF4-FFF2-40B4-BE49-F238E27FC236}">
              <a16:creationId xmlns:a16="http://schemas.microsoft.com/office/drawing/2014/main" id="{D9E03899-D316-4CDF-858E-674481358DF9}"/>
            </a:ext>
          </a:extLst>
        </xdr:cNvPr>
        <xdr:cNvSpPr txBox="1"/>
      </xdr:nvSpPr>
      <xdr:spPr>
        <a:xfrm>
          <a:off x="18183302" y="1304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83656</xdr:rowOff>
    </xdr:from>
    <xdr:ext cx="469744" cy="259045"/>
    <xdr:sp macro="" textlink="">
      <xdr:nvSpPr>
        <xdr:cNvPr id="811" name="n_3mainValue【庁舎】&#10;一人当たり面積">
          <a:extLst>
            <a:ext uri="{FF2B5EF4-FFF2-40B4-BE49-F238E27FC236}">
              <a16:creationId xmlns:a16="http://schemas.microsoft.com/office/drawing/2014/main" id="{AFBD1B13-15AB-49B8-A5C5-9590E0B09994}"/>
            </a:ext>
          </a:extLst>
        </xdr:cNvPr>
        <xdr:cNvSpPr txBox="1"/>
      </xdr:nvSpPr>
      <xdr:spPr>
        <a:xfrm>
          <a:off x="17383202" y="130408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80934</xdr:rowOff>
    </xdr:from>
    <xdr:ext cx="469744" cy="259045"/>
    <xdr:sp macro="" textlink="">
      <xdr:nvSpPr>
        <xdr:cNvPr id="812" name="n_4mainValue【庁舎】&#10;一人当たり面積">
          <a:extLst>
            <a:ext uri="{FF2B5EF4-FFF2-40B4-BE49-F238E27FC236}">
              <a16:creationId xmlns:a16="http://schemas.microsoft.com/office/drawing/2014/main" id="{024DAE1C-9886-4B2B-8B79-DFC9272304D4}"/>
            </a:ext>
          </a:extLst>
        </xdr:cNvPr>
        <xdr:cNvSpPr txBox="1"/>
      </xdr:nvSpPr>
      <xdr:spPr>
        <a:xfrm>
          <a:off x="16592627" y="128761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3" name="正方形/長方形 812">
          <a:extLst>
            <a:ext uri="{FF2B5EF4-FFF2-40B4-BE49-F238E27FC236}">
              <a16:creationId xmlns:a16="http://schemas.microsoft.com/office/drawing/2014/main" id="{C53808E5-C919-4B7B-885C-D0CA4DC11A5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4" name="正方形/長方形 813">
          <a:extLst>
            <a:ext uri="{FF2B5EF4-FFF2-40B4-BE49-F238E27FC236}">
              <a16:creationId xmlns:a16="http://schemas.microsoft.com/office/drawing/2014/main" id="{3E3AB2EC-60E8-4E21-B900-9145CBE964DE}"/>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5" name="テキスト ボックス 814">
          <a:extLst>
            <a:ext uri="{FF2B5EF4-FFF2-40B4-BE49-F238E27FC236}">
              <a16:creationId xmlns:a16="http://schemas.microsoft.com/office/drawing/2014/main" id="{8A2C7D06-3ED7-4537-8248-1F630A576163}"/>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有形固定資産償却率は、警察施設、県民会館、保健所でグループ内平均を上回っており、体育館・プール、陸上競技場・野球場・球技場、試験研究機関、庁舎でグループ内平均を下回っています。</a:t>
          </a:r>
        </a:p>
        <a:p>
          <a:r>
            <a:rPr kumimoji="1" lang="ja-JP" altLang="en-US" sz="1300">
              <a:latin typeface="ＭＳ Ｐゴシック" panose="020B0600070205080204" pitchFamily="50" charset="-128"/>
              <a:ea typeface="ＭＳ Ｐゴシック" panose="020B0600070205080204" pitchFamily="50" charset="-128"/>
            </a:rPr>
            <a:t>　体育館・プールについては、令和</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年度に実施した天井改修工事等により、有形固定資産減価償却率が低下しているほか、試験研究機関や庁舎についても、有形固定資産減価償却率はグループ内平均を下回っており、今後も、こうした施設を中心に老朽化対策を行うことにより、</a:t>
          </a:r>
        </a:p>
        <a:p>
          <a:r>
            <a:rPr kumimoji="1" lang="ja-JP" altLang="en-US" sz="1300">
              <a:latin typeface="ＭＳ Ｐゴシック" panose="020B0600070205080204" pitchFamily="50" charset="-128"/>
              <a:ea typeface="ＭＳ Ｐゴシック" panose="020B0600070205080204" pitchFamily="50" charset="-128"/>
            </a:rPr>
            <a:t>　既存ストックの有効活用や長寿命化を図っています。</a:t>
          </a:r>
        </a:p>
        <a:p>
          <a:r>
            <a:rPr kumimoji="1" lang="ja-JP" altLang="en-US" sz="1300">
              <a:latin typeface="ＭＳ Ｐゴシック" panose="020B0600070205080204" pitchFamily="50" charset="-128"/>
              <a:ea typeface="ＭＳ Ｐゴシック" panose="020B0600070205080204" pitchFamily="50" charset="-128"/>
            </a:rPr>
            <a:t>　今後も、「香川県ファシリティマネジメント推進計画」（令和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月）や「香川県県有公共施設等総合管理計画」（令和元年</a:t>
          </a:r>
          <a:r>
            <a:rPr kumimoji="1" lang="en-US" altLang="ja-JP" sz="1300">
              <a:latin typeface="ＭＳ Ｐゴシック" panose="020B0600070205080204" pitchFamily="50" charset="-128"/>
              <a:ea typeface="ＭＳ Ｐゴシック" panose="020B0600070205080204" pitchFamily="50" charset="-128"/>
            </a:rPr>
            <a:t>7</a:t>
          </a:r>
          <a:r>
            <a:rPr kumimoji="1" lang="ja-JP" altLang="en-US" sz="1300">
              <a:latin typeface="ＭＳ Ｐゴシック" panose="020B0600070205080204" pitchFamily="50" charset="-128"/>
              <a:ea typeface="ＭＳ Ｐゴシック" panose="020B0600070205080204" pitchFamily="50" charset="-128"/>
            </a:rPr>
            <a:t>月）等に基づき、ファシリティマネジメントの考え方を取り入れた県有建物の老朽化対策や保有総量の適正化等、県有資産の有効的な利活用等に取り組みます。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税率引き上げに伴う地方消費税の増等により基準財政収入額が増加したものの、単位費用の増等により基準財政需要額が増加した結果、単年度の財政力指数は２年連続で減少（</a:t>
          </a:r>
          <a:r>
            <a:rPr kumimoji="1" lang="en-US" altLang="ja-JP" sz="1100">
              <a:latin typeface="ＭＳ Ｐゴシック" panose="020B0600070205080204" pitchFamily="50" charset="-128"/>
              <a:ea typeface="ＭＳ Ｐゴシック" panose="020B0600070205080204" pitchFamily="50" charset="-128"/>
            </a:rPr>
            <a:t>H28</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0.48565</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H29</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0.48926</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H30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0.49380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0.48701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0.48159</a:t>
          </a:r>
          <a:r>
            <a:rPr kumimoji="1" lang="ja-JP" altLang="en-US" sz="1100">
              <a:latin typeface="ＭＳ Ｐゴシック" panose="020B0600070205080204" pitchFamily="50" charset="-128"/>
              <a:ea typeface="ＭＳ Ｐゴシック" panose="020B0600070205080204" pitchFamily="50" charset="-128"/>
            </a:rPr>
            <a:t>）、３か年平均についても減（</a:t>
          </a:r>
          <a:r>
            <a:rPr kumimoji="1" lang="en-US" altLang="ja-JP" sz="1100">
              <a:latin typeface="ＭＳ Ｐゴシック" panose="020B0600070205080204" pitchFamily="50" charset="-128"/>
              <a:ea typeface="ＭＳ Ｐゴシック" panose="020B0600070205080204" pitchFamily="50" charset="-128"/>
            </a:rPr>
            <a:t>H30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0.48957</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R1</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0.49002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R2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0.48747</a:t>
          </a:r>
          <a:r>
            <a:rPr kumimoji="1" lang="ja-JP" altLang="en-US" sz="1100">
              <a:latin typeface="ＭＳ Ｐゴシック" panose="020B0600070205080204" pitchFamily="50" charset="-128"/>
              <a:ea typeface="ＭＳ Ｐゴシック" panose="020B0600070205080204" pitchFamily="50" charset="-128"/>
            </a:rPr>
            <a:t>）となっています。</a:t>
          </a:r>
        </a:p>
        <a:p>
          <a:r>
            <a:rPr kumimoji="1" lang="ja-JP" altLang="en-US" sz="1100">
              <a:latin typeface="ＭＳ Ｐゴシック" panose="020B0600070205080204" pitchFamily="50" charset="-128"/>
              <a:ea typeface="ＭＳ Ｐゴシック" panose="020B0600070205080204" pitchFamily="50" charset="-128"/>
            </a:rPr>
            <a:t>　今後も公債費や少子高齢化に伴う社会保障関連経費の増加が見込まれていることから、総人件費の抑制（全国最小の「</a:t>
          </a:r>
          <a:r>
            <a:rPr kumimoji="1" lang="en-US" altLang="ja-JP" sz="1100">
              <a:latin typeface="ＭＳ Ｐゴシック" panose="020B0600070205080204" pitchFamily="50" charset="-128"/>
              <a:ea typeface="ＭＳ Ｐゴシック" panose="020B0600070205080204" pitchFamily="50" charset="-128"/>
            </a:rPr>
            <a:t>2,800</a:t>
          </a:r>
          <a:r>
            <a:rPr kumimoji="1" lang="ja-JP" altLang="en-US" sz="1100">
              <a:latin typeface="ＭＳ Ｐゴシック" panose="020B0600070205080204" pitchFamily="50" charset="-128"/>
              <a:ea typeface="ＭＳ Ｐゴシック" panose="020B0600070205080204" pitchFamily="50" charset="-128"/>
            </a:rPr>
            <a:t>人体制」の継続）や計画的な更新投資、事業見直しの推進等を実施するとともに、香川滞納整理機構の活用等による県税収入の確保及び県有未利用地の売却等、歳入確保に努めます。</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123372</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95572"/>
          <a:ext cx="0" cy="13788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38299</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3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123372</xdr:rowOff>
    </xdr:from>
    <xdr:to>
      <xdr:col>24</xdr:col>
      <xdr:colOff>12700</xdr:colOff>
      <xdr:row>36</xdr:row>
      <xdr:rowOff>123372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95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123372</xdr:rowOff>
    </xdr:from>
    <xdr:to>
      <xdr:col>23</xdr:col>
      <xdr:colOff>133350</xdr:colOff>
      <xdr:row>36</xdr:row>
      <xdr:rowOff>123372</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295572"/>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36</xdr:row>
      <xdr:rowOff>123372</xdr:rowOff>
    </xdr:from>
    <xdr:to>
      <xdr:col>19</xdr:col>
      <xdr:colOff>133350</xdr:colOff>
      <xdr:row>36</xdr:row>
      <xdr:rowOff>123372</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36</xdr:row>
      <xdr:rowOff>123372</xdr:rowOff>
    </xdr:from>
    <xdr:to>
      <xdr:col>15</xdr:col>
      <xdr:colOff>82550</xdr:colOff>
      <xdr:row>36</xdr:row>
      <xdr:rowOff>123372</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29557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36</xdr:row>
      <xdr:rowOff>123372</xdr:rowOff>
    </xdr:from>
    <xdr:to>
      <xdr:col>11</xdr:col>
      <xdr:colOff>31750</xdr:colOff>
      <xdr:row>37</xdr:row>
      <xdr:rowOff>124278</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295572"/>
          <a:ext cx="889000" cy="172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161670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4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36</xdr:row>
      <xdr:rowOff>72572</xdr:rowOff>
    </xdr:from>
    <xdr:to>
      <xdr:col>23</xdr:col>
      <xdr:colOff>184150</xdr:colOff>
      <xdr:row>37</xdr:row>
      <xdr:rowOff>2722</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165299</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166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36</xdr:row>
      <xdr:rowOff>72572</xdr:rowOff>
    </xdr:from>
    <xdr:to>
      <xdr:col>19</xdr:col>
      <xdr:colOff>184150</xdr:colOff>
      <xdr:row>37</xdr:row>
      <xdr:rowOff>2722</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35</xdr:row>
      <xdr:rowOff>12899</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0136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36</xdr:row>
      <xdr:rowOff>72572</xdr:rowOff>
    </xdr:from>
    <xdr:to>
      <xdr:col>15</xdr:col>
      <xdr:colOff>133350</xdr:colOff>
      <xdr:row>37</xdr:row>
      <xdr:rowOff>2722</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35</xdr:row>
      <xdr:rowOff>12899</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36</xdr:row>
      <xdr:rowOff>72572</xdr:rowOff>
    </xdr:from>
    <xdr:to>
      <xdr:col>11</xdr:col>
      <xdr:colOff>82550</xdr:colOff>
      <xdr:row>37</xdr:row>
      <xdr:rowOff>2722</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244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35</xdr:row>
      <xdr:rowOff>12899</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013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37</xdr:row>
      <xdr:rowOff>73478</xdr:rowOff>
    </xdr:from>
    <xdr:to>
      <xdr:col>7</xdr:col>
      <xdr:colOff>31750</xdr:colOff>
      <xdr:row>38</xdr:row>
      <xdr:rowOff>3628</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13805</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[96.0%]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000">
              <a:latin typeface="ＭＳ Ｐゴシック" panose="020B0600070205080204" pitchFamily="50" charset="-128"/>
              <a:ea typeface="ＭＳ Ｐゴシック" panose="020B0600070205080204" pitchFamily="50" charset="-128"/>
            </a:rPr>
            <a:t>　経常経費充当一般財源は、昨年度から減少しました（</a:t>
          </a:r>
          <a:r>
            <a:rPr kumimoji="1" lang="en-US" altLang="ja-JP" sz="1000">
              <a:latin typeface="ＭＳ Ｐゴシック" panose="020B0600070205080204" pitchFamily="50" charset="-128"/>
              <a:ea typeface="ＭＳ Ｐゴシック" panose="020B0600070205080204" pitchFamily="50" charset="-128"/>
            </a:rPr>
            <a:t>H28</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251,656,788</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H29</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250,973,093</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H30</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250,514,667</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R01</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251,615,569</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R02</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251,062,058</a:t>
          </a:r>
          <a:r>
            <a:rPr kumimoji="1" lang="ja-JP" altLang="en-US" sz="1000">
              <a:latin typeface="ＭＳ Ｐゴシック" panose="020B0600070205080204" pitchFamily="50" charset="-128"/>
              <a:ea typeface="ＭＳ Ｐゴシック" panose="020B0600070205080204" pitchFamily="50" charset="-128"/>
            </a:rPr>
            <a:t>千円）。　　</a:t>
          </a:r>
        </a:p>
        <a:p>
          <a:r>
            <a:rPr kumimoji="1" lang="ja-JP" altLang="en-US" sz="1000">
              <a:latin typeface="ＭＳ Ｐゴシック" panose="020B0600070205080204" pitchFamily="50" charset="-128"/>
              <a:ea typeface="ＭＳ Ｐゴシック" panose="020B0600070205080204" pitchFamily="50" charset="-128"/>
            </a:rPr>
            <a:t>　一方、経常一般財源及び臨時財政対策債の合計額が、前年度から増加（</a:t>
          </a:r>
          <a:r>
            <a:rPr kumimoji="1" lang="en-US" altLang="ja-JP" sz="1000">
              <a:latin typeface="ＭＳ Ｐゴシック" panose="020B0600070205080204" pitchFamily="50" charset="-128"/>
              <a:ea typeface="ＭＳ Ｐゴシック" panose="020B0600070205080204" pitchFamily="50" charset="-128"/>
            </a:rPr>
            <a:t>H28</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260,266,746</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H29</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259,582,806</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H30</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259,829,582</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R01</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259,990,664</a:t>
          </a:r>
          <a:r>
            <a:rPr kumimoji="1" lang="ja-JP" altLang="en-US" sz="1000">
              <a:latin typeface="ＭＳ Ｐゴシック" panose="020B0600070205080204" pitchFamily="50" charset="-128"/>
              <a:ea typeface="ＭＳ Ｐゴシック" panose="020B0600070205080204" pitchFamily="50" charset="-128"/>
            </a:rPr>
            <a:t>千円、</a:t>
          </a:r>
          <a:r>
            <a:rPr kumimoji="1" lang="en-US" altLang="ja-JP" sz="1000">
              <a:latin typeface="ＭＳ Ｐゴシック" panose="020B0600070205080204" pitchFamily="50" charset="-128"/>
              <a:ea typeface="ＭＳ Ｐゴシック" panose="020B0600070205080204" pitchFamily="50" charset="-128"/>
            </a:rPr>
            <a:t>R02</a:t>
          </a:r>
          <a:r>
            <a:rPr kumimoji="1" lang="ja-JP" altLang="en-US" sz="1000">
              <a:latin typeface="ＭＳ Ｐゴシック" panose="020B0600070205080204" pitchFamily="50" charset="-128"/>
              <a:ea typeface="ＭＳ Ｐゴシック" panose="020B0600070205080204" pitchFamily="50" charset="-128"/>
            </a:rPr>
            <a:t>決：</a:t>
          </a:r>
          <a:r>
            <a:rPr kumimoji="1" lang="en-US" altLang="ja-JP" sz="1000">
              <a:latin typeface="ＭＳ Ｐゴシック" panose="020B0600070205080204" pitchFamily="50" charset="-128"/>
              <a:ea typeface="ＭＳ Ｐゴシック" panose="020B0600070205080204" pitchFamily="50" charset="-128"/>
            </a:rPr>
            <a:t>261,538,215</a:t>
          </a:r>
          <a:r>
            <a:rPr kumimoji="1" lang="ja-JP" altLang="en-US" sz="1000">
              <a:latin typeface="ＭＳ Ｐゴシック" panose="020B0600070205080204" pitchFamily="50" charset="-128"/>
              <a:ea typeface="ＭＳ Ｐゴシック" panose="020B0600070205080204" pitchFamily="50" charset="-128"/>
            </a:rPr>
            <a:t>千円）したため、経常収支比率は</a:t>
          </a:r>
          <a:r>
            <a:rPr kumimoji="1" lang="en-US" altLang="ja-JP" sz="1000">
              <a:latin typeface="ＭＳ Ｐゴシック" panose="020B0600070205080204" pitchFamily="50" charset="-128"/>
              <a:ea typeface="ＭＳ Ｐゴシック" panose="020B0600070205080204" pitchFamily="50" charset="-128"/>
            </a:rPr>
            <a:t>0.8</a:t>
          </a:r>
          <a:r>
            <a:rPr kumimoji="1" lang="ja-JP" altLang="en-US" sz="1000">
              <a:latin typeface="ＭＳ Ｐゴシック" panose="020B0600070205080204" pitchFamily="50" charset="-128"/>
              <a:ea typeface="ＭＳ Ｐゴシック" panose="020B0600070205080204" pitchFamily="50" charset="-128"/>
            </a:rPr>
            <a:t>ポイント低下し、財政構造の弾力性は好転しました。</a:t>
          </a:r>
        </a:p>
        <a:p>
          <a:r>
            <a:rPr kumimoji="1" lang="ja-JP" altLang="en-US" sz="1000">
              <a:latin typeface="ＭＳ Ｐゴシック" panose="020B0600070205080204" pitchFamily="50" charset="-128"/>
              <a:ea typeface="ＭＳ Ｐゴシック" panose="020B0600070205080204" pitchFamily="50" charset="-128"/>
            </a:rPr>
            <a:t>　今後も公債費や少子高齢化に伴う社会保障関連経費の増額が見込まれていることから、総人件費の抑制（全国最小の「</a:t>
          </a:r>
          <a:r>
            <a:rPr kumimoji="1" lang="en-US" altLang="ja-JP" sz="1000">
              <a:latin typeface="ＭＳ Ｐゴシック" panose="020B0600070205080204" pitchFamily="50" charset="-128"/>
              <a:ea typeface="ＭＳ Ｐゴシック" panose="020B0600070205080204" pitchFamily="50" charset="-128"/>
            </a:rPr>
            <a:t>2,800</a:t>
          </a:r>
          <a:r>
            <a:rPr kumimoji="1" lang="ja-JP" altLang="en-US" sz="1000">
              <a:latin typeface="ＭＳ Ｐゴシック" panose="020B0600070205080204" pitchFamily="50" charset="-128"/>
              <a:ea typeface="ＭＳ Ｐゴシック" panose="020B0600070205080204" pitchFamily="50" charset="-128"/>
            </a:rPr>
            <a:t>人体制」の継続）や計画的な更新投資、事業見直しの推進等を実施するとともに、香川滞納整理機構の活用等による県税収入の確保及び県有未利用地の売却等、歳入確保に努めます。</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167822</xdr:rowOff>
    </xdr:from>
    <xdr:to>
      <xdr:col>23</xdr:col>
      <xdr:colOff>133350</xdr:colOff>
      <xdr:row>66</xdr:row>
      <xdr:rowOff>134257</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1312072"/>
          <a:ext cx="838200" cy="137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98170</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899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65315</xdr:rowOff>
    </xdr:from>
    <xdr:to>
      <xdr:col>19</xdr:col>
      <xdr:colOff>133350</xdr:colOff>
      <xdr:row>66</xdr:row>
      <xdr:rowOff>134257</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1381015"/>
          <a:ext cx="889000" cy="68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22877</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99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65315</xdr:rowOff>
    </xdr:from>
    <xdr:to>
      <xdr:col>15</xdr:col>
      <xdr:colOff>82550</xdr:colOff>
      <xdr:row>66</xdr:row>
      <xdr:rowOff>117022</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flipV="1">
          <a:off x="2336800" y="11381015"/>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108149</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90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117022</xdr:rowOff>
    </xdr:from>
    <xdr:to>
      <xdr:col>11</xdr:col>
      <xdr:colOff>31750</xdr:colOff>
      <xdr:row>66</xdr:row>
      <xdr:rowOff>117022</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a:off x="1447800" y="11432722"/>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40112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99785</xdr:rowOff>
    </xdr:from>
    <xdr:to>
      <xdr:col>7</xdr:col>
      <xdr:colOff>31750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40112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65</xdr:row>
      <xdr:rowOff>117022</xdr:rowOff>
    </xdr:from>
    <xdr:to>
      <xdr:col>23</xdr:col>
      <xdr:colOff>184150</xdr:colOff>
      <xdr:row>66</xdr:row>
      <xdr:rowOff>47172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12612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65</xdr:row>
      <xdr:rowOff>89099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123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83457</xdr:rowOff>
    </xdr:from>
    <xdr:to>
      <xdr:col>19</xdr:col>
      <xdr:colOff>184150</xdr:colOff>
      <xdr:row>67</xdr:row>
      <xdr:rowOff>13607</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39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169834</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4855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66</xdr:row>
      <xdr:rowOff>14515</xdr:rowOff>
    </xdr:from>
    <xdr:to>
      <xdr:col>15</xdr:col>
      <xdr:colOff>133350</xdr:colOff>
      <xdr:row>66</xdr:row>
      <xdr:rowOff>116115</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133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100892</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14165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66</xdr:row>
      <xdr:rowOff>66222</xdr:rowOff>
    </xdr:from>
    <xdr:to>
      <xdr:col>11</xdr:col>
      <xdr:colOff>82550</xdr:colOff>
      <xdr:row>66</xdr:row>
      <xdr:rowOff>167822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152599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46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66222</xdr:rowOff>
    </xdr:from>
    <xdr:to>
      <xdr:col>7</xdr:col>
      <xdr:colOff>31750</xdr:colOff>
      <xdr:row>66</xdr:row>
      <xdr:rowOff>167822</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381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152599</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4682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[142,912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人口１人当たりの人件費・物件費等決算額はグループ内平均値を上回っています。</a:t>
          </a:r>
        </a:p>
        <a:p>
          <a:r>
            <a:rPr kumimoji="1" lang="ja-JP" altLang="en-US" sz="1300">
              <a:latin typeface="ＭＳ Ｐゴシック" panose="020B0600070205080204" pitchFamily="50" charset="-128"/>
              <a:ea typeface="ＭＳ Ｐゴシック" panose="020B0600070205080204" pitchFamily="50" charset="-128"/>
            </a:rPr>
            <a:t>　人件費においては、同グループ同様に減少（</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126,393</a:t>
          </a:r>
          <a:r>
            <a:rPr kumimoji="1" lang="ja-JP" altLang="en-US" sz="1300">
              <a:latin typeface="ＭＳ Ｐゴシック" panose="020B0600070205080204" pitchFamily="50" charset="-128"/>
              <a:ea typeface="ＭＳ Ｐゴシック" panose="020B0600070205080204" pitchFamily="50" charset="-128"/>
            </a:rPr>
            <a:t>円、</a:t>
          </a:r>
          <a:r>
            <a:rPr kumimoji="1" lang="en-US" altLang="ja-JP" sz="1300">
              <a:latin typeface="ＭＳ Ｐゴシック" panose="020B0600070205080204" pitchFamily="50" charset="-128"/>
              <a:ea typeface="ＭＳ Ｐゴシック" panose="020B0600070205080204" pitchFamily="50" charset="-128"/>
            </a:rPr>
            <a:t>R02</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126,038</a:t>
          </a:r>
          <a:r>
            <a:rPr kumimoji="1" lang="ja-JP" altLang="en-US" sz="1300">
              <a:latin typeface="ＭＳ Ｐゴシック" panose="020B0600070205080204" pitchFamily="50" charset="-128"/>
              <a:ea typeface="ＭＳ Ｐゴシック" panose="020B0600070205080204" pitchFamily="50" charset="-128"/>
            </a:rPr>
            <a:t>円）となったものの、維持修繕費において、同グループは増加した一方で、本県は減少（</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7,170</a:t>
          </a:r>
          <a:r>
            <a:rPr kumimoji="1" lang="ja-JP" altLang="en-US" sz="1300">
              <a:latin typeface="ＭＳ Ｐゴシック" panose="020B0600070205080204" pitchFamily="50" charset="-128"/>
              <a:ea typeface="ＭＳ Ｐゴシック" panose="020B0600070205080204" pitchFamily="50" charset="-128"/>
            </a:rPr>
            <a:t>円、</a:t>
          </a:r>
          <a:r>
            <a:rPr kumimoji="1" lang="en-US" altLang="ja-JP" sz="1300">
              <a:latin typeface="ＭＳ Ｐゴシック" panose="020B0600070205080204" pitchFamily="50" charset="-128"/>
              <a:ea typeface="ＭＳ Ｐゴシック" panose="020B0600070205080204" pitchFamily="50" charset="-128"/>
            </a:rPr>
            <a:t>R02</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6,393</a:t>
          </a:r>
          <a:r>
            <a:rPr kumimoji="1" lang="ja-JP" altLang="en-US" sz="1300">
              <a:latin typeface="ＭＳ Ｐゴシック" panose="020B0600070205080204" pitchFamily="50" charset="-128"/>
              <a:ea typeface="ＭＳ Ｐゴシック" panose="020B0600070205080204" pitchFamily="50" charset="-128"/>
            </a:rPr>
            <a:t>円）したこと等により、グループ内平均値との差（</a:t>
          </a:r>
          <a:r>
            <a:rPr kumimoji="1" lang="en-US" altLang="ja-JP" sz="1300">
              <a:latin typeface="ＭＳ Ｐゴシック" panose="020B0600070205080204" pitchFamily="50" charset="-128"/>
              <a:ea typeface="ＭＳ Ｐゴシック" panose="020B0600070205080204" pitchFamily="50" charset="-128"/>
            </a:rPr>
            <a:t>R01</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18,293</a:t>
          </a:r>
          <a:r>
            <a:rPr kumimoji="1" lang="ja-JP" altLang="en-US" sz="1300">
              <a:latin typeface="ＭＳ Ｐゴシック" panose="020B0600070205080204" pitchFamily="50" charset="-128"/>
              <a:ea typeface="ＭＳ Ｐゴシック" panose="020B0600070205080204" pitchFamily="50" charset="-128"/>
            </a:rPr>
            <a:t>円、</a:t>
          </a:r>
          <a:r>
            <a:rPr kumimoji="1" lang="en-US" altLang="ja-JP" sz="1300">
              <a:latin typeface="ＭＳ Ｐゴシック" panose="020B0600070205080204" pitchFamily="50" charset="-128"/>
              <a:ea typeface="ＭＳ Ｐゴシック" panose="020B0600070205080204" pitchFamily="50" charset="-128"/>
            </a:rPr>
            <a:t>R02</a:t>
          </a:r>
          <a:r>
            <a:rPr kumimoji="1" lang="ja-JP" altLang="en-US" sz="1300">
              <a:latin typeface="ＭＳ Ｐゴシック" panose="020B0600070205080204" pitchFamily="50" charset="-128"/>
              <a:ea typeface="ＭＳ Ｐゴシック" panose="020B0600070205080204" pitchFamily="50" charset="-128"/>
            </a:rPr>
            <a:t>決：</a:t>
          </a:r>
          <a:r>
            <a:rPr kumimoji="1" lang="en-US" altLang="ja-JP" sz="1300">
              <a:latin typeface="ＭＳ Ｐゴシック" panose="020B0600070205080204" pitchFamily="50" charset="-128"/>
              <a:ea typeface="ＭＳ Ｐゴシック" panose="020B0600070205080204" pitchFamily="50" charset="-128"/>
            </a:rPr>
            <a:t>13,772</a:t>
          </a:r>
          <a:r>
            <a:rPr kumimoji="1" lang="ja-JP" altLang="en-US" sz="1300">
              <a:latin typeface="ＭＳ Ｐゴシック" panose="020B0600070205080204" pitchFamily="50" charset="-128"/>
              <a:ea typeface="ＭＳ Ｐゴシック" panose="020B0600070205080204" pitchFamily="50" charset="-128"/>
            </a:rPr>
            <a:t>円）が小さくなりました。</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84</xdr:row>
      <xdr:rowOff>32167</xdr:rowOff>
    </xdr:from>
    <xdr:to>
      <xdr:col>23</xdr:col>
      <xdr:colOff>133350</xdr:colOff>
      <xdr:row>84</xdr:row>
      <xdr:rowOff>51350</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flipV="1">
          <a:off x="4114800" y="14433967"/>
          <a:ext cx="838200" cy="19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8475</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3895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26352</xdr:rowOff>
    </xdr:from>
    <xdr:to>
      <xdr:col>19</xdr:col>
      <xdr:colOff>133350</xdr:colOff>
      <xdr:row>84</xdr:row>
      <xdr:rowOff>51350</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428152"/>
          <a:ext cx="889000" cy="24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13817</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29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26352</xdr:rowOff>
    </xdr:from>
    <xdr:to>
      <xdr:col>15</xdr:col>
      <xdr:colOff>82550</xdr:colOff>
      <xdr:row>84</xdr:row>
      <xdr:rowOff>43893</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428152"/>
          <a:ext cx="889000" cy="17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21804</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43893</xdr:rowOff>
    </xdr:from>
    <xdr:to>
      <xdr:col>11</xdr:col>
      <xdr:colOff>31750</xdr:colOff>
      <xdr:row>84</xdr:row>
      <xdr:rowOff>52943</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445693"/>
          <a:ext cx="889000" cy="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154060</xdr:rowOff>
    </xdr:from>
    <xdr:to>
      <xdr:col>7</xdr:col>
      <xdr:colOff>31750</xdr:colOff>
      <xdr:row>82</xdr:row>
      <xdr:rowOff>84210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041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94387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810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152817</xdr:rowOff>
    </xdr:from>
    <xdr:to>
      <xdr:col>23</xdr:col>
      <xdr:colOff>184150</xdr:colOff>
      <xdr:row>84</xdr:row>
      <xdr:rowOff>82967</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383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124894</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552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550</xdr:rowOff>
    </xdr:from>
    <xdr:to>
      <xdr:col>19</xdr:col>
      <xdr:colOff>184150</xdr:colOff>
      <xdr:row>84</xdr:row>
      <xdr:rowOff>102150</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4023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84</xdr:row>
      <xdr:rowOff>86927</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4887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147002</xdr:rowOff>
    </xdr:from>
    <xdr:to>
      <xdr:col>15</xdr:col>
      <xdr:colOff>133350</xdr:colOff>
      <xdr:row>84</xdr:row>
      <xdr:rowOff>77152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377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84</xdr:row>
      <xdr:rowOff>61929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4637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164543</xdr:rowOff>
    </xdr:from>
    <xdr:to>
      <xdr:col>11</xdr:col>
      <xdr:colOff>82550</xdr:colOff>
      <xdr:row>84</xdr:row>
      <xdr:rowOff>94693</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3948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84</xdr:row>
      <xdr:rowOff>79470</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481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2143</xdr:rowOff>
    </xdr:from>
    <xdr:to>
      <xdr:col>7</xdr:col>
      <xdr:colOff>31750</xdr:colOff>
      <xdr:row>84</xdr:row>
      <xdr:rowOff>103743</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4039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84</xdr:row>
      <xdr:rowOff>88520</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490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昇給及び昇格の厳格な運用により、ラスパイレス指数は国を下回っています。</a:t>
          </a:r>
        </a:p>
        <a:p>
          <a:r>
            <a:rPr kumimoji="1" lang="ja-JP" altLang="en-US" sz="1300">
              <a:latin typeface="ＭＳ Ｐゴシック" panose="020B0600070205080204" pitchFamily="50" charset="-128"/>
              <a:ea typeface="ＭＳ Ｐゴシック" panose="020B0600070205080204" pitchFamily="50" charset="-128"/>
            </a:rPr>
            <a:t>　今後においても、本県職員の給与水準については、県人事委員会の勧告による地域民間準拠を基本に、適正なものとなるよう努めます。</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160020</xdr:rowOff>
    </xdr:from>
    <xdr:to>
      <xdr:col>81</xdr:col>
      <xdr:colOff>44450</xdr:colOff>
      <xdr:row>87</xdr:row>
      <xdr:rowOff>123189</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218920"/>
          <a:ext cx="0" cy="8204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95266</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011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87</xdr:row>
      <xdr:rowOff>123189</xdr:rowOff>
    </xdr:from>
    <xdr:to>
      <xdr:col>81</xdr:col>
      <xdr:colOff>133350</xdr:colOff>
      <xdr:row>87</xdr:row>
      <xdr:rowOff>123189</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039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81</xdr:row>
      <xdr:rowOff>74947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962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160020</xdr:rowOff>
    </xdr:from>
    <xdr:to>
      <xdr:col>81</xdr:col>
      <xdr:colOff>133350</xdr:colOff>
      <xdr:row>82</xdr:row>
      <xdr:rowOff>160020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218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111761</xdr:rowOff>
    </xdr:from>
    <xdr:to>
      <xdr:col>81</xdr:col>
      <xdr:colOff>44450</xdr:colOff>
      <xdr:row>83</xdr:row>
      <xdr:rowOff>36830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170661"/>
          <a:ext cx="838200" cy="96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27957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297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15239</xdr:rowOff>
    </xdr:from>
    <xdr:to>
      <xdr:col>77</xdr:col>
      <xdr:colOff>44450</xdr:colOff>
      <xdr:row>82</xdr:row>
      <xdr:rowOff>111761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074139"/>
          <a:ext cx="889000" cy="96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104139</xdr:rowOff>
    </xdr:from>
    <xdr:to>
      <xdr:col>77</xdr:col>
      <xdr:colOff>95250</xdr:colOff>
      <xdr:row>85</xdr:row>
      <xdr:rowOff>34289</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19066</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5923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41911</xdr:rowOff>
    </xdr:from>
    <xdr:to>
      <xdr:col>72</xdr:col>
      <xdr:colOff>203200</xdr:colOff>
      <xdr:row>82</xdr:row>
      <xdr:rowOff>15239</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3929361"/>
          <a:ext cx="889000" cy="1447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152400</xdr:rowOff>
    </xdr:from>
    <xdr:to>
      <xdr:col>73</xdr:col>
      <xdr:colOff>44450</xdr:colOff>
      <xdr:row>85</xdr:row>
      <xdr:rowOff>82550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20320</xdr:rowOff>
    </xdr:from>
    <xdr:to>
      <xdr:col>68</xdr:col>
      <xdr:colOff>152400</xdr:colOff>
      <xdr:row>81</xdr:row>
      <xdr:rowOff>41911</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a:off x="13512800" y="13736320"/>
          <a:ext cx="889000" cy="19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157480</xdr:rowOff>
    </xdr:from>
    <xdr:to>
      <xdr:col>81</xdr:col>
      <xdr:colOff>95250</xdr:colOff>
      <xdr:row>83</xdr:row>
      <xdr:rowOff>87630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216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78757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137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60961</xdr:rowOff>
    </xdr:from>
    <xdr:to>
      <xdr:col>77</xdr:col>
      <xdr:colOff>95250</xdr:colOff>
      <xdr:row>82</xdr:row>
      <xdr:rowOff>162561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119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1288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888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81</xdr:row>
      <xdr:rowOff>135889</xdr:rowOff>
    </xdr:from>
    <xdr:to>
      <xdr:col>73</xdr:col>
      <xdr:colOff>44450</xdr:colOff>
      <xdr:row>82</xdr:row>
      <xdr:rowOff>66039</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023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80</xdr:row>
      <xdr:rowOff>76216</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7922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162561</xdr:rowOff>
    </xdr:from>
    <xdr:to>
      <xdr:col>68</xdr:col>
      <xdr:colOff>203200</xdr:colOff>
      <xdr:row>81</xdr:row>
      <xdr:rowOff>92711</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8785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79</xdr:row>
      <xdr:rowOff>102888</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6474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79</xdr:row>
      <xdr:rowOff>140970</xdr:rowOff>
    </xdr:from>
    <xdr:to>
      <xdr:col>64</xdr:col>
      <xdr:colOff>152400</xdr:colOff>
      <xdr:row>80</xdr:row>
      <xdr:rowOff>71120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36855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78</xdr:row>
      <xdr:rowOff>81297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454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[1,372.70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従来より事務事業を抜本的に見直すとともに、組織の見直しを行い、メリハリをつけた職員数の削減を行ってきたところです。</a:t>
          </a:r>
        </a:p>
        <a:p>
          <a:r>
            <a:rPr kumimoji="1" lang="ja-JP" altLang="en-US" sz="1100">
              <a:latin typeface="ＭＳ Ｐゴシック" panose="020B0600070205080204" pitchFamily="50" charset="-128"/>
              <a:ea typeface="ＭＳ Ｐゴシック" panose="020B0600070205080204" pitchFamily="50" charset="-128"/>
            </a:rPr>
            <a:t>　特に知事部局においては、６次に亘って定員管理計画を策定し、平成</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年度からの職員数削減により、平成</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年度の職員数（</a:t>
          </a:r>
          <a:r>
            <a:rPr kumimoji="1" lang="en-US" altLang="ja-JP" sz="1100">
              <a:latin typeface="ＭＳ Ｐゴシック" panose="020B0600070205080204" pitchFamily="50" charset="-128"/>
              <a:ea typeface="ＭＳ Ｐゴシック" panose="020B0600070205080204" pitchFamily="50" charset="-128"/>
            </a:rPr>
            <a:t>3,674</a:t>
          </a:r>
          <a:r>
            <a:rPr kumimoji="1" lang="ja-JP" altLang="en-US" sz="1100">
              <a:latin typeface="ＭＳ Ｐゴシック" panose="020B0600070205080204" pitchFamily="50" charset="-128"/>
              <a:ea typeface="ＭＳ Ｐゴシック" panose="020B0600070205080204" pitchFamily="50" charset="-128"/>
            </a:rPr>
            <a:t>人）の約４分の１にあたる職員数を削減し、平成</a:t>
          </a:r>
          <a:r>
            <a:rPr kumimoji="1" lang="en-US" altLang="ja-JP" sz="1100">
              <a:latin typeface="ＭＳ Ｐゴシック" panose="020B0600070205080204" pitchFamily="50" charset="-128"/>
              <a:ea typeface="ＭＳ Ｐゴシック" panose="020B0600070205080204" pitchFamily="50" charset="-128"/>
            </a:rPr>
            <a:t>22</a:t>
          </a:r>
          <a:r>
            <a:rPr kumimoji="1" lang="ja-JP" altLang="en-US" sz="1100">
              <a:latin typeface="ＭＳ Ｐゴシック" panose="020B0600070205080204" pitchFamily="50" charset="-128"/>
              <a:ea typeface="ＭＳ Ｐゴシック" panose="020B0600070205080204" pitchFamily="50" charset="-128"/>
            </a:rPr>
            <a:t>年度に全国で最も少ない</a:t>
          </a:r>
          <a:r>
            <a:rPr kumimoji="1" lang="en-US" altLang="ja-JP" sz="1100">
              <a:latin typeface="ＭＳ Ｐゴシック" panose="020B0600070205080204" pitchFamily="50" charset="-128"/>
              <a:ea typeface="ＭＳ Ｐゴシック" panose="020B0600070205080204" pitchFamily="50" charset="-128"/>
            </a:rPr>
            <a:t>2,800</a:t>
          </a:r>
          <a:r>
            <a:rPr kumimoji="1" lang="ja-JP" altLang="en-US" sz="1100">
              <a:latin typeface="ＭＳ Ｐゴシック" panose="020B0600070205080204" pitchFamily="50" charset="-128"/>
              <a:ea typeface="ＭＳ Ｐゴシック" panose="020B0600070205080204" pitchFamily="50" charset="-128"/>
            </a:rPr>
            <a:t>人体制（</a:t>
          </a:r>
          <a:r>
            <a:rPr kumimoji="1" lang="en-US" altLang="ja-JP" sz="1100">
              <a:latin typeface="ＭＳ Ｐゴシック" panose="020B0600070205080204" pitchFamily="50" charset="-128"/>
              <a:ea typeface="ＭＳ Ｐゴシック" panose="020B0600070205080204" pitchFamily="50" charset="-128"/>
            </a:rPr>
            <a:t>2,779</a:t>
          </a:r>
          <a:r>
            <a:rPr kumimoji="1" lang="ja-JP" altLang="en-US" sz="1100">
              <a:latin typeface="ＭＳ Ｐゴシック" panose="020B0600070205080204" pitchFamily="50" charset="-128"/>
              <a:ea typeface="ＭＳ Ｐゴシック" panose="020B0600070205080204" pitchFamily="50" charset="-128"/>
            </a:rPr>
            <a:t>人）を達成しています。</a:t>
          </a:r>
        </a:p>
        <a:p>
          <a:r>
            <a:rPr kumimoji="1" lang="ja-JP" altLang="en-US" sz="1100">
              <a:latin typeface="ＭＳ Ｐゴシック" panose="020B0600070205080204" pitchFamily="50" charset="-128"/>
              <a:ea typeface="ＭＳ Ｐゴシック" panose="020B0600070205080204" pitchFamily="50" charset="-128"/>
            </a:rPr>
            <a:t>　これまでの定員管理を踏まえ、今後とも、適正な定員管理と人員配置を行います。</a:t>
          </a:r>
        </a:p>
        <a:p>
          <a:r>
            <a:rPr kumimoji="1" lang="ja-JP" altLang="en-US" sz="1100">
              <a:latin typeface="ＭＳ Ｐゴシック" panose="020B0600070205080204" pitchFamily="50" charset="-128"/>
              <a:ea typeface="ＭＳ Ｐゴシック" panose="020B0600070205080204" pitchFamily="50" charset="-128"/>
            </a:rPr>
            <a:t>　なお、人口</a:t>
          </a:r>
          <a:r>
            <a:rPr kumimoji="1" lang="en-US" altLang="ja-JP" sz="1100">
              <a:latin typeface="ＭＳ Ｐゴシック" panose="020B0600070205080204" pitchFamily="50" charset="-128"/>
              <a:ea typeface="ＭＳ Ｐゴシック" panose="020B0600070205080204" pitchFamily="50" charset="-128"/>
            </a:rPr>
            <a:t>10</a:t>
          </a:r>
          <a:r>
            <a:rPr kumimoji="1" lang="ja-JP" altLang="en-US" sz="1100">
              <a:latin typeface="ＭＳ Ｐゴシック" panose="020B0600070205080204" pitchFamily="50" charset="-128"/>
              <a:ea typeface="ＭＳ Ｐゴシック" panose="020B0600070205080204" pitchFamily="50" charset="-128"/>
            </a:rPr>
            <a:t>万人当たり職員数については、本県の人口が</a:t>
          </a:r>
          <a:r>
            <a:rPr kumimoji="1" lang="en-US" altLang="ja-JP" sz="1100">
              <a:latin typeface="ＭＳ Ｐゴシック" panose="020B0600070205080204" pitchFamily="50" charset="-128"/>
              <a:ea typeface="ＭＳ Ｐゴシック" panose="020B0600070205080204" pitchFamily="50" charset="-128"/>
            </a:rPr>
            <a:t>973,922</a:t>
          </a:r>
          <a:r>
            <a:rPr kumimoji="1" lang="ja-JP" altLang="en-US" sz="1100">
              <a:latin typeface="ＭＳ Ｐゴシック" panose="020B0600070205080204" pitchFamily="50" charset="-128"/>
              <a:ea typeface="ＭＳ Ｐゴシック" panose="020B0600070205080204" pitchFamily="50" charset="-128"/>
            </a:rPr>
            <a:t>人（</a:t>
          </a:r>
          <a:r>
            <a:rPr kumimoji="1" lang="en-US" altLang="ja-JP" sz="1100">
              <a:latin typeface="ＭＳ Ｐゴシック" panose="020B0600070205080204" pitchFamily="50" charset="-128"/>
              <a:ea typeface="ＭＳ Ｐゴシック" panose="020B0600070205080204" pitchFamily="50" charset="-128"/>
            </a:rPr>
            <a:t>R3.1.1</a:t>
          </a:r>
          <a:r>
            <a:rPr kumimoji="1" lang="ja-JP" altLang="en-US" sz="1100">
              <a:latin typeface="ＭＳ Ｐゴシック" panose="020B0600070205080204" pitchFamily="50" charset="-128"/>
              <a:ea typeface="ＭＳ Ｐゴシック" panose="020B0600070205080204" pitchFamily="50" charset="-128"/>
            </a:rPr>
            <a:t>住民基本台帳人口）と比較的少ないことから、財政力指数を同じくするグループや都道府県の平均に比して数値が高くなっているものと思われます。</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17163</xdr:rowOff>
    </xdr:from>
    <xdr:to>
      <xdr:col>81</xdr:col>
      <xdr:colOff>44450</xdr:colOff>
      <xdr:row>62</xdr:row>
      <xdr:rowOff>110204</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647063"/>
          <a:ext cx="838200" cy="93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34514</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1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10165</xdr:rowOff>
    </xdr:from>
    <xdr:to>
      <xdr:col>77</xdr:col>
      <xdr:colOff>44450</xdr:colOff>
      <xdr:row>62</xdr:row>
      <xdr:rowOff>17163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640065"/>
          <a:ext cx="889000" cy="69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67006</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1825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61</xdr:row>
      <xdr:rowOff>156801</xdr:rowOff>
    </xdr:from>
    <xdr:to>
      <xdr:col>72</xdr:col>
      <xdr:colOff>203200</xdr:colOff>
      <xdr:row>62</xdr:row>
      <xdr:rowOff>10165</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615251"/>
          <a:ext cx="889000" cy="248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55967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156801</xdr:rowOff>
    </xdr:from>
    <xdr:to>
      <xdr:col>68</xdr:col>
      <xdr:colOff>152400</xdr:colOff>
      <xdr:row>61</xdr:row>
      <xdr:rowOff>161949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flipV="1">
          <a:off x="13512800" y="10615251"/>
          <a:ext cx="889000" cy="5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41649</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87588</xdr:rowOff>
    </xdr:from>
    <xdr:to>
      <xdr:col>64</xdr:col>
      <xdr:colOff>152400</xdr:colOff>
      <xdr:row>61</xdr:row>
      <xdr:rowOff>17738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74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27915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143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59404</xdr:rowOff>
    </xdr:from>
    <xdr:to>
      <xdr:col>81</xdr:col>
      <xdr:colOff>95250</xdr:colOff>
      <xdr:row>62</xdr:row>
      <xdr:rowOff>161004</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6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31481</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661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1,372.70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137813</xdr:rowOff>
    </xdr:from>
    <xdr:to>
      <xdr:col>77</xdr:col>
      <xdr:colOff>95250</xdr:colOff>
      <xdr:row>62</xdr:row>
      <xdr:rowOff>67963</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596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52740</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6826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130815</xdr:rowOff>
    </xdr:from>
    <xdr:to>
      <xdr:col>73</xdr:col>
      <xdr:colOff>44450</xdr:colOff>
      <xdr:row>62</xdr:row>
      <xdr:rowOff>60965</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589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45742</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67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106001</xdr:rowOff>
    </xdr:from>
    <xdr:to>
      <xdr:col>68</xdr:col>
      <xdr:colOff>203200</xdr:colOff>
      <xdr:row>62</xdr:row>
      <xdr:rowOff>36151</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5644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20928</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6508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111149</xdr:rowOff>
    </xdr:from>
    <xdr:to>
      <xdr:col>64</xdr:col>
      <xdr:colOff>152400</xdr:colOff>
      <xdr:row>62</xdr:row>
      <xdr:rowOff>41299</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569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26076</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6559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元利償還金等から算入公債費等を控除した額は、今回算定対象外となった</a:t>
          </a:r>
          <a:r>
            <a:rPr kumimoji="1" lang="en-US" altLang="ja-JP" sz="1300">
              <a:latin typeface="ＭＳ Ｐゴシック" panose="020B0600070205080204" pitchFamily="50" charset="-128"/>
              <a:ea typeface="ＭＳ Ｐゴシック" panose="020B0600070205080204" pitchFamily="50" charset="-128"/>
            </a:rPr>
            <a:t>H29</a:t>
          </a:r>
          <a:r>
            <a:rPr kumimoji="1" lang="ja-JP" altLang="en-US" sz="1300">
              <a:latin typeface="ＭＳ Ｐゴシック" panose="020B0600070205080204" pitchFamily="50" charset="-128"/>
              <a:ea typeface="ＭＳ Ｐゴシック" panose="020B0600070205080204" pitchFamily="50" charset="-128"/>
            </a:rPr>
            <a:t>と比べ、利子償還金の減などにより、約</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億円減少した結果、実質公債費比率は低下しました。</a:t>
          </a:r>
        </a:p>
        <a:p>
          <a:r>
            <a:rPr kumimoji="1" lang="ja-JP" altLang="en-US" sz="1300">
              <a:latin typeface="ＭＳ Ｐゴシック" panose="020B0600070205080204" pitchFamily="50" charset="-128"/>
              <a:ea typeface="ＭＳ Ｐゴシック" panose="020B0600070205080204" pitchFamily="50" charset="-128"/>
            </a:rPr>
            <a:t>　 新たな財政運営指針に基づき、一般会計及び全会計の臨時財政対策債を除く県債残高を減少させるとともに、元金プライマリーバランスの黒字化を図り、一般会計及び全会計の県債残高の減少を目指します。</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10281</xdr:rowOff>
    </xdr:from>
    <xdr:to>
      <xdr:col>81</xdr:col>
      <xdr:colOff>44450</xdr:colOff>
      <xdr:row>38</xdr:row>
      <xdr:rowOff>21772</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525381"/>
          <a:ext cx="8382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82749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40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21772</xdr:rowOff>
    </xdr:from>
    <xdr:to>
      <xdr:col>77</xdr:col>
      <xdr:colOff>44450</xdr:colOff>
      <xdr:row>38</xdr:row>
      <xdr:rowOff>67733</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536872"/>
          <a:ext cx="889000" cy="45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94542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123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67733</xdr:rowOff>
    </xdr:from>
    <xdr:to>
      <xdr:col>72</xdr:col>
      <xdr:colOff>203200</xdr:colOff>
      <xdr:row>38</xdr:row>
      <xdr:rowOff>102205</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582833"/>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151994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38</xdr:row>
      <xdr:rowOff>102205</xdr:rowOff>
    </xdr:from>
    <xdr:to>
      <xdr:col>68</xdr:col>
      <xdr:colOff>152400</xdr:colOff>
      <xdr:row>38</xdr:row>
      <xdr:rowOff>159657</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617305"/>
          <a:ext cx="889000" cy="57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123069</xdr:rowOff>
    </xdr:from>
    <xdr:to>
      <xdr:col>64</xdr:col>
      <xdr:colOff>152400</xdr:colOff>
      <xdr:row>42</xdr:row>
      <xdr:rowOff>53219</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5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37996</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38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37</xdr:row>
      <xdr:rowOff>130931</xdr:rowOff>
    </xdr:from>
    <xdr:to>
      <xdr:col>81</xdr:col>
      <xdr:colOff>95250</xdr:colOff>
      <xdr:row>38</xdr:row>
      <xdr:rowOff>61081</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474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36</xdr:row>
      <xdr:rowOff>147458</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3196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37</xdr:row>
      <xdr:rowOff>142422</xdr:rowOff>
    </xdr:from>
    <xdr:to>
      <xdr:col>77</xdr:col>
      <xdr:colOff>95250</xdr:colOff>
      <xdr:row>38</xdr:row>
      <xdr:rowOff>72572</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48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82749</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254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16933</xdr:rowOff>
    </xdr:from>
    <xdr:to>
      <xdr:col>73</xdr:col>
      <xdr:colOff>44450</xdr:colOff>
      <xdr:row>38</xdr:row>
      <xdr:rowOff>118533</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320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36</xdr:row>
      <xdr:rowOff>128710</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009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51405</xdr:rowOff>
    </xdr:from>
    <xdr:to>
      <xdr:col>68</xdr:col>
      <xdr:colOff>203200</xdr:colOff>
      <xdr:row>38</xdr:row>
      <xdr:rowOff>153005</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5665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36</xdr:row>
      <xdr:rowOff>163182</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3353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38</xdr:row>
      <xdr:rowOff>108857</xdr:rowOff>
    </xdr:from>
    <xdr:to>
      <xdr:col>64</xdr:col>
      <xdr:colOff>152400</xdr:colOff>
      <xdr:row>39</xdr:row>
      <xdr:rowOff>39007</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623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49184</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392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[197.6%]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基準財政需要額に算入される公債費等が約</a:t>
          </a:r>
          <a:r>
            <a:rPr kumimoji="1" lang="en-US" altLang="ja-JP" sz="1300">
              <a:latin typeface="ＭＳ Ｐゴシック" panose="020B0600070205080204" pitchFamily="50" charset="-128"/>
              <a:ea typeface="ＭＳ Ｐゴシック" panose="020B0600070205080204" pitchFamily="50" charset="-128"/>
            </a:rPr>
            <a:t>64</a:t>
          </a:r>
          <a:r>
            <a:rPr kumimoji="1" lang="ja-JP" altLang="en-US" sz="1300">
              <a:latin typeface="ＭＳ Ｐゴシック" panose="020B0600070205080204" pitchFamily="50" charset="-128"/>
              <a:ea typeface="ＭＳ Ｐゴシック" panose="020B0600070205080204" pitchFamily="50" charset="-128"/>
            </a:rPr>
            <a:t>億円減少した一方、地方債現在高が約</a:t>
          </a:r>
          <a:r>
            <a:rPr kumimoji="1" lang="en-US" altLang="ja-JP" sz="1300">
              <a:latin typeface="ＭＳ Ｐゴシック" panose="020B0600070205080204" pitchFamily="50" charset="-128"/>
              <a:ea typeface="ＭＳ Ｐゴシック" panose="020B0600070205080204" pitchFamily="50" charset="-128"/>
            </a:rPr>
            <a:t>42</a:t>
          </a:r>
          <a:r>
            <a:rPr kumimoji="1" lang="ja-JP" altLang="en-US" sz="1300">
              <a:latin typeface="ＭＳ Ｐゴシック" panose="020B0600070205080204" pitchFamily="50" charset="-128"/>
              <a:ea typeface="ＭＳ Ｐゴシック" panose="020B0600070205080204" pitchFamily="50" charset="-128"/>
            </a:rPr>
            <a:t>億円減少及び職員の新陳代謝に伴う退職手当負担見込額が約</a:t>
          </a:r>
          <a:r>
            <a:rPr kumimoji="1" lang="en-US" altLang="ja-JP" sz="1300">
              <a:latin typeface="ＭＳ Ｐゴシック" panose="020B0600070205080204" pitchFamily="50" charset="-128"/>
              <a:ea typeface="ＭＳ Ｐゴシック" panose="020B0600070205080204" pitchFamily="50" charset="-128"/>
            </a:rPr>
            <a:t>56</a:t>
          </a:r>
          <a:r>
            <a:rPr kumimoji="1" lang="ja-JP" altLang="en-US" sz="1300">
              <a:latin typeface="ＭＳ Ｐゴシック" panose="020B0600070205080204" pitchFamily="50" charset="-128"/>
              <a:ea typeface="ＭＳ Ｐゴシック" panose="020B0600070205080204" pitchFamily="50" charset="-128"/>
            </a:rPr>
            <a:t>億円減少したことなどにより、将来負担すべき実質的負債が約</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億円減少した結果、将来負担比率は前年度比で下降しました。</a:t>
          </a:r>
        </a:p>
        <a:p>
          <a:r>
            <a:rPr kumimoji="1" lang="ja-JP" altLang="en-US" sz="1300">
              <a:latin typeface="ＭＳ Ｐゴシック" panose="020B0600070205080204" pitchFamily="50" charset="-128"/>
              <a:ea typeface="ＭＳ Ｐゴシック" panose="020B0600070205080204" pitchFamily="50" charset="-128"/>
            </a:rPr>
            <a:t>　新たな財政運営指針に基づき、一般会計及び全会計の臨時財政対策債を除く県債残高を減少させるとともに、元金プライマリーバランスの黒字化を図り、一般会計及び全会計の県債残高の減少を目指します。</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10329</xdr:rowOff>
    </xdr:from>
    <xdr:to>
      <xdr:col>81</xdr:col>
      <xdr:colOff>44450</xdr:colOff>
      <xdr:row>16</xdr:row>
      <xdr:rowOff>52959</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753529"/>
          <a:ext cx="838200" cy="426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151867</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066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23199</xdr:rowOff>
    </xdr:from>
    <xdr:to>
      <xdr:col>77</xdr:col>
      <xdr:colOff>44450</xdr:colOff>
      <xdr:row>16</xdr:row>
      <xdr:rowOff>52959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5290800" y="2766399"/>
          <a:ext cx="889000" cy="297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127694</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2137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16</xdr:row>
      <xdr:rowOff>5503</xdr:rowOff>
    </xdr:from>
    <xdr:to>
      <xdr:col>72</xdr:col>
      <xdr:colOff>203200</xdr:colOff>
      <xdr:row>16</xdr:row>
      <xdr:rowOff>23199</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748703"/>
          <a:ext cx="889000" cy="176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99542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18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15</xdr:row>
      <xdr:rowOff>141563</xdr:rowOff>
    </xdr:from>
    <xdr:to>
      <xdr:col>68</xdr:col>
      <xdr:colOff>152400</xdr:colOff>
      <xdr:row>16</xdr:row>
      <xdr:rowOff>5503</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713313"/>
          <a:ext cx="889000" cy="35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85065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171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161290</xdr:rowOff>
    </xdr:from>
    <xdr:to>
      <xdr:col>64</xdr:col>
      <xdr:colOff>152400</xdr:colOff>
      <xdr:row>18</xdr:row>
      <xdr:rowOff>91440</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07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76217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16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15</xdr:row>
      <xdr:rowOff>130979</xdr:rowOff>
    </xdr:from>
    <xdr:to>
      <xdr:col>81</xdr:col>
      <xdr:colOff>95250</xdr:colOff>
      <xdr:row>16</xdr:row>
      <xdr:rowOff>61129</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7027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14</xdr:row>
      <xdr:rowOff>147506</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547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2159</xdr:rowOff>
    </xdr:from>
    <xdr:to>
      <xdr:col>77</xdr:col>
      <xdr:colOff>95250</xdr:colOff>
      <xdr:row>16</xdr:row>
      <xdr:rowOff>103759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7453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14</xdr:row>
      <xdr:rowOff>113936</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51423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143849</xdr:rowOff>
    </xdr:from>
    <xdr:to>
      <xdr:col>73</xdr:col>
      <xdr:colOff>44450</xdr:colOff>
      <xdr:row>16</xdr:row>
      <xdr:rowOff>73999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715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84176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4844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126153</xdr:rowOff>
    </xdr:from>
    <xdr:to>
      <xdr:col>68</xdr:col>
      <xdr:colOff>203200</xdr:colOff>
      <xdr:row>16</xdr:row>
      <xdr:rowOff>56303</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6979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14</xdr:row>
      <xdr:rowOff>66480</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46678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15</xdr:row>
      <xdr:rowOff>90763</xdr:rowOff>
    </xdr:from>
    <xdr:to>
      <xdr:col>64</xdr:col>
      <xdr:colOff>152400</xdr:colOff>
      <xdr:row>16</xdr:row>
      <xdr:rowOff>20913</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6625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14</xdr:row>
      <xdr:rowOff>31090</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4313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令和２年度決算については、経常一般財源及び臨時財政対策債等の合計額は地方交付税の増等により増加（＋</a:t>
          </a:r>
          <a:r>
            <a:rPr kumimoji="1" lang="en-US" altLang="ja-JP" sz="1200">
              <a:latin typeface="ＭＳ Ｐゴシック" panose="020B0600070205080204" pitchFamily="50" charset="-128"/>
              <a:ea typeface="ＭＳ Ｐゴシック" panose="020B0600070205080204" pitchFamily="50" charset="-128"/>
            </a:rPr>
            <a:t>1,547,551</a:t>
          </a:r>
          <a:r>
            <a:rPr kumimoji="1" lang="ja-JP" altLang="en-US" sz="1200">
              <a:latin typeface="ＭＳ Ｐゴシック" panose="020B0600070205080204" pitchFamily="50" charset="-128"/>
              <a:ea typeface="ＭＳ Ｐゴシック" panose="020B0600070205080204" pitchFamily="50" charset="-128"/>
            </a:rPr>
            <a:t>千円）したものの、令和２年度は退職手当債の充当がなかったこと等により、経常経費充当一般財源がそれ以上に増加（＋</a:t>
          </a:r>
          <a:r>
            <a:rPr kumimoji="1" lang="en-US" altLang="ja-JP" sz="1200">
              <a:latin typeface="ＭＳ Ｐゴシック" panose="020B0600070205080204" pitchFamily="50" charset="-128"/>
              <a:ea typeface="ＭＳ Ｐゴシック" panose="020B0600070205080204" pitchFamily="50" charset="-128"/>
            </a:rPr>
            <a:t>1,240,248</a:t>
          </a:r>
          <a:r>
            <a:rPr kumimoji="1" lang="ja-JP" altLang="en-US" sz="1200">
              <a:latin typeface="ＭＳ Ｐゴシック" panose="020B0600070205080204" pitchFamily="50" charset="-128"/>
              <a:ea typeface="ＭＳ Ｐゴシック" panose="020B0600070205080204" pitchFamily="50" charset="-128"/>
            </a:rPr>
            <a:t>千円）したことで、経常収支比率は</a:t>
          </a:r>
          <a:r>
            <a:rPr kumimoji="1" lang="en-US" altLang="ja-JP" sz="1200">
              <a:latin typeface="ＭＳ Ｐゴシック" panose="020B0600070205080204" pitchFamily="50" charset="-128"/>
              <a:ea typeface="ＭＳ Ｐゴシック" panose="020B0600070205080204" pitchFamily="50" charset="-128"/>
            </a:rPr>
            <a:t>0.2</a:t>
          </a:r>
          <a:r>
            <a:rPr kumimoji="1" lang="ja-JP" altLang="en-US" sz="1200">
              <a:latin typeface="ＭＳ Ｐゴシック" panose="020B0600070205080204" pitchFamily="50" charset="-128"/>
              <a:ea typeface="ＭＳ Ｐゴシック" panose="020B0600070205080204" pitchFamily="50" charset="-128"/>
            </a:rPr>
            <a:t>ポイント上昇しました。</a:t>
          </a:r>
        </a:p>
        <a:p>
          <a:r>
            <a:rPr kumimoji="1" lang="ja-JP" altLang="en-US" sz="1200">
              <a:latin typeface="ＭＳ Ｐゴシック" panose="020B0600070205080204" pitchFamily="50" charset="-128"/>
              <a:ea typeface="ＭＳ Ｐゴシック" panose="020B0600070205080204" pitchFamily="50" charset="-128"/>
            </a:rPr>
            <a:t>　今後も新たな財政運営指針にのっとり、定員数及び給与水準の適正な管理を通じて総人件費の抑制を図ります。</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41</xdr:row>
      <xdr:rowOff>1270</xdr:rowOff>
    </xdr:from>
    <xdr:to>
      <xdr:col>24</xdr:col>
      <xdr:colOff>25400</xdr:colOff>
      <xdr:row>41</xdr:row>
      <xdr:rowOff>46990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a:off x="3987800" y="703072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24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41</xdr:row>
      <xdr:rowOff>1270</xdr:rowOff>
    </xdr:from>
    <xdr:to>
      <xdr:col>19</xdr:col>
      <xdr:colOff>187325</xdr:colOff>
      <xdr:row>41</xdr:row>
      <xdr:rowOff>46990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70307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149860</xdr:rowOff>
    </xdr:from>
    <xdr:to>
      <xdr:col>15</xdr:col>
      <xdr:colOff>98425</xdr:colOff>
      <xdr:row>41</xdr:row>
      <xdr:rowOff>46990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700786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39387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40</xdr:row>
      <xdr:rowOff>149860</xdr:rowOff>
    </xdr:from>
    <xdr:to>
      <xdr:col>11</xdr:col>
      <xdr:colOff>9525</xdr:colOff>
      <xdr:row>41</xdr:row>
      <xdr:rowOff>92710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700786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165117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121920</xdr:rowOff>
    </xdr:from>
    <xdr:to>
      <xdr:col>6</xdr:col>
      <xdr:colOff>171450</xdr:colOff>
      <xdr:row>39</xdr:row>
      <xdr:rowOff>52070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62247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40</xdr:row>
      <xdr:rowOff>167640</xdr:rowOff>
    </xdr:from>
    <xdr:to>
      <xdr:col>24</xdr:col>
      <xdr:colOff>76200</xdr:colOff>
      <xdr:row>41</xdr:row>
      <xdr:rowOff>97790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76217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934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40</xdr:row>
      <xdr:rowOff>121920</xdr:rowOff>
    </xdr:from>
    <xdr:to>
      <xdr:col>20</xdr:col>
      <xdr:colOff>38100</xdr:colOff>
      <xdr:row>41</xdr:row>
      <xdr:rowOff>52070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979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41</xdr:row>
      <xdr:rowOff>36847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7066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167640</xdr:rowOff>
    </xdr:from>
    <xdr:to>
      <xdr:col>15</xdr:col>
      <xdr:colOff>149225</xdr:colOff>
      <xdr:row>41</xdr:row>
      <xdr:rowOff>97790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7025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82567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1120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40</xdr:row>
      <xdr:rowOff>99060</xdr:rowOff>
    </xdr:from>
    <xdr:to>
      <xdr:col>11</xdr:col>
      <xdr:colOff>60325</xdr:colOff>
      <xdr:row>41</xdr:row>
      <xdr:rowOff>29210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9570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13987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7043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41910</xdr:rowOff>
    </xdr:from>
    <xdr:to>
      <xdr:col>6</xdr:col>
      <xdr:colOff>171450</xdr:colOff>
      <xdr:row>41</xdr:row>
      <xdr:rowOff>143510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7071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41</xdr:row>
      <xdr:rowOff>128287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7157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物件費における経常収支比率は、グループ内平均値を上回っています。</a:t>
          </a:r>
        </a:p>
        <a:p>
          <a:r>
            <a:rPr kumimoji="1" lang="ja-JP" altLang="en-US" sz="1200">
              <a:latin typeface="ＭＳ Ｐゴシック" panose="020B0600070205080204" pitchFamily="50" charset="-128"/>
              <a:ea typeface="ＭＳ Ｐゴシック" panose="020B0600070205080204" pitchFamily="50" charset="-128"/>
            </a:rPr>
            <a:t>　令和２年度決算において経常収支比率が</a:t>
          </a:r>
          <a:r>
            <a:rPr kumimoji="1" lang="en-US" altLang="ja-JP" sz="1200">
              <a:latin typeface="ＭＳ Ｐゴシック" panose="020B0600070205080204" pitchFamily="50" charset="-128"/>
              <a:ea typeface="ＭＳ Ｐゴシック" panose="020B0600070205080204" pitchFamily="50" charset="-128"/>
            </a:rPr>
            <a:t>0.4</a:t>
          </a:r>
          <a:r>
            <a:rPr kumimoji="1" lang="ja-JP" altLang="en-US" sz="1200">
              <a:latin typeface="ＭＳ Ｐゴシック" panose="020B0600070205080204" pitchFamily="50" charset="-128"/>
              <a:ea typeface="ＭＳ Ｐゴシック" panose="020B0600070205080204" pitchFamily="50" charset="-128"/>
            </a:rPr>
            <a:t>ポイント低下しましたが、豊島廃棄物等処理施設撤去等事業に要する経費の減少等に伴い、経常経費充当一般財源の所要額が減少したこと（▲</a:t>
          </a:r>
          <a:r>
            <a:rPr kumimoji="1" lang="en-US" altLang="ja-JP" sz="1200">
              <a:latin typeface="ＭＳ Ｐゴシック" panose="020B0600070205080204" pitchFamily="50" charset="-128"/>
              <a:ea typeface="ＭＳ Ｐゴシック" panose="020B0600070205080204" pitchFamily="50" charset="-128"/>
            </a:rPr>
            <a:t>1,040,023</a:t>
          </a:r>
          <a:r>
            <a:rPr kumimoji="1" lang="ja-JP" altLang="en-US" sz="1200">
              <a:latin typeface="ＭＳ Ｐゴシック" panose="020B0600070205080204" pitchFamily="50" charset="-128"/>
              <a:ea typeface="ＭＳ Ｐゴシック" panose="020B0600070205080204" pitchFamily="50" charset="-128"/>
            </a:rPr>
            <a:t>千円） 等が影響していると考えられます。</a:t>
          </a:r>
        </a:p>
        <a:p>
          <a:r>
            <a:rPr kumimoji="1" lang="ja-JP" altLang="en-US" sz="1200">
              <a:latin typeface="ＭＳ Ｐゴシック" panose="020B0600070205080204" pitchFamily="50" charset="-128"/>
              <a:ea typeface="ＭＳ Ｐゴシック" panose="020B0600070205080204" pitchFamily="50" charset="-128"/>
            </a:rPr>
            <a:t>　新たな財政運営指針に基づき、事務事業の廃止・見直し、行政経費の削減などの歳出抑制策に取り組んでいきます。</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18</xdr:row>
      <xdr:rowOff>88900</xdr:rowOff>
    </xdr:from>
    <xdr:to>
      <xdr:col>82</xdr:col>
      <xdr:colOff>107950</xdr:colOff>
      <xdr:row>19</xdr:row>
      <xdr:rowOff>69850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175000"/>
          <a:ext cx="8382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111777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12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18</xdr:row>
      <xdr:rowOff>165100</xdr:rowOff>
    </xdr:from>
    <xdr:to>
      <xdr:col>78</xdr:col>
      <xdr:colOff>69850</xdr:colOff>
      <xdr:row>19</xdr:row>
      <xdr:rowOff>69850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51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18</xdr:row>
      <xdr:rowOff>165100</xdr:rowOff>
    </xdr:from>
    <xdr:to>
      <xdr:col>73</xdr:col>
      <xdr:colOff>180975</xdr:colOff>
      <xdr:row>19</xdr:row>
      <xdr:rowOff>69850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flipV="1">
          <a:off x="13893800" y="32512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19</xdr:row>
      <xdr:rowOff>69850</xdr:rowOff>
    </xdr:from>
    <xdr:to>
      <xdr:col>69</xdr:col>
      <xdr:colOff>92075</xdr:colOff>
      <xdr:row>19</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flipV="1">
          <a:off x="13004800" y="33274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18</xdr:row>
      <xdr:rowOff>38100</xdr:rowOff>
    </xdr:from>
    <xdr:to>
      <xdr:col>82</xdr:col>
      <xdr:colOff>158750</xdr:colOff>
      <xdr:row>18</xdr:row>
      <xdr:rowOff>139700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12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18</xdr:row>
      <xdr:rowOff>10177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19</xdr:row>
      <xdr:rowOff>19050</xdr:rowOff>
    </xdr:from>
    <xdr:to>
      <xdr:col>78</xdr:col>
      <xdr:colOff>120650</xdr:colOff>
      <xdr:row>19</xdr:row>
      <xdr:rowOff>120650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19</xdr:row>
      <xdr:rowOff>105427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362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18</xdr:row>
      <xdr:rowOff>114300</xdr:rowOff>
    </xdr:from>
    <xdr:to>
      <xdr:col>74</xdr:col>
      <xdr:colOff>31750</xdr:colOff>
      <xdr:row>19</xdr:row>
      <xdr:rowOff>44450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200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19</xdr:row>
      <xdr:rowOff>29227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28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19</xdr:row>
      <xdr:rowOff>19050</xdr:rowOff>
    </xdr:from>
    <xdr:to>
      <xdr:col>69</xdr:col>
      <xdr:colOff>142875</xdr:colOff>
      <xdr:row>19</xdr:row>
      <xdr:rowOff>120650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276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19</xdr:row>
      <xdr:rowOff>105427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36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57150</xdr:rowOff>
    </xdr:from>
    <xdr:to>
      <xdr:col>65</xdr:col>
      <xdr:colOff>53975</xdr:colOff>
      <xdr:row>19</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3314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19</xdr:row>
      <xdr:rowOff>143527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40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令和２年度決算については、経常収支比率に変動はありませんでした。</a:t>
          </a:r>
        </a:p>
        <a:p>
          <a:r>
            <a:rPr kumimoji="1" lang="ja-JP" altLang="en-US" sz="1300">
              <a:latin typeface="ＭＳ Ｐゴシック" panose="020B0600070205080204" pitchFamily="50" charset="-128"/>
              <a:ea typeface="ＭＳ Ｐゴシック" panose="020B0600070205080204" pitchFamily="50" charset="-128"/>
            </a:rPr>
            <a:t>　今後も社会保障関係経費の増加が見込まれますが、新たな財政運営指針に沿って、収支均衡を図り、持続的な財政運営に努めます。</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35560</xdr:rowOff>
    </xdr:from>
    <xdr:to>
      <xdr:col>24</xdr:col>
      <xdr:colOff>25400</xdr:colOff>
      <xdr:row>56</xdr:row>
      <xdr:rowOff>35560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6367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151147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80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12700</xdr:rowOff>
    </xdr:from>
    <xdr:to>
      <xdr:col>19</xdr:col>
      <xdr:colOff>187325</xdr:colOff>
      <xdr:row>56</xdr:row>
      <xdr:rowOff>35560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61390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12700</xdr:rowOff>
    </xdr:from>
    <xdr:to>
      <xdr:col>15</xdr:col>
      <xdr:colOff>98425</xdr:colOff>
      <xdr:row>56</xdr:row>
      <xdr:rowOff>12700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71137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12700</xdr:rowOff>
    </xdr:from>
    <xdr:to>
      <xdr:col>11</xdr:col>
      <xdr:colOff>9525</xdr:colOff>
      <xdr:row>56</xdr:row>
      <xdr:rowOff>12700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6139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55</xdr:row>
      <xdr:rowOff>1287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431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55</xdr:row>
      <xdr:rowOff>156210</xdr:rowOff>
    </xdr:from>
    <xdr:to>
      <xdr:col>20</xdr:col>
      <xdr:colOff>38100</xdr:colOff>
      <xdr:row>56</xdr:row>
      <xdr:rowOff>86360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96537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354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55</xdr:row>
      <xdr:rowOff>133350</xdr:rowOff>
    </xdr:from>
    <xdr:to>
      <xdr:col>15</xdr:col>
      <xdr:colOff>149225</xdr:colOff>
      <xdr:row>56</xdr:row>
      <xdr:rowOff>63500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73677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133350</xdr:rowOff>
    </xdr:from>
    <xdr:to>
      <xdr:col>11</xdr:col>
      <xdr:colOff>60325</xdr:colOff>
      <xdr:row>56</xdr:row>
      <xdr:rowOff>63500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73677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900">
              <a:latin typeface="ＭＳ Ｐゴシック" panose="020B0600070205080204" pitchFamily="50" charset="-128"/>
              <a:ea typeface="ＭＳ Ｐゴシック" panose="020B0600070205080204" pitchFamily="50" charset="-128"/>
            </a:rPr>
            <a:t>　例年、その他（維持修繕費、貸付金、繰出金）の経常収支比率がグループ内平均値と比べて高いのは、経常経費充当一般財源のうち維持補修費分の占める割合が類似団体と比較し大きいことが影響していると考えられます（維持補修費のうち経常経費充当一般財源は次の通り推移。</a:t>
          </a:r>
          <a:r>
            <a:rPr kumimoji="1" lang="en-US" altLang="ja-JP" sz="900">
              <a:latin typeface="ＭＳ Ｐゴシック" panose="020B0600070205080204" pitchFamily="50" charset="-128"/>
              <a:ea typeface="ＭＳ Ｐゴシック" panose="020B0600070205080204" pitchFamily="50" charset="-128"/>
            </a:rPr>
            <a:t>H28</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5,231,264</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H29</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5,610,690</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H30</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5,187,081</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R01</a:t>
          </a:r>
          <a:r>
            <a:rPr kumimoji="1" lang="ja-JP" altLang="en-US" sz="900">
              <a:latin typeface="ＭＳ Ｐゴシック" panose="020B0600070205080204" pitchFamily="50" charset="-128"/>
              <a:ea typeface="ＭＳ Ｐゴシック" panose="020B0600070205080204" pitchFamily="50" charset="-128"/>
            </a:rPr>
            <a:t>決：</a:t>
          </a:r>
          <a:r>
            <a:rPr kumimoji="1" lang="en-US" altLang="ja-JP" sz="900">
              <a:latin typeface="ＭＳ Ｐゴシック" panose="020B0600070205080204" pitchFamily="50" charset="-128"/>
              <a:ea typeface="ＭＳ Ｐゴシック" panose="020B0600070205080204" pitchFamily="50" charset="-128"/>
            </a:rPr>
            <a:t>4,874,989</a:t>
          </a:r>
          <a:r>
            <a:rPr kumimoji="1" lang="ja-JP" altLang="en-US" sz="900">
              <a:latin typeface="ＭＳ Ｐゴシック" panose="020B0600070205080204" pitchFamily="50" charset="-128"/>
              <a:ea typeface="ＭＳ Ｐゴシック" panose="020B0600070205080204" pitchFamily="50" charset="-128"/>
            </a:rPr>
            <a:t>千円、</a:t>
          </a:r>
          <a:r>
            <a:rPr kumimoji="1" lang="en-US" altLang="ja-JP" sz="900">
              <a:latin typeface="ＭＳ Ｐゴシック" panose="020B0600070205080204" pitchFamily="50" charset="-128"/>
              <a:ea typeface="ＭＳ Ｐゴシック" panose="020B0600070205080204" pitchFamily="50" charset="-128"/>
            </a:rPr>
            <a:t>R02</a:t>
          </a:r>
          <a:r>
            <a:rPr kumimoji="1" lang="ja-JP" altLang="en-US" sz="900">
              <a:latin typeface="ＭＳ Ｐゴシック" panose="020B0600070205080204" pitchFamily="50" charset="-128"/>
              <a:ea typeface="ＭＳ Ｐゴシック" panose="020B0600070205080204" pitchFamily="50" charset="-128"/>
            </a:rPr>
            <a:t>決：</a:t>
          </a:r>
          <a:r>
            <a:rPr kumimoji="1" lang="en-US" altLang="ja-JP" sz="900">
              <a:latin typeface="ＭＳ Ｐゴシック" panose="020B0600070205080204" pitchFamily="50" charset="-128"/>
              <a:ea typeface="ＭＳ Ｐゴシック" panose="020B0600070205080204" pitchFamily="50" charset="-128"/>
            </a:rPr>
            <a:t>3,890,466</a:t>
          </a:r>
          <a:r>
            <a:rPr kumimoji="1" lang="ja-JP" altLang="en-US" sz="900">
              <a:latin typeface="ＭＳ Ｐゴシック" panose="020B0600070205080204" pitchFamily="50" charset="-128"/>
              <a:ea typeface="ＭＳ Ｐゴシック" panose="020B0600070205080204" pitchFamily="50" charset="-128"/>
            </a:rPr>
            <a:t>千円）。</a:t>
          </a:r>
        </a:p>
        <a:p>
          <a:r>
            <a:rPr kumimoji="1" lang="ja-JP" altLang="en-US" sz="900">
              <a:latin typeface="ＭＳ Ｐゴシック" panose="020B0600070205080204" pitchFamily="50" charset="-128"/>
              <a:ea typeface="ＭＳ Ｐゴシック" panose="020B0600070205080204" pitchFamily="50" charset="-128"/>
            </a:rPr>
            <a:t>　令和２年度は、維持補修費のうち経常的経費充当一般財源が対前年度より減少（▲</a:t>
          </a:r>
          <a:r>
            <a:rPr kumimoji="1" lang="en-US" altLang="ja-JP" sz="900">
              <a:latin typeface="ＭＳ Ｐゴシック" panose="020B0600070205080204" pitchFamily="50" charset="-128"/>
              <a:ea typeface="ＭＳ Ｐゴシック" panose="020B0600070205080204" pitchFamily="50" charset="-128"/>
            </a:rPr>
            <a:t>984,523</a:t>
          </a:r>
          <a:r>
            <a:rPr kumimoji="1" lang="ja-JP" altLang="en-US" sz="900">
              <a:latin typeface="ＭＳ Ｐゴシック" panose="020B0600070205080204" pitchFamily="50" charset="-128"/>
              <a:ea typeface="ＭＳ Ｐゴシック" panose="020B0600070205080204" pitchFamily="50" charset="-128"/>
            </a:rPr>
            <a:t>千円）したこと等に伴い、その他の経常収支比率も</a:t>
          </a:r>
          <a:r>
            <a:rPr kumimoji="1" lang="en-US" altLang="ja-JP" sz="900">
              <a:latin typeface="ＭＳ Ｐゴシック" panose="020B0600070205080204" pitchFamily="50" charset="-128"/>
              <a:ea typeface="ＭＳ Ｐゴシック" panose="020B0600070205080204" pitchFamily="50" charset="-128"/>
            </a:rPr>
            <a:t>0.6</a:t>
          </a:r>
          <a:r>
            <a:rPr kumimoji="1" lang="ja-JP" altLang="en-US" sz="900">
              <a:latin typeface="ＭＳ Ｐゴシック" panose="020B0600070205080204" pitchFamily="50" charset="-128"/>
              <a:ea typeface="ＭＳ Ｐゴシック" panose="020B0600070205080204" pitchFamily="50" charset="-128"/>
            </a:rPr>
            <a:t>ポイント低下しました。</a:t>
          </a:r>
        </a:p>
        <a:p>
          <a:r>
            <a:rPr kumimoji="1" lang="ja-JP" altLang="en-US" sz="900">
              <a:latin typeface="ＭＳ Ｐゴシック" panose="020B0600070205080204" pitchFamily="50" charset="-128"/>
              <a:ea typeface="ＭＳ Ｐゴシック" panose="020B0600070205080204" pitchFamily="50" charset="-128"/>
            </a:rPr>
            <a:t>　県有建物や公共土木施設等の老朽化が進み、今後も多額の維持補修費用を要すると見込まれることから、これらの県有公共施設等の総合的な管理を推進し、財政負担の軽減と平準化を図っていきます。</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9" name="直線コネクタ 228">
          <a:extLst>
            <a:ext uri="{FF2B5EF4-FFF2-40B4-BE49-F238E27FC236}">
              <a16:creationId xmlns:a16="http://schemas.microsoft.com/office/drawing/2014/main" id="{00000000-0008-0000-0400-0000E5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30" name="テキスト ボックス 229">
          <a:extLst>
            <a:ext uri="{FF2B5EF4-FFF2-40B4-BE49-F238E27FC236}">
              <a16:creationId xmlns:a16="http://schemas.microsoft.com/office/drawing/2014/main" id="{00000000-0008-0000-0400-0000E6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1" name="その他グラフ枠">
          <a:extLst>
            <a:ext uri="{FF2B5EF4-FFF2-40B4-BE49-F238E27FC236}">
              <a16:creationId xmlns:a16="http://schemas.microsoft.com/office/drawing/2014/main" id="{00000000-0008-0000-0400-0000E7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31750</xdr:rowOff>
    </xdr:from>
    <xdr:to>
      <xdr:col>82</xdr:col>
      <xdr:colOff>107950</xdr:colOff>
      <xdr:row>59</xdr:row>
      <xdr:rowOff>107950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flipV="1">
          <a:off x="16510000" y="9118600"/>
          <a:ext cx="0" cy="1104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80027</xdr:rowOff>
    </xdr:from>
    <xdr:ext cx="762000" cy="259045"/>
    <xdr:sp macro="" textlink="">
      <xdr:nvSpPr>
        <xdr:cNvPr id="233" name="その他最小値テキスト">
          <a:extLst>
            <a:ext uri="{FF2B5EF4-FFF2-40B4-BE49-F238E27FC236}">
              <a16:creationId xmlns:a16="http://schemas.microsoft.com/office/drawing/2014/main" id="{00000000-0008-0000-0400-0000E9000000}"/>
            </a:ext>
          </a:extLst>
        </xdr:cNvPr>
        <xdr:cNvSpPr txBox="1"/>
      </xdr:nvSpPr>
      <xdr:spPr>
        <a:xfrm>
          <a:off x="16598900" y="10195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59</xdr:row>
      <xdr:rowOff>107950</xdr:rowOff>
    </xdr:from>
    <xdr:to>
      <xdr:col>82</xdr:col>
      <xdr:colOff>196850</xdr:colOff>
      <xdr:row>59</xdr:row>
      <xdr:rowOff>107950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10223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118127</xdr:rowOff>
    </xdr:from>
    <xdr:ext cx="762000" cy="259045"/>
    <xdr:sp macro="" textlink="">
      <xdr:nvSpPr>
        <xdr:cNvPr id="235" name="その他最大値テキスト">
          <a:extLst>
            <a:ext uri="{FF2B5EF4-FFF2-40B4-BE49-F238E27FC236}">
              <a16:creationId xmlns:a16="http://schemas.microsoft.com/office/drawing/2014/main" id="{00000000-0008-0000-0400-0000EB000000}"/>
            </a:ext>
          </a:extLst>
        </xdr:cNvPr>
        <xdr:cNvSpPr txBox="1"/>
      </xdr:nvSpPr>
      <xdr:spPr>
        <a:xfrm>
          <a:off x="16598900" y="886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31750</xdr:rowOff>
    </xdr:from>
    <xdr:to>
      <xdr:col>82</xdr:col>
      <xdr:colOff>196850</xdr:colOff>
      <xdr:row>53</xdr:row>
      <xdr:rowOff>31750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a:off x="16421100" y="91186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88900</xdr:rowOff>
    </xdr:from>
    <xdr:to>
      <xdr:col>82</xdr:col>
      <xdr:colOff>107950</xdr:colOff>
      <xdr:row>59</xdr:row>
      <xdr:rowOff>146050</xdr:rowOff>
    </xdr:to>
    <xdr:cxnSp macro="">
      <xdr:nvCxnSpPr>
        <xdr:cNvPr id="237" name="直線コネクタ 236">
          <a:extLst>
            <a:ext uri="{FF2B5EF4-FFF2-40B4-BE49-F238E27FC236}">
              <a16:creationId xmlns:a16="http://schemas.microsoft.com/office/drawing/2014/main" id="{00000000-0008-0000-0400-0000ED000000}"/>
            </a:ext>
          </a:extLst>
        </xdr:cNvPr>
        <xdr:cNvCxnSpPr/>
      </xdr:nvCxnSpPr>
      <xdr:spPr>
        <a:xfrm flipV="1">
          <a:off x="15671800" y="10033000"/>
          <a:ext cx="8382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57</xdr:row>
      <xdr:rowOff>16527</xdr:rowOff>
    </xdr:from>
    <xdr:ext cx="762000" cy="259045"/>
    <xdr:sp macro="" textlink="">
      <xdr:nvSpPr>
        <xdr:cNvPr id="238" name="その他平均値テキスト">
          <a:extLst>
            <a:ext uri="{FF2B5EF4-FFF2-40B4-BE49-F238E27FC236}">
              <a16:creationId xmlns:a16="http://schemas.microsoft.com/office/drawing/2014/main" id="{00000000-0008-0000-0400-0000EE000000}"/>
            </a:ext>
          </a:extLst>
        </xdr:cNvPr>
        <xdr:cNvSpPr txBox="1"/>
      </xdr:nvSpPr>
      <xdr:spPr>
        <a:xfrm>
          <a:off x="16598900" y="97891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0</xdr:rowOff>
    </xdr:from>
    <xdr:to>
      <xdr:col>82</xdr:col>
      <xdr:colOff>158750</xdr:colOff>
      <xdr:row>58</xdr:row>
      <xdr:rowOff>101600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6459200" y="9944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146050</xdr:rowOff>
    </xdr:from>
    <xdr:to>
      <xdr:col>78</xdr:col>
      <xdr:colOff>69850</xdr:colOff>
      <xdr:row>60</xdr:row>
      <xdr:rowOff>50800</xdr:rowOff>
    </xdr:to>
    <xdr:cxnSp macro="">
      <xdr:nvCxnSpPr>
        <xdr:cNvPr id="240" name="直線コネクタ 239">
          <a:extLst>
            <a:ext uri="{FF2B5EF4-FFF2-40B4-BE49-F238E27FC236}">
              <a16:creationId xmlns:a16="http://schemas.microsoft.com/office/drawing/2014/main" id="{00000000-0008-0000-0400-0000F0000000}"/>
            </a:ext>
          </a:extLst>
        </xdr:cNvPr>
        <xdr:cNvCxnSpPr/>
      </xdr:nvCxnSpPr>
      <xdr:spPr>
        <a:xfrm flipV="1">
          <a:off x="14782800" y="10261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57</xdr:row>
      <xdr:rowOff>95250</xdr:rowOff>
    </xdr:from>
    <xdr:to>
      <xdr:col>78</xdr:col>
      <xdr:colOff>120650</xdr:colOff>
      <xdr:row>58</xdr:row>
      <xdr:rowOff>25400</xdr:rowOff>
    </xdr:to>
    <xdr:sp macro="" textlink="">
      <xdr:nvSpPr>
        <xdr:cNvPr id="241" name="フローチャート: 判断 240">
          <a:extLst>
            <a:ext uri="{FF2B5EF4-FFF2-40B4-BE49-F238E27FC236}">
              <a16:creationId xmlns:a16="http://schemas.microsoft.com/office/drawing/2014/main" id="{00000000-0008-0000-0400-0000F1000000}"/>
            </a:ext>
          </a:extLst>
        </xdr:cNvPr>
        <xdr:cNvSpPr/>
      </xdr:nvSpPr>
      <xdr:spPr>
        <a:xfrm>
          <a:off x="15621000" y="9867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35577</xdr:rowOff>
    </xdr:from>
    <xdr:ext cx="736600" cy="259045"/>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a:off x="15290800" y="9636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55</xdr:row>
      <xdr:rowOff>146050</xdr:rowOff>
    </xdr:from>
    <xdr:to>
      <xdr:col>73</xdr:col>
      <xdr:colOff>180975</xdr:colOff>
      <xdr:row>60</xdr:row>
      <xdr:rowOff>50800</xdr:rowOff>
    </xdr:to>
    <xdr:cxnSp macro="">
      <xdr:nvCxnSpPr>
        <xdr:cNvPr id="243" name="直線コネクタ 242">
          <a:extLst>
            <a:ext uri="{FF2B5EF4-FFF2-40B4-BE49-F238E27FC236}">
              <a16:creationId xmlns:a16="http://schemas.microsoft.com/office/drawing/2014/main" id="{00000000-0008-0000-0400-0000F3000000}"/>
            </a:ext>
          </a:extLst>
        </xdr:cNvPr>
        <xdr:cNvCxnSpPr/>
      </xdr:nvCxnSpPr>
      <xdr:spPr>
        <a:xfrm>
          <a:off x="13893800" y="9575800"/>
          <a:ext cx="889000" cy="762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58</xdr:row>
      <xdr:rowOff>38100</xdr:rowOff>
    </xdr:from>
    <xdr:to>
      <xdr:col>74</xdr:col>
      <xdr:colOff>31750</xdr:colOff>
      <xdr:row>58</xdr:row>
      <xdr:rowOff>139700</xdr:rowOff>
    </xdr:to>
    <xdr:sp macro="" textlink="">
      <xdr:nvSpPr>
        <xdr:cNvPr id="244" name="フローチャート: 判断 243">
          <a:extLst>
            <a:ext uri="{FF2B5EF4-FFF2-40B4-BE49-F238E27FC236}">
              <a16:creationId xmlns:a16="http://schemas.microsoft.com/office/drawing/2014/main" id="{00000000-0008-0000-0400-0000F4000000}"/>
            </a:ext>
          </a:extLst>
        </xdr:cNvPr>
        <xdr:cNvSpPr/>
      </xdr:nvSpPr>
      <xdr:spPr>
        <a:xfrm>
          <a:off x="14732000" y="9982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149877</xdr:rowOff>
    </xdr:from>
    <xdr:ext cx="762000" cy="259045"/>
    <xdr:sp macro="" textlink="">
      <xdr:nvSpPr>
        <xdr:cNvPr id="245" name="テキスト ボックス 244">
          <a:extLst>
            <a:ext uri="{FF2B5EF4-FFF2-40B4-BE49-F238E27FC236}">
              <a16:creationId xmlns:a16="http://schemas.microsoft.com/office/drawing/2014/main" id="{00000000-0008-0000-0400-0000F5000000}"/>
            </a:ext>
          </a:extLst>
        </xdr:cNvPr>
        <xdr:cNvSpPr txBox="1"/>
      </xdr:nvSpPr>
      <xdr:spPr>
        <a:xfrm>
          <a:off x="14401800" y="9751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69850</xdr:rowOff>
    </xdr:from>
    <xdr:to>
      <xdr:col>69</xdr:col>
      <xdr:colOff>92075</xdr:colOff>
      <xdr:row>55</xdr:row>
      <xdr:rowOff>146050</xdr:rowOff>
    </xdr:to>
    <xdr:cxnSp macro="">
      <xdr:nvCxnSpPr>
        <xdr:cNvPr id="246" name="直線コネクタ 245">
          <a:extLst>
            <a:ext uri="{FF2B5EF4-FFF2-40B4-BE49-F238E27FC236}">
              <a16:creationId xmlns:a16="http://schemas.microsoft.com/office/drawing/2014/main" id="{00000000-0008-0000-0400-0000F6000000}"/>
            </a:ext>
          </a:extLst>
        </xdr:cNvPr>
        <xdr:cNvCxnSpPr/>
      </xdr:nvCxnSpPr>
      <xdr:spPr>
        <a:xfrm>
          <a:off x="13004800" y="9499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38100</xdr:rowOff>
    </xdr:from>
    <xdr:to>
      <xdr:col>69</xdr:col>
      <xdr:colOff>142875</xdr:colOff>
      <xdr:row>54</xdr:row>
      <xdr:rowOff>139700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3843000" y="929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149877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3512800" y="906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0</xdr:rowOff>
    </xdr:from>
    <xdr:to>
      <xdr:col>65</xdr:col>
      <xdr:colOff>53975</xdr:colOff>
      <xdr:row>54</xdr:row>
      <xdr:rowOff>101600</xdr:rowOff>
    </xdr:to>
    <xdr:sp macro="" textlink="">
      <xdr:nvSpPr>
        <xdr:cNvPr id="249" name="フローチャート: 判断 248">
          <a:extLst>
            <a:ext uri="{FF2B5EF4-FFF2-40B4-BE49-F238E27FC236}">
              <a16:creationId xmlns:a16="http://schemas.microsoft.com/office/drawing/2014/main" id="{00000000-0008-0000-0400-0000F9000000}"/>
            </a:ext>
          </a:extLst>
        </xdr:cNvPr>
        <xdr:cNvSpPr/>
      </xdr:nvSpPr>
      <xdr:spPr>
        <a:xfrm>
          <a:off x="12954000" y="9258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111777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2623800" y="902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58</xdr:row>
      <xdr:rowOff>38100</xdr:rowOff>
    </xdr:from>
    <xdr:to>
      <xdr:col>82</xdr:col>
      <xdr:colOff>158750</xdr:colOff>
      <xdr:row>58</xdr:row>
      <xdr:rowOff>139700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64592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58</xdr:row>
      <xdr:rowOff>10177</xdr:rowOff>
    </xdr:from>
    <xdr:ext cx="762000" cy="259045"/>
    <xdr:sp macro="" textlink="">
      <xdr:nvSpPr>
        <xdr:cNvPr id="257" name="その他該当値テキスト">
          <a:extLst>
            <a:ext uri="{FF2B5EF4-FFF2-40B4-BE49-F238E27FC236}">
              <a16:creationId xmlns:a16="http://schemas.microsoft.com/office/drawing/2014/main" id="{00000000-0008-0000-0400-000001010000}"/>
            </a:ext>
          </a:extLst>
        </xdr:cNvPr>
        <xdr:cNvSpPr txBox="1"/>
      </xdr:nvSpPr>
      <xdr:spPr>
        <a:xfrm>
          <a:off x="16598900" y="995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95250</xdr:rowOff>
    </xdr:from>
    <xdr:to>
      <xdr:col>78</xdr:col>
      <xdr:colOff>120650</xdr:colOff>
      <xdr:row>60</xdr:row>
      <xdr:rowOff>25400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5621000" y="1021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10177</xdr:rowOff>
    </xdr:from>
    <xdr:ext cx="7366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5290800" y="1029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60</xdr:row>
      <xdr:rowOff>0</xdr:rowOff>
    </xdr:from>
    <xdr:to>
      <xdr:col>74</xdr:col>
      <xdr:colOff>31750</xdr:colOff>
      <xdr:row>60</xdr:row>
      <xdr:rowOff>101600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4732000" y="1028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86377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4401800" y="1037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95250</xdr:rowOff>
    </xdr:from>
    <xdr:to>
      <xdr:col>69</xdr:col>
      <xdr:colOff>142875</xdr:colOff>
      <xdr:row>56</xdr:row>
      <xdr:rowOff>25400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3843000" y="9525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10177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3512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19050</xdr:rowOff>
    </xdr:from>
    <xdr:to>
      <xdr:col>65</xdr:col>
      <xdr:colOff>53975</xdr:colOff>
      <xdr:row>55</xdr:row>
      <xdr:rowOff>120650</xdr:rowOff>
    </xdr:to>
    <xdr:sp macro="" textlink="">
      <xdr:nvSpPr>
        <xdr:cNvPr id="264" name="楕円 263">
          <a:extLst>
            <a:ext uri="{FF2B5EF4-FFF2-40B4-BE49-F238E27FC236}">
              <a16:creationId xmlns:a16="http://schemas.microsoft.com/office/drawing/2014/main" id="{00000000-0008-0000-0400-000008010000}"/>
            </a:ext>
          </a:extLst>
        </xdr:cNvPr>
        <xdr:cNvSpPr/>
      </xdr:nvSpPr>
      <xdr:spPr>
        <a:xfrm>
          <a:off x="12954000" y="9448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105427</xdr:rowOff>
    </xdr:from>
    <xdr:ext cx="762000" cy="259045"/>
    <xdr:sp macro="" textlink="">
      <xdr:nvSpPr>
        <xdr:cNvPr id="265" name="テキスト ボックス 264">
          <a:extLst>
            <a:ext uri="{FF2B5EF4-FFF2-40B4-BE49-F238E27FC236}">
              <a16:creationId xmlns:a16="http://schemas.microsoft.com/office/drawing/2014/main" id="{00000000-0008-0000-0400-000009010000}"/>
            </a:ext>
          </a:extLst>
        </xdr:cNvPr>
        <xdr:cNvSpPr txBox="1"/>
      </xdr:nvSpPr>
      <xdr:spPr>
        <a:xfrm>
          <a:off x="12623800" y="9535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3" name="正方形/長方形 272">
          <a:extLst>
            <a:ext uri="{FF2B5EF4-FFF2-40B4-BE49-F238E27FC236}">
              <a16:creationId xmlns:a16="http://schemas.microsoft.com/office/drawing/2014/main" id="{00000000-0008-0000-0400-000011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　補助費等における経常収支比率については、前年度に比べ、全国的な地方消費税の増加に伴う地方消費税交付金の増加等に伴い、経常経費充当一般財源が増加（＋</a:t>
          </a:r>
          <a:r>
            <a:rPr kumimoji="1" lang="en-US" altLang="ja-JP" sz="1200">
              <a:latin typeface="ＭＳ Ｐゴシック" panose="020B0600070205080204" pitchFamily="50" charset="-128"/>
              <a:ea typeface="ＭＳ Ｐゴシック" panose="020B0600070205080204" pitchFamily="50" charset="-128"/>
            </a:rPr>
            <a:t>816,293</a:t>
          </a:r>
          <a:r>
            <a:rPr kumimoji="1" lang="ja-JP" altLang="en-US" sz="1200">
              <a:latin typeface="ＭＳ Ｐゴシック" panose="020B0600070205080204" pitchFamily="50" charset="-128"/>
              <a:ea typeface="ＭＳ Ｐゴシック" panose="020B0600070205080204" pitchFamily="50" charset="-128"/>
            </a:rPr>
            <a:t>千円）したこと等により、対前年度と比較して</a:t>
          </a:r>
          <a:r>
            <a:rPr kumimoji="1" lang="en-US" altLang="ja-JP" sz="1200">
              <a:latin typeface="ＭＳ Ｐゴシック" panose="020B0600070205080204" pitchFamily="50" charset="-128"/>
              <a:ea typeface="ＭＳ Ｐゴシック" panose="020B0600070205080204" pitchFamily="50" charset="-128"/>
            </a:rPr>
            <a:t>0.2</a:t>
          </a:r>
          <a:r>
            <a:rPr kumimoji="1" lang="ja-JP" altLang="en-US" sz="1200">
              <a:latin typeface="ＭＳ Ｐゴシック" panose="020B0600070205080204" pitchFamily="50" charset="-128"/>
              <a:ea typeface="ＭＳ Ｐゴシック" panose="020B0600070205080204" pitchFamily="50" charset="-128"/>
            </a:rPr>
            <a:t>ポイント上昇したと考えられます。</a:t>
          </a:r>
        </a:p>
        <a:p>
          <a:r>
            <a:rPr kumimoji="1" lang="ja-JP" altLang="en-US" sz="1200">
              <a:latin typeface="ＭＳ Ｐゴシック" panose="020B0600070205080204" pitchFamily="50" charset="-128"/>
              <a:ea typeface="ＭＳ Ｐゴシック" panose="020B0600070205080204" pitchFamily="50" charset="-128"/>
            </a:rPr>
            <a:t>　今後も社会保障関係経費の増加が見込まれますが、新たな財政運営指針に沿って、収支均衡を図り、持続的な財政運営に努めます。</a:t>
          </a:r>
        </a:p>
      </xdr:txBody>
    </xdr:sp>
    <xdr:clientData/>
  </xdr:twoCellAnchor>
  <xdr:oneCellAnchor>
    <xdr:from>
      <xdr:col>62</xdr:col>
      <xdr:colOff>6350</xdr:colOff>
      <xdr:row>29</xdr:row>
      <xdr:rowOff>107950</xdr:rowOff>
    </xdr:from>
    <xdr:ext cx="298543" cy="225703"/>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127000</xdr:rowOff>
    </xdr:from>
    <xdr:to>
      <xdr:col>82</xdr:col>
      <xdr:colOff>107950</xdr:colOff>
      <xdr:row>36</xdr:row>
      <xdr:rowOff>152400</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a:off x="15671800" y="6299200"/>
          <a:ext cx="8382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36</xdr:row>
      <xdr:rowOff>63500</xdr:rowOff>
    </xdr:from>
    <xdr:to>
      <xdr:col>78</xdr:col>
      <xdr:colOff>69850</xdr:colOff>
      <xdr:row>36</xdr:row>
      <xdr:rowOff>127000</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a:off x="14782800" y="62357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63500</xdr:rowOff>
    </xdr:from>
    <xdr:to>
      <xdr:col>73</xdr:col>
      <xdr:colOff>180975</xdr:colOff>
      <xdr:row>37</xdr:row>
      <xdr:rowOff>158750</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flipV="1">
          <a:off x="13893800" y="6235700"/>
          <a:ext cx="889000" cy="266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69850</xdr:rowOff>
    </xdr:from>
    <xdr:to>
      <xdr:col>69</xdr:col>
      <xdr:colOff>92075</xdr:colOff>
      <xdr:row>37</xdr:row>
      <xdr:rowOff>158750</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a:off x="13004800" y="6413500"/>
          <a:ext cx="8890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35577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20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101600</xdr:rowOff>
    </xdr:from>
    <xdr:to>
      <xdr:col>65</xdr:col>
      <xdr:colOff>53975</xdr:colOff>
      <xdr:row>37</xdr:row>
      <xdr:rowOff>31750</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41927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101600</xdr:rowOff>
    </xdr:from>
    <xdr:to>
      <xdr:col>82</xdr:col>
      <xdr:colOff>158750</xdr:colOff>
      <xdr:row>37</xdr:row>
      <xdr:rowOff>31750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273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118127</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76200</xdr:rowOff>
    </xdr:from>
    <xdr:to>
      <xdr:col>78</xdr:col>
      <xdr:colOff>120650</xdr:colOff>
      <xdr:row>37</xdr:row>
      <xdr:rowOff>6350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16527</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601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36</xdr:row>
      <xdr:rowOff>12700</xdr:rowOff>
    </xdr:from>
    <xdr:to>
      <xdr:col>74</xdr:col>
      <xdr:colOff>31750</xdr:colOff>
      <xdr:row>36</xdr:row>
      <xdr:rowOff>114300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18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124477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595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107950</xdr:rowOff>
    </xdr:from>
    <xdr:to>
      <xdr:col>69</xdr:col>
      <xdr:colOff>142875</xdr:colOff>
      <xdr:row>38</xdr:row>
      <xdr:rowOff>38100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45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22877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653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19050</xdr:rowOff>
    </xdr:from>
    <xdr:to>
      <xdr:col>65</xdr:col>
      <xdr:colOff>53975</xdr:colOff>
      <xdr:row>37</xdr:row>
      <xdr:rowOff>120650</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105427</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644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公債費における経常収支比率はグループ内平均値を下回って推移しています。</a:t>
          </a:r>
        </a:p>
        <a:p>
          <a:r>
            <a:rPr kumimoji="1" lang="ja-JP" altLang="en-US" sz="1100">
              <a:latin typeface="ＭＳ Ｐゴシック" panose="020B0600070205080204" pitchFamily="50" charset="-128"/>
              <a:ea typeface="ＭＳ Ｐゴシック" panose="020B0600070205080204" pitchFamily="50" charset="-128"/>
            </a:rPr>
            <a:t>　令和２年度は、利子償還金の減等により、公債費のうち経常的経費充当一般財源は対前年度より減少（▲</a:t>
          </a:r>
          <a:r>
            <a:rPr kumimoji="1" lang="en-US" altLang="ja-JP" sz="1100">
              <a:latin typeface="ＭＳ Ｐゴシック" panose="020B0600070205080204" pitchFamily="50" charset="-128"/>
              <a:ea typeface="ＭＳ Ｐゴシック" panose="020B0600070205080204" pitchFamily="50" charset="-128"/>
            </a:rPr>
            <a:t>55,140</a:t>
          </a:r>
          <a:r>
            <a:rPr kumimoji="1" lang="ja-JP" altLang="en-US" sz="1100">
              <a:latin typeface="ＭＳ Ｐゴシック" panose="020B0600070205080204" pitchFamily="50" charset="-128"/>
              <a:ea typeface="ＭＳ Ｐゴシック" panose="020B0600070205080204" pitchFamily="50" charset="-128"/>
            </a:rPr>
            <a:t>千円）したこと等に伴い、経常収支比率は</a:t>
          </a:r>
          <a:r>
            <a:rPr kumimoji="1" lang="en-US" altLang="ja-JP" sz="1100">
              <a:latin typeface="ＭＳ Ｐゴシック" panose="020B0600070205080204" pitchFamily="50" charset="-128"/>
              <a:ea typeface="ＭＳ Ｐゴシック" panose="020B0600070205080204" pitchFamily="50" charset="-128"/>
            </a:rPr>
            <a:t>0.2</a:t>
          </a:r>
          <a:r>
            <a:rPr kumimoji="1" lang="ja-JP" altLang="en-US" sz="1100">
              <a:latin typeface="ＭＳ Ｐゴシック" panose="020B0600070205080204" pitchFamily="50" charset="-128"/>
              <a:ea typeface="ＭＳ Ｐゴシック" panose="020B0600070205080204" pitchFamily="50" charset="-128"/>
            </a:rPr>
            <a:t>ポイント低下しました。</a:t>
          </a:r>
        </a:p>
        <a:p>
          <a:r>
            <a:rPr kumimoji="1" lang="ja-JP" altLang="en-US" sz="1100">
              <a:latin typeface="ＭＳ Ｐゴシック" panose="020B0600070205080204" pitchFamily="50" charset="-128"/>
              <a:ea typeface="ＭＳ Ｐゴシック" panose="020B0600070205080204" pitchFamily="50" charset="-128"/>
            </a:rPr>
            <a:t>　新たな財政運営指針に基づき、一般会計及び全会計の臨時財政対策債を除く県債残高を減少させるとともに、元金プライマリーバランスの黒字化を図り、一般会計及び全会計の県債残高の減少を目指します。</a:t>
          </a: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9" name="公債費グラフ枠">
          <a:extLst>
            <a:ext uri="{FF2B5EF4-FFF2-40B4-BE49-F238E27FC236}">
              <a16:creationId xmlns:a16="http://schemas.microsoft.com/office/drawing/2014/main" id="{00000000-0008-0000-0400-00005D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51" name="公債費最小値テキスト">
          <a:extLst>
            <a:ext uri="{FF2B5EF4-FFF2-40B4-BE49-F238E27FC236}">
              <a16:creationId xmlns:a16="http://schemas.microsoft.com/office/drawing/2014/main" id="{00000000-0008-0000-0400-00005F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3" name="公債費最大値テキスト">
          <a:extLst>
            <a:ext uri="{FF2B5EF4-FFF2-40B4-BE49-F238E27FC236}">
              <a16:creationId xmlns:a16="http://schemas.microsoft.com/office/drawing/2014/main" id="{00000000-0008-0000-0400-000061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38100</xdr:rowOff>
    </xdr:from>
    <xdr:to>
      <xdr:col>24</xdr:col>
      <xdr:colOff>25400</xdr:colOff>
      <xdr:row>74</xdr:row>
      <xdr:rowOff>63500</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flipV="1">
          <a:off x="3987800" y="12725400"/>
          <a:ext cx="8382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168927</xdr:rowOff>
    </xdr:from>
    <xdr:ext cx="762000" cy="259045"/>
    <xdr:sp macro="" textlink="">
      <xdr:nvSpPr>
        <xdr:cNvPr id="356" name="公債費平均値テキスト">
          <a:extLst>
            <a:ext uri="{FF2B5EF4-FFF2-40B4-BE49-F238E27FC236}">
              <a16:creationId xmlns:a16="http://schemas.microsoft.com/office/drawing/2014/main" id="{00000000-0008-0000-0400-000064010000}"/>
            </a:ext>
          </a:extLst>
        </xdr:cNvPr>
        <xdr:cNvSpPr txBox="1"/>
      </xdr:nvSpPr>
      <xdr:spPr>
        <a:xfrm>
          <a:off x="4914900" y="13027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63500</xdr:rowOff>
    </xdr:from>
    <xdr:to>
      <xdr:col>19</xdr:col>
      <xdr:colOff>187325</xdr:colOff>
      <xdr:row>74</xdr:row>
      <xdr:rowOff>63500</xdr:rowOff>
    </xdr:to>
    <xdr:cxnSp macro="">
      <xdr:nvCxnSpPr>
        <xdr:cNvPr id="358" name="直線コネクタ 357">
          <a:extLst>
            <a:ext uri="{FF2B5EF4-FFF2-40B4-BE49-F238E27FC236}">
              <a16:creationId xmlns:a16="http://schemas.microsoft.com/office/drawing/2014/main" id="{00000000-0008-0000-0400-000066010000}"/>
            </a:ext>
          </a:extLst>
        </xdr:cNvPr>
        <xdr:cNvCxnSpPr/>
      </xdr:nvCxnSpPr>
      <xdr:spPr>
        <a:xfrm>
          <a:off x="3098800" y="12750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16527</xdr:rowOff>
    </xdr:from>
    <xdr:ext cx="736600" cy="259045"/>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a:off x="3606800" y="1321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63500</xdr:rowOff>
    </xdr:from>
    <xdr:to>
      <xdr:col>15</xdr:col>
      <xdr:colOff>98425</xdr:colOff>
      <xdr:row>74</xdr:row>
      <xdr:rowOff>101600</xdr:rowOff>
    </xdr:to>
    <xdr:cxnSp macro="">
      <xdr:nvCxnSpPr>
        <xdr:cNvPr id="361" name="直線コネクタ 360">
          <a:extLst>
            <a:ext uri="{FF2B5EF4-FFF2-40B4-BE49-F238E27FC236}">
              <a16:creationId xmlns:a16="http://schemas.microsoft.com/office/drawing/2014/main" id="{00000000-0008-0000-0400-000069010000}"/>
            </a:ext>
          </a:extLst>
        </xdr:cNvPr>
        <xdr:cNvCxnSpPr/>
      </xdr:nvCxnSpPr>
      <xdr:spPr>
        <a:xfrm flipV="1">
          <a:off x="2209800" y="12750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2" name="フローチャート: 判断 361">
          <a:extLst>
            <a:ext uri="{FF2B5EF4-FFF2-40B4-BE49-F238E27FC236}">
              <a16:creationId xmlns:a16="http://schemas.microsoft.com/office/drawing/2014/main" id="{00000000-0008-0000-0400-00006A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54627</xdr:rowOff>
    </xdr:from>
    <xdr:ext cx="762000" cy="259045"/>
    <xdr:sp macro="" textlink="">
      <xdr:nvSpPr>
        <xdr:cNvPr id="363" name="テキスト ボックス 362">
          <a:extLst>
            <a:ext uri="{FF2B5EF4-FFF2-40B4-BE49-F238E27FC236}">
              <a16:creationId xmlns:a16="http://schemas.microsoft.com/office/drawing/2014/main" id="{00000000-0008-0000-0400-00006B010000}"/>
            </a:ext>
          </a:extLst>
        </xdr:cNvPr>
        <xdr:cNvSpPr txBox="1"/>
      </xdr:nvSpPr>
      <xdr:spPr>
        <a:xfrm>
          <a:off x="27178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74</xdr:row>
      <xdr:rowOff>101600</xdr:rowOff>
    </xdr:from>
    <xdr:to>
      <xdr:col>11</xdr:col>
      <xdr:colOff>9525</xdr:colOff>
      <xdr:row>74</xdr:row>
      <xdr:rowOff>139700</xdr:rowOff>
    </xdr:to>
    <xdr:cxnSp macro="">
      <xdr:nvCxnSpPr>
        <xdr:cNvPr id="364" name="直線コネクタ 363">
          <a:extLst>
            <a:ext uri="{FF2B5EF4-FFF2-40B4-BE49-F238E27FC236}">
              <a16:creationId xmlns:a16="http://schemas.microsoft.com/office/drawing/2014/main" id="{00000000-0008-0000-0400-00006C010000}"/>
            </a:ext>
          </a:extLst>
        </xdr:cNvPr>
        <xdr:cNvCxnSpPr/>
      </xdr:nvCxnSpPr>
      <xdr:spPr>
        <a:xfrm flipV="1">
          <a:off x="1320800" y="12788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22877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18288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1270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939800" y="1338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158750</xdr:rowOff>
    </xdr:from>
    <xdr:to>
      <xdr:col>24</xdr:col>
      <xdr:colOff>76200</xdr:colOff>
      <xdr:row>74</xdr:row>
      <xdr:rowOff>88900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4775200" y="12674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3827</xdr:rowOff>
    </xdr:from>
    <xdr:ext cx="762000" cy="259045"/>
    <xdr:sp macro="" textlink="">
      <xdr:nvSpPr>
        <xdr:cNvPr id="375" name="公債費該当値テキスト">
          <a:extLst>
            <a:ext uri="{FF2B5EF4-FFF2-40B4-BE49-F238E27FC236}">
              <a16:creationId xmlns:a16="http://schemas.microsoft.com/office/drawing/2014/main" id="{00000000-0008-0000-0400-000077010000}"/>
            </a:ext>
          </a:extLst>
        </xdr:cNvPr>
        <xdr:cNvSpPr txBox="1"/>
      </xdr:nvSpPr>
      <xdr:spPr>
        <a:xfrm>
          <a:off x="4914900" y="1251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12700</xdr:rowOff>
    </xdr:from>
    <xdr:to>
      <xdr:col>20</xdr:col>
      <xdr:colOff>38100</xdr:colOff>
      <xdr:row>74</xdr:row>
      <xdr:rowOff>114300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937000" y="1270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124477</xdr:rowOff>
    </xdr:from>
    <xdr:ext cx="7366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3606800" y="12468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12700</xdr:rowOff>
    </xdr:from>
    <xdr:to>
      <xdr:col>15</xdr:col>
      <xdr:colOff>149225</xdr:colOff>
      <xdr:row>74</xdr:row>
      <xdr:rowOff>114300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048000" y="12700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72</xdr:row>
      <xdr:rowOff>124477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2717800" y="1246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50800</xdr:rowOff>
    </xdr:from>
    <xdr:to>
      <xdr:col>11</xdr:col>
      <xdr:colOff>60325</xdr:colOff>
      <xdr:row>74</xdr:row>
      <xdr:rowOff>152400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2159000" y="1273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72</xdr:row>
      <xdr:rowOff>162577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1828800" y="1250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74</xdr:row>
      <xdr:rowOff>88900</xdr:rowOff>
    </xdr:from>
    <xdr:to>
      <xdr:col>6</xdr:col>
      <xdr:colOff>171450</xdr:colOff>
      <xdr:row>75</xdr:row>
      <xdr:rowOff>19050</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1270000" y="1277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29227</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939800" y="1254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公債費を除く経常収支比率は、グループ内平均値を毎年上回っていますが、主に人件費及び物件費の経常収支比率が類似団体の平均値を上回っていることが主な原因と考えられます。</a:t>
          </a:r>
        </a:p>
        <a:p>
          <a:r>
            <a:rPr kumimoji="1" lang="ja-JP" altLang="en-US" sz="1300">
              <a:latin typeface="ＭＳ Ｐゴシック" panose="020B0600070205080204" pitchFamily="50" charset="-128"/>
              <a:ea typeface="ＭＳ Ｐゴシック" panose="020B0600070205080204" pitchFamily="50" charset="-128"/>
            </a:rPr>
            <a:t>　各欄記載の対策をそれぞれ行い、持続可能な財政運営を目指します。</a:t>
          </a:r>
        </a:p>
      </xdr:txBody>
    </xdr:sp>
    <xdr:clientData/>
  </xdr:twoCellAnchor>
  <xdr:oneCellAnchor>
    <xdr:from>
      <xdr:col>62</xdr:col>
      <xdr:colOff>6350</xdr:colOff>
      <xdr:row>69</xdr:row>
      <xdr:rowOff>107950</xdr:rowOff>
    </xdr:from>
    <xdr:ext cx="298543" cy="225703"/>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0" name="公債費以外グラフ枠">
          <a:extLst>
            <a:ext uri="{FF2B5EF4-FFF2-40B4-BE49-F238E27FC236}">
              <a16:creationId xmlns:a16="http://schemas.microsoft.com/office/drawing/2014/main" id="{00000000-0008-0000-0400-00009A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2" name="公債費以外最小値テキスト">
          <a:extLst>
            <a:ext uri="{FF2B5EF4-FFF2-40B4-BE49-F238E27FC236}">
              <a16:creationId xmlns:a16="http://schemas.microsoft.com/office/drawing/2014/main" id="{00000000-0008-0000-0400-00009C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4" name="公債費以外最大値テキスト">
          <a:extLst>
            <a:ext uri="{FF2B5EF4-FFF2-40B4-BE49-F238E27FC236}">
              <a16:creationId xmlns:a16="http://schemas.microsoft.com/office/drawing/2014/main" id="{00000000-0008-0000-0400-00009E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81</xdr:row>
      <xdr:rowOff>86179</xdr:rowOff>
    </xdr:from>
    <xdr:to>
      <xdr:col>82</xdr:col>
      <xdr:colOff>107950</xdr:colOff>
      <xdr:row>82</xdr:row>
      <xdr:rowOff>12700</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flipV="1">
          <a:off x="15671800" y="13973629"/>
          <a:ext cx="838200" cy="97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51906</xdr:rowOff>
    </xdr:from>
    <xdr:ext cx="762000" cy="259045"/>
    <xdr:sp macro="" textlink="">
      <xdr:nvSpPr>
        <xdr:cNvPr id="417" name="公債費以外平均値テキスト">
          <a:extLst>
            <a:ext uri="{FF2B5EF4-FFF2-40B4-BE49-F238E27FC236}">
              <a16:creationId xmlns:a16="http://schemas.microsoft.com/office/drawing/2014/main" id="{00000000-0008-0000-0400-0000A1010000}"/>
            </a:ext>
          </a:extLst>
        </xdr:cNvPr>
        <xdr:cNvSpPr txBox="1"/>
      </xdr:nvSpPr>
      <xdr:spPr>
        <a:xfrm>
          <a:off x="16598900" y="13082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81</xdr:row>
      <xdr:rowOff>118836</xdr:rowOff>
    </xdr:from>
    <xdr:to>
      <xdr:col>78</xdr:col>
      <xdr:colOff>69850</xdr:colOff>
      <xdr:row>82</xdr:row>
      <xdr:rowOff>12700</xdr:rowOff>
    </xdr:to>
    <xdr:cxnSp macro="">
      <xdr:nvCxnSpPr>
        <xdr:cNvPr id="419" name="直線コネクタ 418">
          <a:extLst>
            <a:ext uri="{FF2B5EF4-FFF2-40B4-BE49-F238E27FC236}">
              <a16:creationId xmlns:a16="http://schemas.microsoft.com/office/drawing/2014/main" id="{00000000-0008-0000-0400-0000A3010000}"/>
            </a:ext>
          </a:extLst>
        </xdr:cNvPr>
        <xdr:cNvCxnSpPr/>
      </xdr:nvCxnSpPr>
      <xdr:spPr>
        <a:xfrm>
          <a:off x="14782800" y="14006286"/>
          <a:ext cx="889000" cy="65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76</xdr:row>
      <xdr:rowOff>41020</xdr:rowOff>
    </xdr:from>
    <xdr:ext cx="736600" cy="259045"/>
    <xdr:sp macro="" textlink="">
      <xdr:nvSpPr>
        <xdr:cNvPr id="421" name="テキスト ボックス 420">
          <a:extLst>
            <a:ext uri="{FF2B5EF4-FFF2-40B4-BE49-F238E27FC236}">
              <a16:creationId xmlns:a16="http://schemas.microsoft.com/office/drawing/2014/main" id="{00000000-0008-0000-0400-0000A5010000}"/>
            </a:ext>
          </a:extLst>
        </xdr:cNvPr>
        <xdr:cNvSpPr txBox="1"/>
      </xdr:nvSpPr>
      <xdr:spPr>
        <a:xfrm>
          <a:off x="15290800" y="130712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81</xdr:row>
      <xdr:rowOff>118836</xdr:rowOff>
    </xdr:from>
    <xdr:to>
      <xdr:col>73</xdr:col>
      <xdr:colOff>180975</xdr:colOff>
      <xdr:row>81</xdr:row>
      <xdr:rowOff>118836</xdr:rowOff>
    </xdr:to>
    <xdr:cxnSp macro="">
      <xdr:nvCxnSpPr>
        <xdr:cNvPr id="422" name="直線コネクタ 421">
          <a:extLst>
            <a:ext uri="{FF2B5EF4-FFF2-40B4-BE49-F238E27FC236}">
              <a16:creationId xmlns:a16="http://schemas.microsoft.com/office/drawing/2014/main" id="{00000000-0008-0000-0400-0000A6010000}"/>
            </a:ext>
          </a:extLst>
        </xdr:cNvPr>
        <xdr:cNvCxnSpPr/>
      </xdr:nvCxnSpPr>
      <xdr:spPr>
        <a:xfrm>
          <a:off x="13893800" y="1400628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3" name="フローチャート: 判断 422">
          <a:extLst>
            <a:ext uri="{FF2B5EF4-FFF2-40B4-BE49-F238E27FC236}">
              <a16:creationId xmlns:a16="http://schemas.microsoft.com/office/drawing/2014/main" id="{00000000-0008-0000-0400-0000A7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81841</xdr:rowOff>
    </xdr:from>
    <xdr:ext cx="762000" cy="259045"/>
    <xdr:sp macro="" textlink="">
      <xdr:nvSpPr>
        <xdr:cNvPr id="424" name="テキスト ボックス 423">
          <a:extLst>
            <a:ext uri="{FF2B5EF4-FFF2-40B4-BE49-F238E27FC236}">
              <a16:creationId xmlns:a16="http://schemas.microsoft.com/office/drawing/2014/main" id="{00000000-0008-0000-0400-0000A8010000}"/>
            </a:ext>
          </a:extLst>
        </xdr:cNvPr>
        <xdr:cNvSpPr txBox="1"/>
      </xdr:nvSpPr>
      <xdr:spPr>
        <a:xfrm>
          <a:off x="14401800" y="12940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81</xdr:row>
      <xdr:rowOff>69850</xdr:rowOff>
    </xdr:from>
    <xdr:to>
      <xdr:col>69</xdr:col>
      <xdr:colOff>92075</xdr:colOff>
      <xdr:row>81</xdr:row>
      <xdr:rowOff>118836</xdr:rowOff>
    </xdr:to>
    <xdr:cxnSp macro="">
      <xdr:nvCxnSpPr>
        <xdr:cNvPr id="425" name="直線コネクタ 424">
          <a:extLst>
            <a:ext uri="{FF2B5EF4-FFF2-40B4-BE49-F238E27FC236}">
              <a16:creationId xmlns:a16="http://schemas.microsoft.com/office/drawing/2014/main" id="{00000000-0008-0000-0400-0000A9010000}"/>
            </a:ext>
          </a:extLst>
        </xdr:cNvPr>
        <xdr:cNvCxnSpPr/>
      </xdr:nvCxnSpPr>
      <xdr:spPr>
        <a:xfrm>
          <a:off x="13004800" y="13957300"/>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75</xdr:row>
      <xdr:rowOff>199</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3512800" y="12858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2954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16527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2623800" y="1287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81</xdr:row>
      <xdr:rowOff>35379</xdr:rowOff>
    </xdr:from>
    <xdr:to>
      <xdr:col>82</xdr:col>
      <xdr:colOff>158750</xdr:colOff>
      <xdr:row>81</xdr:row>
      <xdr:rowOff>136979</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6459200" y="1392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80</xdr:row>
      <xdr:rowOff>115406</xdr:rowOff>
    </xdr:from>
    <xdr:ext cx="762000" cy="259045"/>
    <xdr:sp macro="" textlink="">
      <xdr:nvSpPr>
        <xdr:cNvPr id="436" name="公債費以外該当値テキスト">
          <a:extLst>
            <a:ext uri="{FF2B5EF4-FFF2-40B4-BE49-F238E27FC236}">
              <a16:creationId xmlns:a16="http://schemas.microsoft.com/office/drawing/2014/main" id="{00000000-0008-0000-0400-0000B4010000}"/>
            </a:ext>
          </a:extLst>
        </xdr:cNvPr>
        <xdr:cNvSpPr txBox="1"/>
      </xdr:nvSpPr>
      <xdr:spPr>
        <a:xfrm>
          <a:off x="16598900" y="138314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81</xdr:row>
      <xdr:rowOff>133350</xdr:rowOff>
    </xdr:from>
    <xdr:to>
      <xdr:col>78</xdr:col>
      <xdr:colOff>120650</xdr:colOff>
      <xdr:row>82</xdr:row>
      <xdr:rowOff>63500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5621000" y="1402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82</xdr:row>
      <xdr:rowOff>48277</xdr:rowOff>
    </xdr:from>
    <xdr:ext cx="7366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5290800" y="1410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81</xdr:row>
      <xdr:rowOff>68036</xdr:rowOff>
    </xdr:from>
    <xdr:to>
      <xdr:col>74</xdr:col>
      <xdr:colOff>31750</xdr:colOff>
      <xdr:row>81</xdr:row>
      <xdr:rowOff>169636</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4732000" y="13955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154413</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4401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81</xdr:row>
      <xdr:rowOff>68036</xdr:rowOff>
    </xdr:from>
    <xdr:to>
      <xdr:col>69</xdr:col>
      <xdr:colOff>142875</xdr:colOff>
      <xdr:row>81</xdr:row>
      <xdr:rowOff>169636</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3843000" y="139554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154413</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3512800" y="140418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81</xdr:row>
      <xdr:rowOff>19050</xdr:rowOff>
    </xdr:from>
    <xdr:to>
      <xdr:col>65</xdr:col>
      <xdr:colOff>53975</xdr:colOff>
      <xdr:row>81</xdr:row>
      <xdr:rowOff>120650</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2954000" y="13906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105427</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2623800" y="13992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15</xdr:row>
      <xdr:rowOff>97717</xdr:rowOff>
    </xdr:from>
    <xdr:to>
      <xdr:col>29</xdr:col>
      <xdr:colOff>127000</xdr:colOff>
      <xdr:row>15</xdr:row>
      <xdr:rowOff>101996</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717092"/>
          <a:ext cx="647700" cy="427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44467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06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15</xdr:row>
      <xdr:rowOff>97717</xdr:rowOff>
    </xdr:from>
    <xdr:to>
      <xdr:col>26</xdr:col>
      <xdr:colOff>50800</xdr:colOff>
      <xdr:row>15</xdr:row>
      <xdr:rowOff>116887</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flipV="1">
          <a:off x="4305300" y="2717092"/>
          <a:ext cx="698500" cy="1917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139369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01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15</xdr:row>
      <xdr:rowOff>116887</xdr:rowOff>
    </xdr:from>
    <xdr:to>
      <xdr:col>22</xdr:col>
      <xdr:colOff>114300</xdr:colOff>
      <xdr:row>15</xdr:row>
      <xdr:rowOff>143633</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2736262"/>
          <a:ext cx="698500" cy="2674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147533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15</xdr:row>
      <xdr:rowOff>143633</xdr:rowOff>
    </xdr:from>
    <xdr:to>
      <xdr:col>18</xdr:col>
      <xdr:colOff>177800</xdr:colOff>
      <xdr:row>15</xdr:row>
      <xdr:rowOff>161138</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763008"/>
          <a:ext cx="698500" cy="1750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154620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82187</xdr:rowOff>
    </xdr:from>
    <xdr:to>
      <xdr:col>15</xdr:col>
      <xdr:colOff>101600</xdr:colOff>
      <xdr:row>17</xdr:row>
      <xdr:rowOff>12337</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8730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168564</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959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51196</xdr:rowOff>
    </xdr:from>
    <xdr:to>
      <xdr:col>29</xdr:col>
      <xdr:colOff>177800</xdr:colOff>
      <xdr:row>15</xdr:row>
      <xdr:rowOff>152796</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67057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14</xdr:row>
      <xdr:rowOff>67723</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5156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15</xdr:row>
      <xdr:rowOff>46917</xdr:rowOff>
    </xdr:from>
    <xdr:to>
      <xdr:col>26</xdr:col>
      <xdr:colOff>101600</xdr:colOff>
      <xdr:row>15</xdr:row>
      <xdr:rowOff>148517</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66629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158694</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43516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15</xdr:row>
      <xdr:rowOff>66087</xdr:rowOff>
    </xdr:from>
    <xdr:to>
      <xdr:col>22</xdr:col>
      <xdr:colOff>165100</xdr:colOff>
      <xdr:row>15</xdr:row>
      <xdr:rowOff>167687</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68546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6414</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454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15</xdr:row>
      <xdr:rowOff>92833</xdr:rowOff>
    </xdr:from>
    <xdr:to>
      <xdr:col>19</xdr:col>
      <xdr:colOff>38100</xdr:colOff>
      <xdr:row>16</xdr:row>
      <xdr:rowOff>22983</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71220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33160</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4810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15</xdr:row>
      <xdr:rowOff>110338</xdr:rowOff>
    </xdr:from>
    <xdr:to>
      <xdr:col>15</xdr:col>
      <xdr:colOff>101600</xdr:colOff>
      <xdr:row>16</xdr:row>
      <xdr:rowOff>40488</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7297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50665</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4985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312395</xdr:rowOff>
    </xdr:from>
    <xdr:to>
      <xdr:col>29</xdr:col>
      <xdr:colOff>127000</xdr:colOff>
      <xdr:row>36</xdr:row>
      <xdr:rowOff>38715</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22745"/>
          <a:ext cx="647700" cy="6922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88018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355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13066</xdr:rowOff>
    </xdr:from>
    <xdr:to>
      <xdr:col>26</xdr:col>
      <xdr:colOff>50800</xdr:colOff>
      <xdr:row>36</xdr:row>
      <xdr:rowOff>38715</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a:off x="4305300" y="6966316"/>
          <a:ext cx="698500" cy="2564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43913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311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316052</xdr:rowOff>
    </xdr:from>
    <xdr:to>
      <xdr:col>22</xdr:col>
      <xdr:colOff>114300</xdr:colOff>
      <xdr:row>36</xdr:row>
      <xdr:rowOff>13066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926402"/>
          <a:ext cx="698500" cy="3991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11406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269555</xdr:rowOff>
    </xdr:from>
    <xdr:to>
      <xdr:col>18</xdr:col>
      <xdr:colOff>177800</xdr:colOff>
      <xdr:row>35</xdr:row>
      <xdr:rowOff>316052</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79905"/>
          <a:ext cx="698500" cy="4649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250431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148209</xdr:rowOff>
    </xdr:from>
    <xdr:to>
      <xdr:col>15</xdr:col>
      <xdr:colOff>101600</xdr:colOff>
      <xdr:row>34</xdr:row>
      <xdr:rowOff>249810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15659"/>
          <a:ext cx="101600" cy="10160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259986</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84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261595</xdr:rowOff>
    </xdr:from>
    <xdr:to>
      <xdr:col>29</xdr:col>
      <xdr:colOff>177800</xdr:colOff>
      <xdr:row>36</xdr:row>
      <xdr:rowOff>20295</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7194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233672</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440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330815</xdr:rowOff>
    </xdr:from>
    <xdr:to>
      <xdr:col>26</xdr:col>
      <xdr:colOff>101600</xdr:colOff>
      <xdr:row>36</xdr:row>
      <xdr:rowOff>89515</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9411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74292</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702754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305166</xdr:rowOff>
    </xdr:from>
    <xdr:to>
      <xdr:col>22</xdr:col>
      <xdr:colOff>165100</xdr:colOff>
      <xdr:row>36</xdr:row>
      <xdr:rowOff>63866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155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48643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70018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265252</xdr:rowOff>
    </xdr:from>
    <xdr:to>
      <xdr:col>19</xdr:col>
      <xdr:colOff>38100</xdr:colOff>
      <xdr:row>36</xdr:row>
      <xdr:rowOff>23952</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756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8729</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619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218755</xdr:rowOff>
    </xdr:from>
    <xdr:to>
      <xdr:col>15</xdr:col>
      <xdr:colOff>101600</xdr:colOff>
      <xdr:row>35</xdr:row>
      <xdr:rowOff>320355</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2910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305132</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9154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94209</xdr:rowOff>
    </xdr:from>
    <xdr:to>
      <xdr:col>24</xdr:col>
      <xdr:colOff>63500</xdr:colOff>
      <xdr:row>34</xdr:row>
      <xdr:rowOff>105802</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5923509"/>
          <a:ext cx="838200" cy="11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102433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274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94209</xdr:rowOff>
    </xdr:from>
    <xdr:to>
      <xdr:col>19</xdr:col>
      <xdr:colOff>177800</xdr:colOff>
      <xdr:row>34</xdr:row>
      <xdr:rowOff>109753</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5923509"/>
          <a:ext cx="889000" cy="15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25820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109753</xdr:rowOff>
    </xdr:from>
    <xdr:to>
      <xdr:col>15</xdr:col>
      <xdr:colOff>50800</xdr:colOff>
      <xdr:row>34</xdr:row>
      <xdr:rowOff>141855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5939053"/>
          <a:ext cx="889000" cy="321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45610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141855</xdr:rowOff>
    </xdr:from>
    <xdr:to>
      <xdr:col>10</xdr:col>
      <xdr:colOff>114300</xdr:colOff>
      <xdr:row>34</xdr:row>
      <xdr:rowOff>159131</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flipV="1">
          <a:off x="1130300" y="5971155"/>
          <a:ext cx="889000" cy="17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59228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105033</xdr:rowOff>
    </xdr:from>
    <xdr:to>
      <xdr:col>6</xdr:col>
      <xdr:colOff>38100</xdr:colOff>
      <xdr:row>36</xdr:row>
      <xdr:rowOff>35183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105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26310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19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55002</xdr:rowOff>
    </xdr:from>
    <xdr:to>
      <xdr:col>24</xdr:col>
      <xdr:colOff>114300</xdr:colOff>
      <xdr:row>34</xdr:row>
      <xdr:rowOff>156602</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884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77879</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7357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43409</xdr:rowOff>
    </xdr:from>
    <xdr:to>
      <xdr:col>20</xdr:col>
      <xdr:colOff>38100</xdr:colOff>
      <xdr:row>34</xdr:row>
      <xdr:rowOff>145009</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8727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161536</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6479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58953</xdr:rowOff>
    </xdr:from>
    <xdr:to>
      <xdr:col>15</xdr:col>
      <xdr:colOff>101600</xdr:colOff>
      <xdr:row>34</xdr:row>
      <xdr:rowOff>160553</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888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5630</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6634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91055</xdr:rowOff>
    </xdr:from>
    <xdr:to>
      <xdr:col>10</xdr:col>
      <xdr:colOff>165100</xdr:colOff>
      <xdr:row>35</xdr:row>
      <xdr:rowOff>21205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5920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37732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6955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108331</xdr:rowOff>
    </xdr:from>
    <xdr:to>
      <xdr:col>6</xdr:col>
      <xdr:colOff>38100</xdr:colOff>
      <xdr:row>35</xdr:row>
      <xdr:rowOff>38481</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9376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55008</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7128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61823</xdr:rowOff>
    </xdr:from>
    <xdr:to>
      <xdr:col>24</xdr:col>
      <xdr:colOff>63500</xdr:colOff>
      <xdr:row>54</xdr:row>
      <xdr:rowOff>66396</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320123"/>
          <a:ext cx="838200" cy="4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72738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502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66396</xdr:rowOff>
    </xdr:from>
    <xdr:to>
      <xdr:col>19</xdr:col>
      <xdr:colOff>177800</xdr:colOff>
      <xdr:row>54</xdr:row>
      <xdr:rowOff>108306</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324696"/>
          <a:ext cx="8890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35018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80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54</xdr:row>
      <xdr:rowOff>14580</xdr:rowOff>
    </xdr:from>
    <xdr:to>
      <xdr:col>15</xdr:col>
      <xdr:colOff>50800</xdr:colOff>
      <xdr:row>54</xdr:row>
      <xdr:rowOff>108306</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a:off x="2019300" y="9272880"/>
          <a:ext cx="889000" cy="937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50182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2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53</xdr:row>
      <xdr:rowOff>112802</xdr:rowOff>
    </xdr:from>
    <xdr:to>
      <xdr:col>10</xdr:col>
      <xdr:colOff>114300</xdr:colOff>
      <xdr:row>54</xdr:row>
      <xdr:rowOff>14580</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199652"/>
          <a:ext cx="889000" cy="73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65803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838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70231</xdr:rowOff>
    </xdr:from>
    <xdr:to>
      <xdr:col>6</xdr:col>
      <xdr:colOff>38100</xdr:colOff>
      <xdr:row>58</xdr:row>
      <xdr:rowOff>381</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4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162958</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935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11023</xdr:rowOff>
    </xdr:from>
    <xdr:to>
      <xdr:col>24</xdr:col>
      <xdr:colOff>114300</xdr:colOff>
      <xdr:row>54</xdr:row>
      <xdr:rowOff>112623</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269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33900</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1207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15596</xdr:rowOff>
    </xdr:from>
    <xdr:to>
      <xdr:col>20</xdr:col>
      <xdr:colOff>38100</xdr:colOff>
      <xdr:row>54</xdr:row>
      <xdr:rowOff>117196</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273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52</xdr:row>
      <xdr:rowOff>133723</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049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57506</xdr:rowOff>
    </xdr:from>
    <xdr:to>
      <xdr:col>15</xdr:col>
      <xdr:colOff>101600</xdr:colOff>
      <xdr:row>54</xdr:row>
      <xdr:rowOff>159106</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315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4183</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091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53</xdr:row>
      <xdr:rowOff>135230</xdr:rowOff>
    </xdr:from>
    <xdr:to>
      <xdr:col>10</xdr:col>
      <xdr:colOff>165100</xdr:colOff>
      <xdr:row>54</xdr:row>
      <xdr:rowOff>65380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222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52</xdr:row>
      <xdr:rowOff>81907</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89973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53</xdr:row>
      <xdr:rowOff>62002</xdr:rowOff>
    </xdr:from>
    <xdr:to>
      <xdr:col>6</xdr:col>
      <xdr:colOff>38100</xdr:colOff>
      <xdr:row>53</xdr:row>
      <xdr:rowOff>163602</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1488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8679</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89240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88265</xdr:rowOff>
    </xdr:from>
    <xdr:to>
      <xdr:col>24</xdr:col>
      <xdr:colOff>63500</xdr:colOff>
      <xdr:row>74</xdr:row>
      <xdr:rowOff>64833</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2604115"/>
          <a:ext cx="838200" cy="148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71899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759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88265</xdr:rowOff>
    </xdr:from>
    <xdr:to>
      <xdr:col>19</xdr:col>
      <xdr:colOff>177800</xdr:colOff>
      <xdr:row>73</xdr:row>
      <xdr:rowOff>89598</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2604115"/>
          <a:ext cx="889000" cy="1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106379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34734</xdr:rowOff>
    </xdr:from>
    <xdr:to>
      <xdr:col>15</xdr:col>
      <xdr:colOff>50800</xdr:colOff>
      <xdr:row>73</xdr:row>
      <xdr:rowOff>89598</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550584"/>
          <a:ext cx="889000"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129430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73</xdr:row>
      <xdr:rowOff>34734</xdr:rowOff>
    </xdr:from>
    <xdr:to>
      <xdr:col>10</xdr:col>
      <xdr:colOff>114300</xdr:colOff>
      <xdr:row>73</xdr:row>
      <xdr:rowOff>56452</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2550584"/>
          <a:ext cx="889000" cy="21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95331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54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69469</xdr:rowOff>
    </xdr:from>
    <xdr:to>
      <xdr:col>6</xdr:col>
      <xdr:colOff>38100</xdr:colOff>
      <xdr:row>75</xdr:row>
      <xdr:rowOff>171069</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28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162196</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020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14033</xdr:rowOff>
    </xdr:from>
    <xdr:to>
      <xdr:col>24</xdr:col>
      <xdr:colOff>114300</xdr:colOff>
      <xdr:row>74</xdr:row>
      <xdr:rowOff>115633</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7013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36910</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55276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37465</xdr:rowOff>
    </xdr:from>
    <xdr:to>
      <xdr:col>20</xdr:col>
      <xdr:colOff>38100</xdr:colOff>
      <xdr:row>73</xdr:row>
      <xdr:rowOff>139065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5533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71</xdr:row>
      <xdr:rowOff>155592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3285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73</xdr:row>
      <xdr:rowOff>38798</xdr:rowOff>
    </xdr:from>
    <xdr:to>
      <xdr:col>15</xdr:col>
      <xdr:colOff>101600</xdr:colOff>
      <xdr:row>73</xdr:row>
      <xdr:rowOff>140398</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554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71</xdr:row>
      <xdr:rowOff>156925</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3298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155384</xdr:rowOff>
    </xdr:from>
    <xdr:to>
      <xdr:col>10</xdr:col>
      <xdr:colOff>165100</xdr:colOff>
      <xdr:row>73</xdr:row>
      <xdr:rowOff>85534</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4997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71</xdr:row>
      <xdr:rowOff>102061</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2750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73</xdr:row>
      <xdr:rowOff>5652</xdr:rowOff>
    </xdr:from>
    <xdr:to>
      <xdr:col>6</xdr:col>
      <xdr:colOff>38100</xdr:colOff>
      <xdr:row>73</xdr:row>
      <xdr:rowOff>107252</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521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71</xdr:row>
      <xdr:rowOff>123779</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22967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134062</xdr:rowOff>
    </xdr:from>
    <xdr:to>
      <xdr:col>24</xdr:col>
      <xdr:colOff>63500</xdr:colOff>
      <xdr:row>96</xdr:row>
      <xdr:rowOff>153339</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593262"/>
          <a:ext cx="838200" cy="19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54551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42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96</xdr:row>
      <xdr:rowOff>153339</xdr:rowOff>
    </xdr:from>
    <xdr:to>
      <xdr:col>19</xdr:col>
      <xdr:colOff>177800</xdr:colOff>
      <xdr:row>97</xdr:row>
      <xdr:rowOff>2236</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612539"/>
          <a:ext cx="889000" cy="20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162907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2236</xdr:rowOff>
    </xdr:from>
    <xdr:to>
      <xdr:col>15</xdr:col>
      <xdr:colOff>50800</xdr:colOff>
      <xdr:row>97</xdr:row>
      <xdr:rowOff>13284</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6632886"/>
          <a:ext cx="889000" cy="110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14851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13284</xdr:rowOff>
    </xdr:from>
    <xdr:to>
      <xdr:col>10</xdr:col>
      <xdr:colOff>114300</xdr:colOff>
      <xdr:row>97</xdr:row>
      <xdr:rowOff>32486</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643934"/>
          <a:ext cx="889000" cy="19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169918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127457</xdr:rowOff>
    </xdr:from>
    <xdr:to>
      <xdr:col>6</xdr:col>
      <xdr:colOff>38100</xdr:colOff>
      <xdr:row>97</xdr:row>
      <xdr:rowOff>57607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8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74134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95428" y="16361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83262</xdr:rowOff>
    </xdr:from>
    <xdr:to>
      <xdr:col>24</xdr:col>
      <xdr:colOff>114300</xdr:colOff>
      <xdr:row>97</xdr:row>
      <xdr:rowOff>13412</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542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61689</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5208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102539</xdr:rowOff>
    </xdr:from>
    <xdr:to>
      <xdr:col>20</xdr:col>
      <xdr:colOff>38100</xdr:colOff>
      <xdr:row>97</xdr:row>
      <xdr:rowOff>32689</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561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23816</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66544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122886</xdr:rowOff>
    </xdr:from>
    <xdr:to>
      <xdr:col>15</xdr:col>
      <xdr:colOff>101600</xdr:colOff>
      <xdr:row>97</xdr:row>
      <xdr:rowOff>53036</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582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44163</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66748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133934</xdr:rowOff>
    </xdr:from>
    <xdr:to>
      <xdr:col>10</xdr:col>
      <xdr:colOff>165100</xdr:colOff>
      <xdr:row>97</xdr:row>
      <xdr:rowOff>64084</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5931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55211</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66858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153136</xdr:rowOff>
    </xdr:from>
    <xdr:to>
      <xdr:col>6</xdr:col>
      <xdr:colOff>38100</xdr:colOff>
      <xdr:row>97</xdr:row>
      <xdr:rowOff>83286</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612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74413</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6705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93294</xdr:rowOff>
    </xdr:from>
    <xdr:to>
      <xdr:col>55</xdr:col>
      <xdr:colOff>0</xdr:colOff>
      <xdr:row>39</xdr:row>
      <xdr:rowOff>61588</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751144"/>
          <a:ext cx="838200" cy="996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106176</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421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61588</xdr:rowOff>
    </xdr:from>
    <xdr:to>
      <xdr:col>50</xdr:col>
      <xdr:colOff>114300</xdr:colOff>
      <xdr:row>39</xdr:row>
      <xdr:rowOff>78778</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748138"/>
          <a:ext cx="889000" cy="171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135910</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3081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164298</xdr:rowOff>
    </xdr:from>
    <xdr:to>
      <xdr:col>45</xdr:col>
      <xdr:colOff>177800</xdr:colOff>
      <xdr:row>39</xdr:row>
      <xdr:rowOff>78778</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679398"/>
          <a:ext cx="889000" cy="85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157169</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329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38</xdr:row>
      <xdr:rowOff>164298</xdr:rowOff>
    </xdr:from>
    <xdr:to>
      <xdr:col>41</xdr:col>
      <xdr:colOff>50800</xdr:colOff>
      <xdr:row>39</xdr:row>
      <xdr:rowOff>19754</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679398"/>
          <a:ext cx="889000" cy="269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131063</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131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115669</xdr:rowOff>
    </xdr:from>
    <xdr:to>
      <xdr:col>36</xdr:col>
      <xdr:colOff>165100</xdr:colOff>
      <xdr:row>39</xdr:row>
      <xdr:rowOff>45819</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630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62346</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705111" y="6405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42494</xdr:rowOff>
    </xdr:from>
    <xdr:to>
      <xdr:col>55</xdr:col>
      <xdr:colOff>50800</xdr:colOff>
      <xdr:row>33</xdr:row>
      <xdr:rowOff>144094</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700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20921</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6787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139,530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10788</xdr:rowOff>
    </xdr:from>
    <xdr:to>
      <xdr:col>50</xdr:col>
      <xdr:colOff>165100</xdr:colOff>
      <xdr:row>39</xdr:row>
      <xdr:rowOff>112388</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697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103515</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59411" y="6790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39</xdr:row>
      <xdr:rowOff>27978</xdr:rowOff>
    </xdr:from>
    <xdr:to>
      <xdr:col>46</xdr:col>
      <xdr:colOff>38100</xdr:colOff>
      <xdr:row>39</xdr:row>
      <xdr:rowOff>129578</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714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120705</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83111" y="6807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113498</xdr:rowOff>
    </xdr:from>
    <xdr:to>
      <xdr:col>41</xdr:col>
      <xdr:colOff>101600</xdr:colOff>
      <xdr:row>39</xdr:row>
      <xdr:rowOff>43648</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628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34775</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94111" y="6721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140404</xdr:rowOff>
    </xdr:from>
    <xdr:to>
      <xdr:col>36</xdr:col>
      <xdr:colOff>165100</xdr:colOff>
      <xdr:row>39</xdr:row>
      <xdr:rowOff>70554</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655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61681</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705111" y="67482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58</xdr:row>
      <xdr:rowOff>140320</xdr:rowOff>
    </xdr:from>
    <xdr:to>
      <xdr:col>55</xdr:col>
      <xdr:colOff>0</xdr:colOff>
      <xdr:row>59</xdr:row>
      <xdr:rowOff>43051</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10084420"/>
          <a:ext cx="838200" cy="74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6800</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436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59</xdr:row>
      <xdr:rowOff>43051</xdr:rowOff>
    </xdr:from>
    <xdr:to>
      <xdr:col>50</xdr:col>
      <xdr:colOff>114300</xdr:colOff>
      <xdr:row>59</xdr:row>
      <xdr:rowOff>114342</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10158601"/>
          <a:ext cx="889000" cy="712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162237</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59</xdr:row>
      <xdr:rowOff>114342</xdr:rowOff>
    </xdr:from>
    <xdr:to>
      <xdr:col>45</xdr:col>
      <xdr:colOff>177800</xdr:colOff>
      <xdr:row>59</xdr:row>
      <xdr:rowOff>133495</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10229892"/>
          <a:ext cx="889000" cy="19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141206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59</xdr:row>
      <xdr:rowOff>74957</xdr:rowOff>
    </xdr:from>
    <xdr:to>
      <xdr:col>41</xdr:col>
      <xdr:colOff>50800</xdr:colOff>
      <xdr:row>59</xdr:row>
      <xdr:rowOff>133495</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6972300" y="10190507"/>
          <a:ext cx="889000" cy="58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44787</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13217</xdr:rowOff>
    </xdr:from>
    <xdr:to>
      <xdr:col>36</xdr:col>
      <xdr:colOff>165100</xdr:colOff>
      <xdr:row>58</xdr:row>
      <xdr:rowOff>114817</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957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131344</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9732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89520</xdr:rowOff>
    </xdr:from>
    <xdr:to>
      <xdr:col>55</xdr:col>
      <xdr:colOff>50800</xdr:colOff>
      <xdr:row>59</xdr:row>
      <xdr:rowOff>19670</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10033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4447</xdr:rowOff>
    </xdr:from>
    <xdr:ext cx="534377"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948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163701</xdr:rowOff>
    </xdr:from>
    <xdr:to>
      <xdr:col>50</xdr:col>
      <xdr:colOff>165100</xdr:colOff>
      <xdr:row>59</xdr:row>
      <xdr:rowOff>93851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10107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59</xdr:row>
      <xdr:rowOff>84978</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102005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63542</xdr:rowOff>
    </xdr:from>
    <xdr:to>
      <xdr:col>46</xdr:col>
      <xdr:colOff>38100</xdr:colOff>
      <xdr:row>59</xdr:row>
      <xdr:rowOff>165142</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101790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59</xdr:row>
      <xdr:rowOff>156269</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102718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59</xdr:row>
      <xdr:rowOff>82695</xdr:rowOff>
    </xdr:from>
    <xdr:to>
      <xdr:col>41</xdr:col>
      <xdr:colOff>101600</xdr:colOff>
      <xdr:row>60</xdr:row>
      <xdr:rowOff>12845</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101982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60</xdr:row>
      <xdr:rowOff>3972</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10290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59</xdr:row>
      <xdr:rowOff>24157</xdr:rowOff>
    </xdr:from>
    <xdr:to>
      <xdr:col>36</xdr:col>
      <xdr:colOff>165100</xdr:colOff>
      <xdr:row>59</xdr:row>
      <xdr:rowOff>125757</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10139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116884</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102324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4924</xdr:rowOff>
    </xdr:from>
    <xdr:to>
      <xdr:col>55</xdr:col>
      <xdr:colOff>0</xdr:colOff>
      <xdr:row>77</xdr:row>
      <xdr:rowOff>93980</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flipV="1">
          <a:off x="9639300" y="13206574"/>
          <a:ext cx="838200" cy="89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137380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653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93980</xdr:rowOff>
    </xdr:from>
    <xdr:to>
      <xdr:col>50</xdr:col>
      <xdr:colOff>114300</xdr:colOff>
      <xdr:row>77</xdr:row>
      <xdr:rowOff>115077</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295630"/>
          <a:ext cx="889000" cy="21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76725</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115077</xdr:rowOff>
    </xdr:from>
    <xdr:to>
      <xdr:col>45</xdr:col>
      <xdr:colOff>177800</xdr:colOff>
      <xdr:row>77</xdr:row>
      <xdr:rowOff>119387</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316727"/>
          <a:ext cx="889000" cy="4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99879</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129282</xdr:rowOff>
    </xdr:from>
    <xdr:to>
      <xdr:col>41</xdr:col>
      <xdr:colOff>50800</xdr:colOff>
      <xdr:row>77</xdr:row>
      <xdr:rowOff>119387</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159482"/>
          <a:ext cx="889000" cy="1615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63172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43768</xdr:rowOff>
    </xdr:from>
    <xdr:to>
      <xdr:col>36</xdr:col>
      <xdr:colOff>165100</xdr:colOff>
      <xdr:row>76</xdr:row>
      <xdr:rowOff>145368</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073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161895</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84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125574</xdr:rowOff>
    </xdr:from>
    <xdr:to>
      <xdr:col>55</xdr:col>
      <xdr:colOff>50800</xdr:colOff>
      <xdr:row>77</xdr:row>
      <xdr:rowOff>55724</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155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76</xdr:row>
      <xdr:rowOff>104001</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1342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43180</xdr:rowOff>
    </xdr:from>
    <xdr:to>
      <xdr:col>50</xdr:col>
      <xdr:colOff>165100</xdr:colOff>
      <xdr:row>77</xdr:row>
      <xdr:rowOff>144780</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3244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135907</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64277</xdr:rowOff>
    </xdr:from>
    <xdr:to>
      <xdr:col>46</xdr:col>
      <xdr:colOff>38100</xdr:colOff>
      <xdr:row>77</xdr:row>
      <xdr:rowOff>165877</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3265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157004</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3586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68587</xdr:rowOff>
    </xdr:from>
    <xdr:to>
      <xdr:col>41</xdr:col>
      <xdr:colOff>101600</xdr:colOff>
      <xdr:row>77</xdr:row>
      <xdr:rowOff>170187</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2702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161314</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362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78482</xdr:rowOff>
    </xdr:from>
    <xdr:to>
      <xdr:col>36</xdr:col>
      <xdr:colOff>165100</xdr:colOff>
      <xdr:row>77</xdr:row>
      <xdr:rowOff>8632</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108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171209</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2014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95</xdr:row>
      <xdr:rowOff>99085</xdr:rowOff>
    </xdr:from>
    <xdr:to>
      <xdr:col>55</xdr:col>
      <xdr:colOff>0</xdr:colOff>
      <xdr:row>95</xdr:row>
      <xdr:rowOff>119126</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6386835"/>
          <a:ext cx="838200" cy="200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92</xdr:row>
      <xdr:rowOff>148162</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5921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95</xdr:row>
      <xdr:rowOff>119126</xdr:rowOff>
    </xdr:from>
    <xdr:to>
      <xdr:col>50</xdr:col>
      <xdr:colOff>114300</xdr:colOff>
      <xdr:row>96</xdr:row>
      <xdr:rowOff>19914</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6406876"/>
          <a:ext cx="889000" cy="72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134332</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5907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19914</xdr:rowOff>
    </xdr:from>
    <xdr:to>
      <xdr:col>45</xdr:col>
      <xdr:colOff>177800</xdr:colOff>
      <xdr:row>96</xdr:row>
      <xdr:rowOff>107886</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479114"/>
          <a:ext cx="889000" cy="8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525</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116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107886</xdr:rowOff>
    </xdr:from>
    <xdr:to>
      <xdr:col>41</xdr:col>
      <xdr:colOff>50800</xdr:colOff>
      <xdr:row>96</xdr:row>
      <xdr:rowOff>163437</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flipV="1">
          <a:off x="6972300" y="16567086"/>
          <a:ext cx="889000" cy="55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13212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1295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77470</xdr:rowOff>
    </xdr:from>
    <xdr:to>
      <xdr:col>36</xdr:col>
      <xdr:colOff>165100</xdr:colOff>
      <xdr:row>96</xdr:row>
      <xdr:rowOff>7620</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36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94</xdr:row>
      <xdr:rowOff>24147</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140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48285</xdr:rowOff>
    </xdr:from>
    <xdr:to>
      <xdr:col>55</xdr:col>
      <xdr:colOff>50800</xdr:colOff>
      <xdr:row>95</xdr:row>
      <xdr:rowOff>149885</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6336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26712</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63144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68326</xdr:rowOff>
    </xdr:from>
    <xdr:to>
      <xdr:col>50</xdr:col>
      <xdr:colOff>165100</xdr:colOff>
      <xdr:row>95</xdr:row>
      <xdr:rowOff>169926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63560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95</xdr:row>
      <xdr:rowOff>161053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64488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95</xdr:row>
      <xdr:rowOff>140564</xdr:rowOff>
    </xdr:from>
    <xdr:to>
      <xdr:col>46</xdr:col>
      <xdr:colOff>38100</xdr:colOff>
      <xdr:row>96</xdr:row>
      <xdr:rowOff>70714</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428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96</xdr:row>
      <xdr:rowOff>61841</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6521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24,144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57086</xdr:rowOff>
    </xdr:from>
    <xdr:to>
      <xdr:col>41</xdr:col>
      <xdr:colOff>101600</xdr:colOff>
      <xdr:row>96</xdr:row>
      <xdr:rowOff>158686</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5162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149813</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66090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112637</xdr:rowOff>
    </xdr:from>
    <xdr:to>
      <xdr:col>36</xdr:col>
      <xdr:colOff>165100</xdr:colOff>
      <xdr:row>97</xdr:row>
      <xdr:rowOff>42787</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571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33914</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6664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99409</xdr:rowOff>
    </xdr:from>
    <xdr:to>
      <xdr:col>85</xdr:col>
      <xdr:colOff>127000</xdr:colOff>
      <xdr:row>38</xdr:row>
      <xdr:rowOff>7398</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443059"/>
          <a:ext cx="83820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163955</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599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99409</xdr:rowOff>
    </xdr:from>
    <xdr:to>
      <xdr:col>81</xdr:col>
      <xdr:colOff>50800</xdr:colOff>
      <xdr:row>37</xdr:row>
      <xdr:rowOff>106953</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flipV="1">
          <a:off x="14592300" y="6443059"/>
          <a:ext cx="889000" cy="7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106953</xdr:rowOff>
    </xdr:from>
    <xdr:to>
      <xdr:col>76</xdr:col>
      <xdr:colOff>114300</xdr:colOff>
      <xdr:row>37</xdr:row>
      <xdr:rowOff>151587</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450603"/>
          <a:ext cx="889000" cy="44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151587</xdr:rowOff>
    </xdr:from>
    <xdr:to>
      <xdr:col>71</xdr:col>
      <xdr:colOff>177800</xdr:colOff>
      <xdr:row>37</xdr:row>
      <xdr:rowOff>155016</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495237"/>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145707</xdr:rowOff>
    </xdr:from>
    <xdr:to>
      <xdr:col>67</xdr:col>
      <xdr:colOff>101600</xdr:colOff>
      <xdr:row>37</xdr:row>
      <xdr:rowOff>75857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31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92384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6093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128048</xdr:rowOff>
    </xdr:from>
    <xdr:to>
      <xdr:col>85</xdr:col>
      <xdr:colOff>177800</xdr:colOff>
      <xdr:row>38</xdr:row>
      <xdr:rowOff>58198</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471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42975</xdr:rowOff>
    </xdr:from>
    <xdr:ext cx="378565"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3866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48609</xdr:rowOff>
    </xdr:from>
    <xdr:to>
      <xdr:col>81</xdr:col>
      <xdr:colOff>101600</xdr:colOff>
      <xdr:row>37</xdr:row>
      <xdr:rowOff>150209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392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141336</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484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56153</xdr:rowOff>
    </xdr:from>
    <xdr:to>
      <xdr:col>76</xdr:col>
      <xdr:colOff>165100</xdr:colOff>
      <xdr:row>37</xdr:row>
      <xdr:rowOff>157753</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399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148880</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492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100787</xdr:rowOff>
    </xdr:from>
    <xdr:to>
      <xdr:col>72</xdr:col>
      <xdr:colOff>38100</xdr:colOff>
      <xdr:row>38</xdr:row>
      <xdr:rowOff>30938</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44443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38</xdr:row>
      <xdr:rowOff>22064</xdr:rowOff>
    </xdr:from>
    <xdr:ext cx="378565"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514017" y="653716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104216</xdr:rowOff>
    </xdr:from>
    <xdr:to>
      <xdr:col>67</xdr:col>
      <xdr:colOff>101600</xdr:colOff>
      <xdr:row>38</xdr:row>
      <xdr:rowOff>34366</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478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25493</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625017" y="654059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62982</xdr:rowOff>
    </xdr:from>
    <xdr:to>
      <xdr:col>85</xdr:col>
      <xdr:colOff>127000</xdr:colOff>
      <xdr:row>78</xdr:row>
      <xdr:rowOff>106073</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a:off x="15481300" y="13436082"/>
          <a:ext cx="838200" cy="43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10118</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3040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62982</xdr:rowOff>
    </xdr:from>
    <xdr:to>
      <xdr:col>81</xdr:col>
      <xdr:colOff>50800</xdr:colOff>
      <xdr:row>78</xdr:row>
      <xdr:rowOff>118028</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flipV="1">
          <a:off x="14592300" y="13436082"/>
          <a:ext cx="889000" cy="550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95196</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70137</xdr:rowOff>
    </xdr:from>
    <xdr:to>
      <xdr:col>76</xdr:col>
      <xdr:colOff>114300</xdr:colOff>
      <xdr:row>78</xdr:row>
      <xdr:rowOff>118028</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a:off x="13703300" y="13271787"/>
          <a:ext cx="889000" cy="2193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78005</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70137</xdr:rowOff>
    </xdr:from>
    <xdr:to>
      <xdr:col>71</xdr:col>
      <xdr:colOff>177800</xdr:colOff>
      <xdr:row>78</xdr:row>
      <xdr:rowOff>93751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2814300" y="13271787"/>
          <a:ext cx="889000" cy="195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11460</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101839</xdr:rowOff>
    </xdr:from>
    <xdr:to>
      <xdr:col>67</xdr:col>
      <xdr:colOff>101600</xdr:colOff>
      <xdr:row>77</xdr:row>
      <xdr:rowOff>31989</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3132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48516</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2907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55273</xdr:rowOff>
    </xdr:from>
    <xdr:to>
      <xdr:col>85</xdr:col>
      <xdr:colOff>177800</xdr:colOff>
      <xdr:row>78</xdr:row>
      <xdr:rowOff>156873</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34283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78</xdr:row>
      <xdr:rowOff>33700</xdr:rowOff>
    </xdr:from>
    <xdr:ext cx="534377"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34068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12182</xdr:rowOff>
    </xdr:from>
    <xdr:to>
      <xdr:col>81</xdr:col>
      <xdr:colOff>101600</xdr:colOff>
      <xdr:row>78</xdr:row>
      <xdr:rowOff>113782</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33852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104909</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3478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67228</xdr:rowOff>
    </xdr:from>
    <xdr:to>
      <xdr:col>76</xdr:col>
      <xdr:colOff>165100</xdr:colOff>
      <xdr:row>78</xdr:row>
      <xdr:rowOff>168828</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344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159955</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35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19337</xdr:rowOff>
    </xdr:from>
    <xdr:to>
      <xdr:col>72</xdr:col>
      <xdr:colOff>38100</xdr:colOff>
      <xdr:row>77</xdr:row>
      <xdr:rowOff>120937</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3220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77</xdr:row>
      <xdr:rowOff>112064</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36111" y="13313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42951</xdr:rowOff>
    </xdr:from>
    <xdr:to>
      <xdr:col>67</xdr:col>
      <xdr:colOff>101600</xdr:colOff>
      <xdr:row>78</xdr:row>
      <xdr:rowOff>144551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34160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135678</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47111" y="135087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6" name="積立金グラフ枠">
          <a:extLst>
            <a:ext uri="{FF2B5EF4-FFF2-40B4-BE49-F238E27FC236}">
              <a16:creationId xmlns:a16="http://schemas.microsoft.com/office/drawing/2014/main" id="{00000000-0008-0000-0600-00009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58" name="積立金最小値テキスト">
          <a:extLst>
            <a:ext uri="{FF2B5EF4-FFF2-40B4-BE49-F238E27FC236}">
              <a16:creationId xmlns:a16="http://schemas.microsoft.com/office/drawing/2014/main" id="{00000000-0008-0000-0600-000092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0" name="積立金最大値テキスト">
          <a:extLst>
            <a:ext uri="{FF2B5EF4-FFF2-40B4-BE49-F238E27FC236}">
              <a16:creationId xmlns:a16="http://schemas.microsoft.com/office/drawing/2014/main" id="{00000000-0008-0000-0600-000094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117571</xdr:rowOff>
    </xdr:from>
    <xdr:to>
      <xdr:col>85</xdr:col>
      <xdr:colOff>127000</xdr:colOff>
      <xdr:row>96</xdr:row>
      <xdr:rowOff>134624</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5481300" y="16405321"/>
          <a:ext cx="838200" cy="188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25858</xdr:rowOff>
    </xdr:from>
    <xdr:ext cx="469744" cy="259045"/>
    <xdr:sp macro="" textlink="">
      <xdr:nvSpPr>
        <xdr:cNvPr id="663" name="積立金平均値テキスト">
          <a:extLst>
            <a:ext uri="{FF2B5EF4-FFF2-40B4-BE49-F238E27FC236}">
              <a16:creationId xmlns:a16="http://schemas.microsoft.com/office/drawing/2014/main" id="{00000000-0008-0000-0600-000097020000}"/>
            </a:ext>
          </a:extLst>
        </xdr:cNvPr>
        <xdr:cNvSpPr txBox="1"/>
      </xdr:nvSpPr>
      <xdr:spPr>
        <a:xfrm>
          <a:off x="16370300" y="16485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120817</xdr:rowOff>
    </xdr:from>
    <xdr:to>
      <xdr:col>81</xdr:col>
      <xdr:colOff>50800</xdr:colOff>
      <xdr:row>96</xdr:row>
      <xdr:rowOff>134624</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4592300" y="16580017"/>
          <a:ext cx="889000" cy="138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62572</xdr:rowOff>
    </xdr:from>
    <xdr:ext cx="469744"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5233728" y="1669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42362</xdr:rowOff>
    </xdr:from>
    <xdr:to>
      <xdr:col>76</xdr:col>
      <xdr:colOff>114300</xdr:colOff>
      <xdr:row>96</xdr:row>
      <xdr:rowOff>120817</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3703300" y="16501562"/>
          <a:ext cx="889000" cy="784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83923</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4357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164388</xdr:rowOff>
    </xdr:from>
    <xdr:to>
      <xdr:col>71</xdr:col>
      <xdr:colOff>177800</xdr:colOff>
      <xdr:row>96</xdr:row>
      <xdr:rowOff>42362</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a:off x="12814300" y="16452138"/>
          <a:ext cx="889000" cy="494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6611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3468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108200</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579428" y="16738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66771</xdr:rowOff>
    </xdr:from>
    <xdr:to>
      <xdr:col>85</xdr:col>
      <xdr:colOff>177800</xdr:colOff>
      <xdr:row>95</xdr:row>
      <xdr:rowOff>168371</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6268700" y="16354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89648</xdr:rowOff>
    </xdr:from>
    <xdr:ext cx="534377" cy="259045"/>
    <xdr:sp macro="" textlink="">
      <xdr:nvSpPr>
        <xdr:cNvPr id="682" name="積立金該当値テキスト">
          <a:extLst>
            <a:ext uri="{FF2B5EF4-FFF2-40B4-BE49-F238E27FC236}">
              <a16:creationId xmlns:a16="http://schemas.microsoft.com/office/drawing/2014/main" id="{00000000-0008-0000-0600-0000AA020000}"/>
            </a:ext>
          </a:extLst>
        </xdr:cNvPr>
        <xdr:cNvSpPr txBox="1"/>
      </xdr:nvSpPr>
      <xdr:spPr>
        <a:xfrm>
          <a:off x="16370300" y="1620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11,734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83824</xdr:rowOff>
    </xdr:from>
    <xdr:to>
      <xdr:col>81</xdr:col>
      <xdr:colOff>101600</xdr:colOff>
      <xdr:row>97</xdr:row>
      <xdr:rowOff>13974</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5430500" y="16543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30501</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33728" y="163182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96</xdr:row>
      <xdr:rowOff>70017</xdr:rowOff>
    </xdr:from>
    <xdr:to>
      <xdr:col>76</xdr:col>
      <xdr:colOff>165100</xdr:colOff>
      <xdr:row>97</xdr:row>
      <xdr:rowOff>167</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4541500" y="165292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16694</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357428" y="16304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163012</xdr:rowOff>
    </xdr:from>
    <xdr:to>
      <xdr:col>72</xdr:col>
      <xdr:colOff>38100</xdr:colOff>
      <xdr:row>96</xdr:row>
      <xdr:rowOff>93162</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3652500" y="164507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94</xdr:row>
      <xdr:rowOff>109689</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468428" y="162259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113588</xdr:rowOff>
    </xdr:from>
    <xdr:to>
      <xdr:col>67</xdr:col>
      <xdr:colOff>101600</xdr:colOff>
      <xdr:row>96</xdr:row>
      <xdr:rowOff>43738</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2763500" y="16401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60265</xdr:rowOff>
    </xdr:from>
    <xdr:ext cx="534377"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547111" y="16176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9" name="投資及び出資金グラフ枠">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1" name="投資及び出資金最小値テキスト">
          <a:extLst>
            <a:ext uri="{FF2B5EF4-FFF2-40B4-BE49-F238E27FC236}">
              <a16:creationId xmlns:a16="http://schemas.microsoft.com/office/drawing/2014/main" id="{00000000-0008-0000-0600-0000C7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3" name="投資及び出資金最大値テキスト">
          <a:extLst>
            <a:ext uri="{FF2B5EF4-FFF2-40B4-BE49-F238E27FC236}">
              <a16:creationId xmlns:a16="http://schemas.microsoft.com/office/drawing/2014/main" id="{00000000-0008-0000-0600-0000C9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120040</xdr:rowOff>
    </xdr:from>
    <xdr:to>
      <xdr:col>116</xdr:col>
      <xdr:colOff>63500</xdr:colOff>
      <xdr:row>38</xdr:row>
      <xdr:rowOff>139243</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1323300" y="6463690"/>
          <a:ext cx="838200" cy="1906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81602</xdr:rowOff>
    </xdr:from>
    <xdr:ext cx="378565" cy="259045"/>
    <xdr:sp macro="" textlink="">
      <xdr:nvSpPr>
        <xdr:cNvPr id="716" name="投資及び出資金平均値テキスト">
          <a:extLst>
            <a:ext uri="{FF2B5EF4-FFF2-40B4-BE49-F238E27FC236}">
              <a16:creationId xmlns:a16="http://schemas.microsoft.com/office/drawing/2014/main" id="{00000000-0008-0000-0600-0000CC020000}"/>
            </a:ext>
          </a:extLst>
        </xdr:cNvPr>
        <xdr:cNvSpPr txBox="1"/>
      </xdr:nvSpPr>
      <xdr:spPr>
        <a:xfrm>
          <a:off x="22212300" y="6253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38659</xdr:rowOff>
    </xdr:from>
    <xdr:to>
      <xdr:col>111</xdr:col>
      <xdr:colOff>177800</xdr:colOff>
      <xdr:row>37</xdr:row>
      <xdr:rowOff>120040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a:off x="20434300" y="5353609"/>
          <a:ext cx="889000" cy="1110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21404</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11213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31</xdr:row>
      <xdr:rowOff>38659</xdr:rowOff>
    </xdr:from>
    <xdr:to>
      <xdr:col>107</xdr:col>
      <xdr:colOff>50800</xdr:colOff>
      <xdr:row>37</xdr:row>
      <xdr:rowOff>27686</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19545300" y="5353609"/>
          <a:ext cx="889000" cy="10177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131792</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0245017" y="64754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27686</xdr:rowOff>
    </xdr:from>
    <xdr:to>
      <xdr:col>102</xdr:col>
      <xdr:colOff>114300</xdr:colOff>
      <xdr:row>38</xdr:row>
      <xdr:rowOff>132385</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flipV="1">
          <a:off x="18656300" y="6371336"/>
          <a:ext cx="889000" cy="276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19321</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9356017" y="65344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156108</xdr:rowOff>
    </xdr:from>
    <xdr:to>
      <xdr:col>98</xdr:col>
      <xdr:colOff>38100</xdr:colOff>
      <xdr:row>38</xdr:row>
      <xdr:rowOff>86258</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8605500" y="6499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102785</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8467017" y="62749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88443</xdr:rowOff>
    </xdr:from>
    <xdr:to>
      <xdr:col>116</xdr:col>
      <xdr:colOff>114300</xdr:colOff>
      <xdr:row>39</xdr:row>
      <xdr:rowOff>18593</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2110700" y="6603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3370</xdr:rowOff>
    </xdr:from>
    <xdr:ext cx="249299" cy="259045"/>
    <xdr:sp macro="" textlink="">
      <xdr:nvSpPr>
        <xdr:cNvPr id="735" name="投資及び出資金該当値テキスト">
          <a:extLst>
            <a:ext uri="{FF2B5EF4-FFF2-40B4-BE49-F238E27FC236}">
              <a16:creationId xmlns:a16="http://schemas.microsoft.com/office/drawing/2014/main" id="{00000000-0008-0000-0600-0000DF020000}"/>
            </a:ext>
          </a:extLst>
        </xdr:cNvPr>
        <xdr:cNvSpPr txBox="1"/>
      </xdr:nvSpPr>
      <xdr:spPr>
        <a:xfrm>
          <a:off x="22212300" y="6518470"/>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69240</xdr:rowOff>
    </xdr:from>
    <xdr:to>
      <xdr:col>112</xdr:col>
      <xdr:colOff>38100</xdr:colOff>
      <xdr:row>37</xdr:row>
      <xdr:rowOff>170841</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1272500" y="6412890"/>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161968</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21317" y="650561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30</xdr:row>
      <xdr:rowOff>159309</xdr:rowOff>
    </xdr:from>
    <xdr:to>
      <xdr:col>107</xdr:col>
      <xdr:colOff>101600</xdr:colOff>
      <xdr:row>31</xdr:row>
      <xdr:rowOff>89459</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0383500" y="53028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29</xdr:row>
      <xdr:rowOff>105986</xdr:rowOff>
    </xdr:from>
    <xdr:ext cx="469744"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199428" y="5078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36</xdr:row>
      <xdr:rowOff>148336</xdr:rowOff>
    </xdr:from>
    <xdr:to>
      <xdr:col>102</xdr:col>
      <xdr:colOff>165100</xdr:colOff>
      <xdr:row>37</xdr:row>
      <xdr:rowOff>78486</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9494500" y="6320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35</xdr:row>
      <xdr:rowOff>95013</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6017" y="609576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81585</xdr:rowOff>
    </xdr:from>
    <xdr:to>
      <xdr:col>98</xdr:col>
      <xdr:colOff>38100</xdr:colOff>
      <xdr:row>39</xdr:row>
      <xdr:rowOff>11735</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8605500" y="659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2862</xdr:rowOff>
    </xdr:from>
    <xdr:ext cx="313932"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99333" y="668941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56</xdr:row>
      <xdr:rowOff>44107</xdr:rowOff>
    </xdr:from>
    <xdr:to>
      <xdr:col>116</xdr:col>
      <xdr:colOff>63500</xdr:colOff>
      <xdr:row>56</xdr:row>
      <xdr:rowOff>47485</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a:off x="21323300" y="9645307"/>
          <a:ext cx="838200" cy="3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113860</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029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56</xdr:row>
      <xdr:rowOff>44107</xdr:rowOff>
    </xdr:from>
    <xdr:to>
      <xdr:col>111</xdr:col>
      <xdr:colOff>177800</xdr:colOff>
      <xdr:row>56</xdr:row>
      <xdr:rowOff>45276</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flipV="1">
          <a:off x="20434300" y="9645307"/>
          <a:ext cx="889000" cy="1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126344</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94856</xdr:rowOff>
    </xdr:from>
    <xdr:to>
      <xdr:col>107</xdr:col>
      <xdr:colOff>50800</xdr:colOff>
      <xdr:row>56</xdr:row>
      <xdr:rowOff>45276</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9545300" y="9524606"/>
          <a:ext cx="889000" cy="121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91279</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94856</xdr:rowOff>
    </xdr:from>
    <xdr:to>
      <xdr:col>102</xdr:col>
      <xdr:colOff>114300</xdr:colOff>
      <xdr:row>56</xdr:row>
      <xdr:rowOff>46584</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flipV="1">
          <a:off x="18656300" y="9524606"/>
          <a:ext cx="889000" cy="123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34320</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43642</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816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168135</xdr:rowOff>
    </xdr:from>
    <xdr:to>
      <xdr:col>116</xdr:col>
      <xdr:colOff>114300</xdr:colOff>
      <xdr:row>56</xdr:row>
      <xdr:rowOff>98285</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9597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55</xdr:row>
      <xdr:rowOff>146562</xdr:rowOff>
    </xdr:from>
    <xdr:ext cx="534377"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95763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40,261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55</xdr:row>
      <xdr:rowOff>164757</xdr:rowOff>
    </xdr:from>
    <xdr:to>
      <xdr:col>112</xdr:col>
      <xdr:colOff>38100</xdr:colOff>
      <xdr:row>56</xdr:row>
      <xdr:rowOff>94907</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9594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111434</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43411" y="93697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165926</xdr:rowOff>
    </xdr:from>
    <xdr:to>
      <xdr:col>107</xdr:col>
      <xdr:colOff>101600</xdr:colOff>
      <xdr:row>56</xdr:row>
      <xdr:rowOff>96076</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9595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112603</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67111" y="93709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44056</xdr:rowOff>
    </xdr:from>
    <xdr:to>
      <xdr:col>102</xdr:col>
      <xdr:colOff>165100</xdr:colOff>
      <xdr:row>55</xdr:row>
      <xdr:rowOff>145656</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94738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162183</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278111" y="92490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167234</xdr:rowOff>
    </xdr:from>
    <xdr:to>
      <xdr:col>98</xdr:col>
      <xdr:colOff>38100</xdr:colOff>
      <xdr:row>56</xdr:row>
      <xdr:rowOff>97384</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9596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113911</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389111" y="9372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153988</xdr:rowOff>
    </xdr:from>
    <xdr:to>
      <xdr:col>116</xdr:col>
      <xdr:colOff>63500</xdr:colOff>
      <xdr:row>72</xdr:row>
      <xdr:rowOff>94361</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1323300" y="12326938"/>
          <a:ext cx="838200" cy="111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72</xdr:row>
      <xdr:rowOff>53421</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397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50736</xdr:rowOff>
    </xdr:from>
    <xdr:to>
      <xdr:col>111</xdr:col>
      <xdr:colOff>177800</xdr:colOff>
      <xdr:row>71</xdr:row>
      <xdr:rowOff>153988</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a:off x="20434300" y="12223686"/>
          <a:ext cx="889000" cy="1032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50736</xdr:rowOff>
    </xdr:from>
    <xdr:to>
      <xdr:col>107</xdr:col>
      <xdr:colOff>50800</xdr:colOff>
      <xdr:row>76</xdr:row>
      <xdr:rowOff>151701</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19545300" y="12223686"/>
          <a:ext cx="889000" cy="958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52087</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3964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151701</xdr:rowOff>
    </xdr:from>
    <xdr:to>
      <xdr:col>102</xdr:col>
      <xdr:colOff>114300</xdr:colOff>
      <xdr:row>77</xdr:row>
      <xdr:rowOff>123126</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flipV="1">
          <a:off x="18656300" y="13181901"/>
          <a:ext cx="8890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100665</xdr:rowOff>
    </xdr:from>
    <xdr:ext cx="378565"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56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13843</xdr:rowOff>
    </xdr:from>
    <xdr:to>
      <xdr:col>98</xdr:col>
      <xdr:colOff>38100</xdr:colOff>
      <xdr:row>78</xdr:row>
      <xdr:rowOff>115443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3386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106570</xdr:rowOff>
    </xdr:from>
    <xdr:ext cx="378565"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67017" y="134796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43561</xdr:rowOff>
    </xdr:from>
    <xdr:to>
      <xdr:col>116</xdr:col>
      <xdr:colOff>114300</xdr:colOff>
      <xdr:row>72</xdr:row>
      <xdr:rowOff>145161</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2387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66438</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22393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103188</xdr:rowOff>
    </xdr:from>
    <xdr:to>
      <xdr:col>112</xdr:col>
      <xdr:colOff>38100</xdr:colOff>
      <xdr:row>72</xdr:row>
      <xdr:rowOff>33338</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2276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24465</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75728" y="12368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70</xdr:row>
      <xdr:rowOff>171386</xdr:rowOff>
    </xdr:from>
    <xdr:to>
      <xdr:col>107</xdr:col>
      <xdr:colOff>101600</xdr:colOff>
      <xdr:row>71</xdr:row>
      <xdr:rowOff>101536</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21728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118063</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19481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100901</xdr:rowOff>
    </xdr:from>
    <xdr:to>
      <xdr:col>102</xdr:col>
      <xdr:colOff>165100</xdr:colOff>
      <xdr:row>77</xdr:row>
      <xdr:rowOff>31051</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1311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47579</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29063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72326</xdr:rowOff>
    </xdr:from>
    <xdr:to>
      <xdr:col>98</xdr:col>
      <xdr:colOff>38100</xdr:colOff>
      <xdr:row>78</xdr:row>
      <xdr:rowOff>2476</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273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19003</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3049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年度から令和２年度を対象期間とした「財政運営指針」に沿って、財政健全化に向けた取組みを行いつつ、人口減少・活力向上対策をはじめ、各種施策に全力で取り組んできたところです。</a:t>
          </a:r>
        </a:p>
        <a:p>
          <a:r>
            <a:rPr kumimoji="1" lang="ja-JP" altLang="en-US" sz="1100">
              <a:latin typeface="ＭＳ Ｐゴシック" panose="020B0600070205080204" pitchFamily="50" charset="-128"/>
              <a:ea typeface="ＭＳ Ｐゴシック" panose="020B0600070205080204" pitchFamily="50" charset="-128"/>
            </a:rPr>
            <a:t>　住民一人当たりの決算額の推移について、主だった特徴を数点あげると次のとおりとなります。</a:t>
          </a:r>
        </a:p>
        <a:p>
          <a:r>
            <a:rPr kumimoji="1" lang="ja-JP" altLang="en-US" sz="1100">
              <a:latin typeface="ＭＳ Ｐゴシック" panose="020B0600070205080204" pitchFamily="50" charset="-128"/>
              <a:ea typeface="ＭＳ Ｐゴシック" panose="020B0600070205080204" pitchFamily="50" charset="-128"/>
            </a:rPr>
            <a:t>　補助費等については、新型コロナウイルス感染症対策の増加等により、前年度に比べて</a:t>
          </a:r>
          <a:r>
            <a:rPr kumimoji="1" lang="en-US" altLang="ja-JP" sz="1100">
              <a:latin typeface="ＭＳ Ｐゴシック" panose="020B0600070205080204" pitchFamily="50" charset="-128"/>
              <a:ea typeface="ＭＳ Ｐゴシック" panose="020B0600070205080204" pitchFamily="50" charset="-128"/>
            </a:rPr>
            <a:t>43,613</a:t>
          </a:r>
          <a:r>
            <a:rPr kumimoji="1" lang="ja-JP" altLang="en-US" sz="1100">
              <a:latin typeface="ＭＳ Ｐゴシック" panose="020B0600070205080204" pitchFamily="50" charset="-128"/>
              <a:ea typeface="ＭＳ Ｐゴシック" panose="020B0600070205080204" pitchFamily="50" charset="-128"/>
            </a:rPr>
            <a:t>円増加しました。</a:t>
          </a:r>
        </a:p>
        <a:p>
          <a:r>
            <a:rPr kumimoji="1" lang="ja-JP" altLang="en-US" sz="1100">
              <a:latin typeface="ＭＳ Ｐゴシック" panose="020B0600070205080204" pitchFamily="50" charset="-128"/>
              <a:ea typeface="ＭＳ Ｐゴシック" panose="020B0600070205080204" pitchFamily="50" charset="-128"/>
            </a:rPr>
            <a:t>　公債費については、利子償還金の減等により、前年度に比べて</a:t>
          </a:r>
          <a:r>
            <a:rPr kumimoji="1" lang="en-US" altLang="ja-JP" sz="1100">
              <a:latin typeface="ＭＳ Ｐゴシック" panose="020B0600070205080204" pitchFamily="50" charset="-128"/>
              <a:ea typeface="ＭＳ Ｐゴシック" panose="020B0600070205080204" pitchFamily="50" charset="-128"/>
            </a:rPr>
            <a:t>1,885</a:t>
          </a:r>
          <a:r>
            <a:rPr kumimoji="1" lang="ja-JP" altLang="en-US" sz="1100">
              <a:latin typeface="ＭＳ Ｐゴシック" panose="020B0600070205080204" pitchFamily="50" charset="-128"/>
              <a:ea typeface="ＭＳ Ｐゴシック" panose="020B0600070205080204" pitchFamily="50" charset="-128"/>
            </a:rPr>
            <a:t>円減少しました。</a:t>
          </a:r>
        </a:p>
        <a:p>
          <a:r>
            <a:rPr kumimoji="1" lang="ja-JP" altLang="en-US" sz="1100">
              <a:latin typeface="ＭＳ Ｐゴシック" panose="020B0600070205080204" pitchFamily="50" charset="-128"/>
              <a:ea typeface="ＭＳ Ｐゴシック" panose="020B0600070205080204" pitchFamily="50" charset="-128"/>
            </a:rPr>
            <a:t>　普通建設事業については、グループ内平均値を下回って推移しています。令和２年度決算では、道路整備交付金事業の増加等により、前年度に比べて</a:t>
          </a:r>
          <a:r>
            <a:rPr kumimoji="1" lang="en-US" altLang="ja-JP" sz="1100">
              <a:latin typeface="ＭＳ Ｐゴシック" panose="020B0600070205080204" pitchFamily="50" charset="-128"/>
              <a:ea typeface="ＭＳ Ｐゴシック" panose="020B0600070205080204" pitchFamily="50" charset="-128"/>
            </a:rPr>
            <a:t>4,543</a:t>
          </a:r>
          <a:r>
            <a:rPr kumimoji="1" lang="ja-JP" altLang="en-US" sz="1100">
              <a:latin typeface="ＭＳ Ｐゴシック" panose="020B0600070205080204" pitchFamily="50" charset="-128"/>
              <a:ea typeface="ＭＳ Ｐゴシック" panose="020B0600070205080204" pitchFamily="50" charset="-128"/>
            </a:rPr>
            <a:t>円増加しました。</a:t>
          </a:r>
        </a:p>
        <a:p>
          <a:r>
            <a:rPr kumimoji="1" lang="ja-JP" altLang="en-US" sz="1100">
              <a:latin typeface="ＭＳ Ｐゴシック" panose="020B0600070205080204" pitchFamily="50" charset="-128"/>
              <a:ea typeface="ＭＳ Ｐゴシック" panose="020B0600070205080204" pitchFamily="50" charset="-128"/>
            </a:rPr>
            <a:t>　積立金については、直島町風評被害対策基金の廃止による積立金の増加等により、前年度に比べて</a:t>
          </a:r>
          <a:r>
            <a:rPr kumimoji="1" lang="en-US" altLang="ja-JP" sz="1100">
              <a:latin typeface="ＭＳ Ｐゴシック" panose="020B0600070205080204" pitchFamily="50" charset="-128"/>
              <a:ea typeface="ＭＳ Ｐゴシック" panose="020B0600070205080204" pitchFamily="50" charset="-128"/>
            </a:rPr>
            <a:t>4,123</a:t>
          </a:r>
          <a:r>
            <a:rPr kumimoji="1" lang="ja-JP" altLang="en-US" sz="1100">
              <a:latin typeface="ＭＳ Ｐゴシック" panose="020B0600070205080204" pitchFamily="50" charset="-128"/>
              <a:ea typeface="ＭＳ Ｐゴシック" panose="020B0600070205080204" pitchFamily="50" charset="-128"/>
            </a:rPr>
            <a:t>円増加しました。</a:t>
          </a:r>
        </a:p>
        <a:p>
          <a:r>
            <a:rPr kumimoji="1" lang="ja-JP" altLang="en-US" sz="1100">
              <a:latin typeface="ＭＳ Ｐゴシック" panose="020B0600070205080204" pitchFamily="50" charset="-128"/>
              <a:ea typeface="ＭＳ Ｐゴシック" panose="020B0600070205080204" pitchFamily="50" charset="-128"/>
            </a:rPr>
            <a:t>　今後も、令和３年度から令和７年度を対象期間とした「新たな財政運営指針」に沿って、可能な限りの歳入確保策や徹底した歳出抑制策に取り組みます。</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香川県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973,922
959,812
1,876.78
492,818,320
478,524,231
9,781,439
261,686,857
860,538,903</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9.5
197.6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33</xdr:row>
      <xdr:rowOff>168927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168275</xdr:rowOff>
    </xdr:from>
    <xdr:to>
      <xdr:col>24</xdr:col>
      <xdr:colOff>62865</xdr:colOff>
      <xdr:row>39</xdr:row>
      <xdr:rowOff>88265</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654675"/>
          <a:ext cx="1270" cy="11201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92092</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7786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88265</xdr:rowOff>
    </xdr:from>
    <xdr:to>
      <xdr:col>24</xdr:col>
      <xdr:colOff>152400</xdr:colOff>
      <xdr:row>39</xdr:row>
      <xdr:rowOff>88265</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7748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114952</xdr:rowOff>
    </xdr:from>
    <xdr:ext cx="469744"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5429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168275</xdr:rowOff>
    </xdr:from>
    <xdr:to>
      <xdr:col>24</xdr:col>
      <xdr:colOff>152400</xdr:colOff>
      <xdr:row>32</xdr:row>
      <xdr:rowOff>168275</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6546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50165</xdr:rowOff>
    </xdr:from>
    <xdr:to>
      <xdr:col>24</xdr:col>
      <xdr:colOff>63500</xdr:colOff>
      <xdr:row>32</xdr:row>
      <xdr:rowOff>168275</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a:off x="3797300" y="5536565"/>
          <a:ext cx="838200" cy="1181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114952</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628715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136525</xdr:rowOff>
    </xdr:from>
    <xdr:to>
      <xdr:col>24</xdr:col>
      <xdr:colOff>114300</xdr:colOff>
      <xdr:row>37</xdr:row>
      <xdr:rowOff>66675</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63087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50165</xdr:rowOff>
    </xdr:from>
    <xdr:to>
      <xdr:col>19</xdr:col>
      <xdr:colOff>177800</xdr:colOff>
      <xdr:row>32</xdr:row>
      <xdr:rowOff>149225</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flipV="1">
          <a:off x="2908300" y="5536565"/>
          <a:ext cx="889000" cy="99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77470</xdr:rowOff>
    </xdr:from>
    <xdr:to>
      <xdr:col>20</xdr:col>
      <xdr:colOff>38100</xdr:colOff>
      <xdr:row>37</xdr:row>
      <xdr:rowOff>7620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2496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170197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3423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103505</xdr:rowOff>
    </xdr:from>
    <xdr:to>
      <xdr:col>15</xdr:col>
      <xdr:colOff>50800</xdr:colOff>
      <xdr:row>32</xdr:row>
      <xdr:rowOff>149225</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a:off x="2019300" y="5589905"/>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102235</xdr:rowOff>
    </xdr:from>
    <xdr:to>
      <xdr:col>15</xdr:col>
      <xdr:colOff>101600</xdr:colOff>
      <xdr:row>37</xdr:row>
      <xdr:rowOff>32385</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2744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37</xdr:row>
      <xdr:rowOff>23512</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3671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31</xdr:row>
      <xdr:rowOff>130175</xdr:rowOff>
    </xdr:from>
    <xdr:to>
      <xdr:col>10</xdr:col>
      <xdr:colOff>114300</xdr:colOff>
      <xdr:row>32</xdr:row>
      <xdr:rowOff>103505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a:off x="1130300" y="5445125"/>
          <a:ext cx="889000" cy="144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100330</xdr:rowOff>
    </xdr:from>
    <xdr:to>
      <xdr:col>10</xdr:col>
      <xdr:colOff>165100</xdr:colOff>
      <xdr:row>37</xdr:row>
      <xdr:rowOff>30480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2725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37</xdr:row>
      <xdr:rowOff>21607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3652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1270</xdr:rowOff>
    </xdr:from>
    <xdr:to>
      <xdr:col>6</xdr:col>
      <xdr:colOff>38100</xdr:colOff>
      <xdr:row>37</xdr:row>
      <xdr:rowOff>102870</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344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37</xdr:row>
      <xdr:rowOff>93997</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4376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117475</xdr:rowOff>
    </xdr:from>
    <xdr:to>
      <xdr:col>24</xdr:col>
      <xdr:colOff>114300</xdr:colOff>
      <xdr:row>33</xdr:row>
      <xdr:rowOff>47625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60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70502</xdr:rowOff>
    </xdr:from>
    <xdr:ext cx="469744"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556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31</xdr:row>
      <xdr:rowOff>170815</xdr:rowOff>
    </xdr:from>
    <xdr:to>
      <xdr:col>20</xdr:col>
      <xdr:colOff>38100</xdr:colOff>
      <xdr:row>32</xdr:row>
      <xdr:rowOff>100965</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485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30</xdr:row>
      <xdr:rowOff>117492</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49728" y="52609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98425</xdr:rowOff>
    </xdr:from>
    <xdr:to>
      <xdr:col>15</xdr:col>
      <xdr:colOff>101600</xdr:colOff>
      <xdr:row>33</xdr:row>
      <xdr:rowOff>28575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848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31</xdr:row>
      <xdr:rowOff>45102</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673428" y="5360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52705</xdr:rowOff>
    </xdr:from>
    <xdr:to>
      <xdr:col>10</xdr:col>
      <xdr:colOff>165100</xdr:colOff>
      <xdr:row>32</xdr:row>
      <xdr:rowOff>154305</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39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170832</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784428" y="53143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31</xdr:row>
      <xdr:rowOff>79375</xdr:rowOff>
    </xdr:from>
    <xdr:to>
      <xdr:col>6</xdr:col>
      <xdr:colOff>38100</xdr:colOff>
      <xdr:row>32</xdr:row>
      <xdr:rowOff>9525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394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30</xdr:row>
      <xdr:rowOff>26052</xdr:rowOff>
    </xdr:from>
    <xdr:ext cx="469744"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895428" y="5169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55</xdr:row>
      <xdr:rowOff>64582</xdr:rowOff>
    </xdr:from>
    <xdr:to>
      <xdr:col>24</xdr:col>
      <xdr:colOff>63500</xdr:colOff>
      <xdr:row>56</xdr:row>
      <xdr:rowOff>87488</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9494332"/>
          <a:ext cx="838200" cy="194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89319</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690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87488</xdr:rowOff>
    </xdr:from>
    <xdr:to>
      <xdr:col>19</xdr:col>
      <xdr:colOff>177800</xdr:colOff>
      <xdr:row>56</xdr:row>
      <xdr:rowOff>129733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9688688"/>
          <a:ext cx="889000" cy="422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27184</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7998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129733</xdr:rowOff>
    </xdr:from>
    <xdr:to>
      <xdr:col>15</xdr:col>
      <xdr:colOff>50800</xdr:colOff>
      <xdr:row>57</xdr:row>
      <xdr:rowOff>85476</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flipV="1">
          <a:off x="2019300" y="9730933"/>
          <a:ext cx="889000" cy="1271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170700</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9433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56764</xdr:rowOff>
    </xdr:from>
    <xdr:to>
      <xdr:col>10</xdr:col>
      <xdr:colOff>114300</xdr:colOff>
      <xdr:row>57</xdr:row>
      <xdr:rowOff>85476</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9829414"/>
          <a:ext cx="889000" cy="28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148323</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578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31613</xdr:rowOff>
    </xdr:from>
    <xdr:to>
      <xdr:col>6</xdr:col>
      <xdr:colOff>38100</xdr:colOff>
      <xdr:row>58</xdr:row>
      <xdr:rowOff>133213</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9975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124340</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10068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13782</xdr:rowOff>
    </xdr:from>
    <xdr:to>
      <xdr:col>24</xdr:col>
      <xdr:colOff>114300</xdr:colOff>
      <xdr:row>55</xdr:row>
      <xdr:rowOff>115382</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9443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36659</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9294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36688</xdr:rowOff>
    </xdr:from>
    <xdr:to>
      <xdr:col>20</xdr:col>
      <xdr:colOff>38100</xdr:colOff>
      <xdr:row>56</xdr:row>
      <xdr:rowOff>138288</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96378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154815</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94131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78933</xdr:rowOff>
    </xdr:from>
    <xdr:to>
      <xdr:col>15</xdr:col>
      <xdr:colOff>101600</xdr:colOff>
      <xdr:row>57</xdr:row>
      <xdr:rowOff>9083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6801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25610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4553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34676</xdr:rowOff>
    </xdr:from>
    <xdr:to>
      <xdr:col>10</xdr:col>
      <xdr:colOff>165100</xdr:colOff>
      <xdr:row>57</xdr:row>
      <xdr:rowOff>136276</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807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127403</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99000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5964</xdr:rowOff>
    </xdr:from>
    <xdr:to>
      <xdr:col>6</xdr:col>
      <xdr:colOff>38100</xdr:colOff>
      <xdr:row>57</xdr:row>
      <xdr:rowOff>107564</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9778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124091</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95538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5" name="民生費グラフ枠">
          <a:extLst>
            <a:ext uri="{FF2B5EF4-FFF2-40B4-BE49-F238E27FC236}">
              <a16:creationId xmlns:a16="http://schemas.microsoft.com/office/drawing/2014/main" id="{00000000-0008-0000-0700-0000A5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7" name="民生費最小値テキスト">
          <a:extLst>
            <a:ext uri="{FF2B5EF4-FFF2-40B4-BE49-F238E27FC236}">
              <a16:creationId xmlns:a16="http://schemas.microsoft.com/office/drawing/2014/main" id="{00000000-0008-0000-0700-0000A7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9" name="民生費最大値テキスト">
          <a:extLst>
            <a:ext uri="{FF2B5EF4-FFF2-40B4-BE49-F238E27FC236}">
              <a16:creationId xmlns:a16="http://schemas.microsoft.com/office/drawing/2014/main" id="{00000000-0008-0000-0700-0000A9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139471</xdr:rowOff>
    </xdr:from>
    <xdr:to>
      <xdr:col>24</xdr:col>
      <xdr:colOff>63500</xdr:colOff>
      <xdr:row>77</xdr:row>
      <xdr:rowOff>89788</xdr:rowOff>
    </xdr:to>
    <xdr:cxnSp macro="">
      <xdr:nvCxnSpPr>
        <xdr:cNvPr id="171" name="直線コネクタ 170">
          <a:extLst>
            <a:ext uri="{FF2B5EF4-FFF2-40B4-BE49-F238E27FC236}">
              <a16:creationId xmlns:a16="http://schemas.microsoft.com/office/drawing/2014/main" id="{00000000-0008-0000-0700-0000AB000000}"/>
            </a:ext>
          </a:extLst>
        </xdr:cNvPr>
        <xdr:cNvCxnSpPr/>
      </xdr:nvCxnSpPr>
      <xdr:spPr>
        <a:xfrm flipV="1">
          <a:off x="3797300" y="12998221"/>
          <a:ext cx="838200" cy="293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157535</xdr:rowOff>
    </xdr:from>
    <xdr:ext cx="534377" cy="259045"/>
    <xdr:sp macro="" textlink="">
      <xdr:nvSpPr>
        <xdr:cNvPr id="172" name="民生費平均値テキスト">
          <a:extLst>
            <a:ext uri="{FF2B5EF4-FFF2-40B4-BE49-F238E27FC236}">
              <a16:creationId xmlns:a16="http://schemas.microsoft.com/office/drawing/2014/main" id="{00000000-0008-0000-0700-0000AC000000}"/>
            </a:ext>
          </a:extLst>
        </xdr:cNvPr>
        <xdr:cNvSpPr txBox="1"/>
      </xdr:nvSpPr>
      <xdr:spPr>
        <a:xfrm>
          <a:off x="4686300" y="12673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89788</xdr:rowOff>
    </xdr:from>
    <xdr:to>
      <xdr:col>19</xdr:col>
      <xdr:colOff>177800</xdr:colOff>
      <xdr:row>78</xdr:row>
      <xdr:rowOff>33286</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flipV="1">
          <a:off x="2908300" y="13291438"/>
          <a:ext cx="889000" cy="1149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5" name="フローチャート: 判断 174">
          <a:extLst>
            <a:ext uri="{FF2B5EF4-FFF2-40B4-BE49-F238E27FC236}">
              <a16:creationId xmlns:a16="http://schemas.microsoft.com/office/drawing/2014/main" id="{00000000-0008-0000-0700-0000AF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99813</xdr:rowOff>
    </xdr:from>
    <xdr:ext cx="534377" cy="259045"/>
    <xdr:sp macro="" textlink="">
      <xdr:nvSpPr>
        <xdr:cNvPr id="176" name="テキスト ボックス 175">
          <a:extLst>
            <a:ext uri="{FF2B5EF4-FFF2-40B4-BE49-F238E27FC236}">
              <a16:creationId xmlns:a16="http://schemas.microsoft.com/office/drawing/2014/main" id="{00000000-0008-0000-0700-0000B0000000}"/>
            </a:ext>
          </a:extLst>
        </xdr:cNvPr>
        <xdr:cNvSpPr txBox="1"/>
      </xdr:nvSpPr>
      <xdr:spPr>
        <a:xfrm>
          <a:off x="3517411" y="12958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77</xdr:row>
      <xdr:rowOff>161798</xdr:rowOff>
    </xdr:from>
    <xdr:to>
      <xdr:col>15</xdr:col>
      <xdr:colOff>50800</xdr:colOff>
      <xdr:row>78</xdr:row>
      <xdr:rowOff>33286</xdr:rowOff>
    </xdr:to>
    <xdr:cxnSp macro="">
      <xdr:nvCxnSpPr>
        <xdr:cNvPr id="177" name="直線コネクタ 176">
          <a:extLst>
            <a:ext uri="{FF2B5EF4-FFF2-40B4-BE49-F238E27FC236}">
              <a16:creationId xmlns:a16="http://schemas.microsoft.com/office/drawing/2014/main" id="{00000000-0008-0000-0700-0000B1000000}"/>
            </a:ext>
          </a:extLst>
        </xdr:cNvPr>
        <xdr:cNvCxnSpPr/>
      </xdr:nvCxnSpPr>
      <xdr:spPr>
        <a:xfrm>
          <a:off x="2019300" y="13363448"/>
          <a:ext cx="889000" cy="42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8" name="フローチャート: 判断 177">
          <a:extLst>
            <a:ext uri="{FF2B5EF4-FFF2-40B4-BE49-F238E27FC236}">
              <a16:creationId xmlns:a16="http://schemas.microsoft.com/office/drawing/2014/main" id="{00000000-0008-0000-0700-0000B2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25671</xdr:rowOff>
    </xdr:from>
    <xdr:ext cx="534377" cy="259045"/>
    <xdr:sp macro="" textlink="">
      <xdr:nvSpPr>
        <xdr:cNvPr id="179" name="テキスト ボックス 178">
          <a:extLst>
            <a:ext uri="{FF2B5EF4-FFF2-40B4-BE49-F238E27FC236}">
              <a16:creationId xmlns:a16="http://schemas.microsoft.com/office/drawing/2014/main" id="{00000000-0008-0000-0700-0000B3000000}"/>
            </a:ext>
          </a:extLst>
        </xdr:cNvPr>
        <xdr:cNvSpPr txBox="1"/>
      </xdr:nvSpPr>
      <xdr:spPr>
        <a:xfrm>
          <a:off x="2641111" y="1305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161798</xdr:rowOff>
    </xdr:from>
    <xdr:to>
      <xdr:col>10</xdr:col>
      <xdr:colOff>114300</xdr:colOff>
      <xdr:row>78</xdr:row>
      <xdr:rowOff>105181</xdr:rowOff>
    </xdr:to>
    <xdr:cxnSp macro="">
      <xdr:nvCxnSpPr>
        <xdr:cNvPr id="180" name="直線コネクタ 179">
          <a:extLst>
            <a:ext uri="{FF2B5EF4-FFF2-40B4-BE49-F238E27FC236}">
              <a16:creationId xmlns:a16="http://schemas.microsoft.com/office/drawing/2014/main" id="{00000000-0008-0000-0700-0000B4000000}"/>
            </a:ext>
          </a:extLst>
        </xdr:cNvPr>
        <xdr:cNvCxnSpPr/>
      </xdr:nvCxnSpPr>
      <xdr:spPr>
        <a:xfrm flipV="1">
          <a:off x="1130300" y="13363448"/>
          <a:ext cx="889000" cy="1148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131246</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1752111" y="12989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65278</xdr:rowOff>
    </xdr:from>
    <xdr:to>
      <xdr:col>6</xdr:col>
      <xdr:colOff>38100</xdr:colOff>
      <xdr:row>78</xdr:row>
      <xdr:rowOff>166878</xdr:rowOff>
    </xdr:to>
    <xdr:sp macro="" textlink="">
      <xdr:nvSpPr>
        <xdr:cNvPr id="183" name="フローチャート: 判断 182">
          <a:extLst>
            <a:ext uri="{FF2B5EF4-FFF2-40B4-BE49-F238E27FC236}">
              <a16:creationId xmlns:a16="http://schemas.microsoft.com/office/drawing/2014/main" id="{00000000-0008-0000-0700-0000B7000000}"/>
            </a:ext>
          </a:extLst>
        </xdr:cNvPr>
        <xdr:cNvSpPr/>
      </xdr:nvSpPr>
      <xdr:spPr>
        <a:xfrm>
          <a:off x="1079500" y="13438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158005</xdr:rowOff>
    </xdr:from>
    <xdr:ext cx="534377"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863111" y="13531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88671</xdr:rowOff>
    </xdr:from>
    <xdr:to>
      <xdr:col>24</xdr:col>
      <xdr:colOff>114300</xdr:colOff>
      <xdr:row>76</xdr:row>
      <xdr:rowOff>18821</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4584700" y="12947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75</xdr:row>
      <xdr:rowOff>67098</xdr:rowOff>
    </xdr:from>
    <xdr:ext cx="534377" cy="259045"/>
    <xdr:sp macro="" textlink="">
      <xdr:nvSpPr>
        <xdr:cNvPr id="191" name="民生費該当値テキスト">
          <a:extLst>
            <a:ext uri="{FF2B5EF4-FFF2-40B4-BE49-F238E27FC236}">
              <a16:creationId xmlns:a16="http://schemas.microsoft.com/office/drawing/2014/main" id="{00000000-0008-0000-0700-0000BF000000}"/>
            </a:ext>
          </a:extLst>
        </xdr:cNvPr>
        <xdr:cNvSpPr txBox="1"/>
      </xdr:nvSpPr>
      <xdr:spPr>
        <a:xfrm>
          <a:off x="4686300" y="129258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75,506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38988</xdr:rowOff>
    </xdr:from>
    <xdr:to>
      <xdr:col>20</xdr:col>
      <xdr:colOff>38100</xdr:colOff>
      <xdr:row>77</xdr:row>
      <xdr:rowOff>140588</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3746500" y="132406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131715</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3517411" y="13333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153936</xdr:rowOff>
    </xdr:from>
    <xdr:to>
      <xdr:col>15</xdr:col>
      <xdr:colOff>101600</xdr:colOff>
      <xdr:row>78</xdr:row>
      <xdr:rowOff>84086</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2857500" y="13355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75213</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2641111" y="13448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110998</xdr:rowOff>
    </xdr:from>
    <xdr:to>
      <xdr:col>10</xdr:col>
      <xdr:colOff>165100</xdr:colOff>
      <xdr:row>78</xdr:row>
      <xdr:rowOff>41148</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968500" y="133126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32275</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1752111" y="134053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65,920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54381</xdr:rowOff>
    </xdr:from>
    <xdr:to>
      <xdr:col>6</xdr:col>
      <xdr:colOff>38100</xdr:colOff>
      <xdr:row>78</xdr:row>
      <xdr:rowOff>155981</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1079500" y="134274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1058</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863111" y="13202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7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8" name="テキスト ボックス 217">
          <a:extLst>
            <a:ext uri="{FF2B5EF4-FFF2-40B4-BE49-F238E27FC236}">
              <a16:creationId xmlns:a16="http://schemas.microsoft.com/office/drawing/2014/main" id="{00000000-0008-0000-0700-0000DA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衛生費グラフ枠">
          <a:extLst>
            <a:ext uri="{FF2B5EF4-FFF2-40B4-BE49-F238E27FC236}">
              <a16:creationId xmlns:a16="http://schemas.microsoft.com/office/drawing/2014/main" id="{00000000-0008-0000-07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21" name="衛生費最小値テキスト">
          <a:extLst>
            <a:ext uri="{FF2B5EF4-FFF2-40B4-BE49-F238E27FC236}">
              <a16:creationId xmlns:a16="http://schemas.microsoft.com/office/drawing/2014/main" id="{00000000-0008-0000-0700-0000DD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3" name="衛生費最大値テキスト">
          <a:extLst>
            <a:ext uri="{FF2B5EF4-FFF2-40B4-BE49-F238E27FC236}">
              <a16:creationId xmlns:a16="http://schemas.microsoft.com/office/drawing/2014/main" id="{00000000-0008-0000-0700-0000DF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4" name="直線コネクタ 223">
          <a:extLst>
            <a:ext uri="{FF2B5EF4-FFF2-40B4-BE49-F238E27FC236}">
              <a16:creationId xmlns:a16="http://schemas.microsoft.com/office/drawing/2014/main" id="{00000000-0008-0000-0700-0000E0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106096</xdr:rowOff>
    </xdr:from>
    <xdr:to>
      <xdr:col>24</xdr:col>
      <xdr:colOff>63500</xdr:colOff>
      <xdr:row>96</xdr:row>
      <xdr:rowOff>123379</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flipV="1">
          <a:off x="3797300" y="15708046"/>
          <a:ext cx="838200" cy="874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74378</xdr:rowOff>
    </xdr:from>
    <xdr:ext cx="534377" cy="259045"/>
    <xdr:sp macro="" textlink="">
      <xdr:nvSpPr>
        <xdr:cNvPr id="226" name="衛生費平均値テキスト">
          <a:extLst>
            <a:ext uri="{FF2B5EF4-FFF2-40B4-BE49-F238E27FC236}">
              <a16:creationId xmlns:a16="http://schemas.microsoft.com/office/drawing/2014/main" id="{00000000-0008-0000-0700-0000E2000000}"/>
            </a:ext>
          </a:extLst>
        </xdr:cNvPr>
        <xdr:cNvSpPr txBox="1"/>
      </xdr:nvSpPr>
      <xdr:spPr>
        <a:xfrm>
          <a:off x="4686300" y="15504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161280</xdr:rowOff>
    </xdr:from>
    <xdr:to>
      <xdr:col>19</xdr:col>
      <xdr:colOff>177800</xdr:colOff>
      <xdr:row>96</xdr:row>
      <xdr:rowOff>123379</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2908300" y="16449030"/>
          <a:ext cx="889000" cy="133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9" name="フローチャート: 判断 228">
          <a:extLst>
            <a:ext uri="{FF2B5EF4-FFF2-40B4-BE49-F238E27FC236}">
              <a16:creationId xmlns:a16="http://schemas.microsoft.com/office/drawing/2014/main" id="{00000000-0008-0000-0700-0000E5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119905</xdr:rowOff>
    </xdr:from>
    <xdr:ext cx="534377" cy="259045"/>
    <xdr:sp macro="" textlink="">
      <xdr:nvSpPr>
        <xdr:cNvPr id="230" name="テキスト ボックス 229">
          <a:extLst>
            <a:ext uri="{FF2B5EF4-FFF2-40B4-BE49-F238E27FC236}">
              <a16:creationId xmlns:a16="http://schemas.microsoft.com/office/drawing/2014/main" id="{00000000-0008-0000-0700-0000E6000000}"/>
            </a:ext>
          </a:extLst>
        </xdr:cNvPr>
        <xdr:cNvSpPr txBox="1"/>
      </xdr:nvSpPr>
      <xdr:spPr>
        <a:xfrm>
          <a:off x="3517411" y="16750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95</xdr:row>
      <xdr:rowOff>161280</xdr:rowOff>
    </xdr:from>
    <xdr:to>
      <xdr:col>15</xdr:col>
      <xdr:colOff>50800</xdr:colOff>
      <xdr:row>96</xdr:row>
      <xdr:rowOff>68560</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019300" y="16449030"/>
          <a:ext cx="889000" cy="787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95</xdr:row>
      <xdr:rowOff>162240</xdr:rowOff>
    </xdr:from>
    <xdr:to>
      <xdr:col>10</xdr:col>
      <xdr:colOff>114300</xdr:colOff>
      <xdr:row>96</xdr:row>
      <xdr:rowOff>68560</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1130300" y="16449990"/>
          <a:ext cx="889000" cy="777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53977</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1752111" y="16684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21371</xdr:rowOff>
    </xdr:from>
    <xdr:to>
      <xdr:col>6</xdr:col>
      <xdr:colOff>38100</xdr:colOff>
      <xdr:row>97</xdr:row>
      <xdr:rowOff>122971</xdr:rowOff>
    </xdr:to>
    <xdr:sp macro="" textlink="">
      <xdr:nvSpPr>
        <xdr:cNvPr id="237" name="フローチャート: 判断 236">
          <a:extLst>
            <a:ext uri="{FF2B5EF4-FFF2-40B4-BE49-F238E27FC236}">
              <a16:creationId xmlns:a16="http://schemas.microsoft.com/office/drawing/2014/main" id="{00000000-0008-0000-0700-0000ED000000}"/>
            </a:ext>
          </a:extLst>
        </xdr:cNvPr>
        <xdr:cNvSpPr/>
      </xdr:nvSpPr>
      <xdr:spPr>
        <a:xfrm>
          <a:off x="1079500" y="16652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114098</xdr:rowOff>
    </xdr:from>
    <xdr:ext cx="534377"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863111" y="16744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55296</xdr:rowOff>
    </xdr:from>
    <xdr:to>
      <xdr:col>24</xdr:col>
      <xdr:colOff>114300</xdr:colOff>
      <xdr:row>91</xdr:row>
      <xdr:rowOff>156896</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4584700" y="156572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33723</xdr:rowOff>
    </xdr:from>
    <xdr:ext cx="534377" cy="259045"/>
    <xdr:sp macro="" textlink="">
      <xdr:nvSpPr>
        <xdr:cNvPr id="245" name="衛生費該当値テキスト">
          <a:extLst>
            <a:ext uri="{FF2B5EF4-FFF2-40B4-BE49-F238E27FC236}">
              <a16:creationId xmlns:a16="http://schemas.microsoft.com/office/drawing/2014/main" id="{00000000-0008-0000-0700-0000F5000000}"/>
            </a:ext>
          </a:extLst>
        </xdr:cNvPr>
        <xdr:cNvSpPr txBox="1"/>
      </xdr:nvSpPr>
      <xdr:spPr>
        <a:xfrm>
          <a:off x="4686300" y="156356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72579</xdr:rowOff>
    </xdr:from>
    <xdr:to>
      <xdr:col>20</xdr:col>
      <xdr:colOff>38100</xdr:colOff>
      <xdr:row>97</xdr:row>
      <xdr:rowOff>2729</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3746500" y="165317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19256</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3517411" y="163070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95</xdr:row>
      <xdr:rowOff>110480</xdr:rowOff>
    </xdr:from>
    <xdr:to>
      <xdr:col>15</xdr:col>
      <xdr:colOff>101600</xdr:colOff>
      <xdr:row>96</xdr:row>
      <xdr:rowOff>40630</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2857500" y="16398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57157</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2641111" y="161734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17760</xdr:rowOff>
    </xdr:from>
    <xdr:to>
      <xdr:col>10</xdr:col>
      <xdr:colOff>165100</xdr:colOff>
      <xdr:row>96</xdr:row>
      <xdr:rowOff>119360</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968500" y="16476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135887</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1752111" y="162521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95</xdr:row>
      <xdr:rowOff>111440</xdr:rowOff>
    </xdr:from>
    <xdr:to>
      <xdr:col>6</xdr:col>
      <xdr:colOff>38100</xdr:colOff>
      <xdr:row>96</xdr:row>
      <xdr:rowOff>41590</xdr:rowOff>
    </xdr:to>
    <xdr:sp macro="" textlink="">
      <xdr:nvSpPr>
        <xdr:cNvPr id="252" name="楕円 251">
          <a:extLst>
            <a:ext uri="{FF2B5EF4-FFF2-40B4-BE49-F238E27FC236}">
              <a16:creationId xmlns:a16="http://schemas.microsoft.com/office/drawing/2014/main" id="{00000000-0008-0000-0700-0000FC000000}"/>
            </a:ext>
          </a:extLst>
        </xdr:cNvPr>
        <xdr:cNvSpPr/>
      </xdr:nvSpPr>
      <xdr:spPr>
        <a:xfrm>
          <a:off x="1079500" y="16399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58117</xdr:rowOff>
    </xdr:from>
    <xdr:ext cx="534377" cy="259045"/>
    <xdr:sp macro="" textlink="">
      <xdr:nvSpPr>
        <xdr:cNvPr id="253" name="テキスト ボックス 252">
          <a:extLst>
            <a:ext uri="{FF2B5EF4-FFF2-40B4-BE49-F238E27FC236}">
              <a16:creationId xmlns:a16="http://schemas.microsoft.com/office/drawing/2014/main" id="{00000000-0008-0000-0700-0000FD000000}"/>
            </a:ext>
          </a:extLst>
        </xdr:cNvPr>
        <xdr:cNvSpPr txBox="1"/>
      </xdr:nvSpPr>
      <xdr:spPr>
        <a:xfrm>
          <a:off x="863111" y="161744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1" name="労働費グラフ枠">
          <a:extLst>
            <a:ext uri="{FF2B5EF4-FFF2-40B4-BE49-F238E27FC236}">
              <a16:creationId xmlns:a16="http://schemas.microsoft.com/office/drawing/2014/main" id="{00000000-0008-0000-0700-00000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3" name="労働費最小値テキスト">
          <a:extLst>
            <a:ext uri="{FF2B5EF4-FFF2-40B4-BE49-F238E27FC236}">
              <a16:creationId xmlns:a16="http://schemas.microsoft.com/office/drawing/2014/main" id="{00000000-0008-0000-0700-000011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5" name="労働費最大値テキスト">
          <a:extLst>
            <a:ext uri="{FF2B5EF4-FFF2-40B4-BE49-F238E27FC236}">
              <a16:creationId xmlns:a16="http://schemas.microsoft.com/office/drawing/2014/main" id="{00000000-0008-0000-0700-000013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83693</xdr:rowOff>
    </xdr:from>
    <xdr:to>
      <xdr:col>55</xdr:col>
      <xdr:colOff>0</xdr:colOff>
      <xdr:row>37</xdr:row>
      <xdr:rowOff>123127</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9639300" y="6427343"/>
          <a:ext cx="838200" cy="39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160926</xdr:rowOff>
    </xdr:from>
    <xdr:ext cx="469744" cy="259045"/>
    <xdr:sp macro="" textlink="">
      <xdr:nvSpPr>
        <xdr:cNvPr id="278" name="労働費平均値テキスト">
          <a:extLst>
            <a:ext uri="{FF2B5EF4-FFF2-40B4-BE49-F238E27FC236}">
              <a16:creationId xmlns:a16="http://schemas.microsoft.com/office/drawing/2014/main" id="{00000000-0008-0000-0700-000016010000}"/>
            </a:ext>
          </a:extLst>
        </xdr:cNvPr>
        <xdr:cNvSpPr txBox="1"/>
      </xdr:nvSpPr>
      <xdr:spPr>
        <a:xfrm>
          <a:off x="10528300" y="6161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93980</xdr:rowOff>
    </xdr:from>
    <xdr:to>
      <xdr:col>50</xdr:col>
      <xdr:colOff>114300</xdr:colOff>
      <xdr:row>37</xdr:row>
      <xdr:rowOff>123127</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8750300" y="6437630"/>
          <a:ext cx="889000" cy="29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165054</xdr:rowOff>
    </xdr:from>
    <xdr:ext cx="469744"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9391728" y="6508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93980</xdr:rowOff>
    </xdr:from>
    <xdr:to>
      <xdr:col>45</xdr:col>
      <xdr:colOff>177800</xdr:colOff>
      <xdr:row>37</xdr:row>
      <xdr:rowOff>118554</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7861300" y="6437630"/>
          <a:ext cx="889000" cy="245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147908</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8515428" y="6491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76835</xdr:rowOff>
    </xdr:from>
    <xdr:to>
      <xdr:col>41</xdr:col>
      <xdr:colOff>50800</xdr:colOff>
      <xdr:row>37</xdr:row>
      <xdr:rowOff>118554</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6972300" y="6420485"/>
          <a:ext cx="889000" cy="41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148734</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7626428" y="61494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4890</xdr:rowOff>
    </xdr:from>
    <xdr:to>
      <xdr:col>36</xdr:col>
      <xdr:colOff>165100</xdr:colOff>
      <xdr:row>36</xdr:row>
      <xdr:rowOff>106490</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6921500" y="617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123017</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6737428" y="595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32893</xdr:rowOff>
    </xdr:from>
    <xdr:to>
      <xdr:col>55</xdr:col>
      <xdr:colOff>50800</xdr:colOff>
      <xdr:row>37</xdr:row>
      <xdr:rowOff>134493</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10426700" y="6376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37</xdr:row>
      <xdr:rowOff>11320</xdr:rowOff>
    </xdr:from>
    <xdr:ext cx="469744" cy="259045"/>
    <xdr:sp macro="" textlink="">
      <xdr:nvSpPr>
        <xdr:cNvPr id="297" name="労働費該当値テキスト">
          <a:extLst>
            <a:ext uri="{FF2B5EF4-FFF2-40B4-BE49-F238E27FC236}">
              <a16:creationId xmlns:a16="http://schemas.microsoft.com/office/drawing/2014/main" id="{00000000-0008-0000-0700-000029010000}"/>
            </a:ext>
          </a:extLst>
        </xdr:cNvPr>
        <xdr:cNvSpPr txBox="1"/>
      </xdr:nvSpPr>
      <xdr:spPr>
        <a:xfrm>
          <a:off x="10528300" y="635497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72327</xdr:rowOff>
    </xdr:from>
    <xdr:to>
      <xdr:col>50</xdr:col>
      <xdr:colOff>165100</xdr:colOff>
      <xdr:row>38</xdr:row>
      <xdr:rowOff>2477</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9588500" y="64159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36</xdr:row>
      <xdr:rowOff>19004</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391728" y="6191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43180</xdr:rowOff>
    </xdr:from>
    <xdr:to>
      <xdr:col>46</xdr:col>
      <xdr:colOff>38100</xdr:colOff>
      <xdr:row>37</xdr:row>
      <xdr:rowOff>144780</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8699500" y="6386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161307</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61620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67754</xdr:rowOff>
    </xdr:from>
    <xdr:to>
      <xdr:col>41</xdr:col>
      <xdr:colOff>101600</xdr:colOff>
      <xdr:row>37</xdr:row>
      <xdr:rowOff>169354</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7810500" y="64114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160482</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26428" y="6504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26035</xdr:rowOff>
    </xdr:from>
    <xdr:to>
      <xdr:col>36</xdr:col>
      <xdr:colOff>165100</xdr:colOff>
      <xdr:row>37</xdr:row>
      <xdr:rowOff>127635</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6921500" y="6369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118762</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37428" y="64624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7" name="直線コネクタ 326">
          <a:extLst>
            <a:ext uri="{FF2B5EF4-FFF2-40B4-BE49-F238E27FC236}">
              <a16:creationId xmlns:a16="http://schemas.microsoft.com/office/drawing/2014/main" id="{00000000-0008-0000-0700-000047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8" name="テキスト ボックス 327">
          <a:extLst>
            <a:ext uri="{FF2B5EF4-FFF2-40B4-BE49-F238E27FC236}">
              <a16:creationId xmlns:a16="http://schemas.microsoft.com/office/drawing/2014/main" id="{00000000-0008-0000-0700-000048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9" name="農林水産業費グラフ枠">
          <a:extLst>
            <a:ext uri="{FF2B5EF4-FFF2-40B4-BE49-F238E27FC236}">
              <a16:creationId xmlns:a16="http://schemas.microsoft.com/office/drawing/2014/main" id="{00000000-0008-0000-0700-000049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31" name="農林水産業費最小値テキスト">
          <a:extLst>
            <a:ext uri="{FF2B5EF4-FFF2-40B4-BE49-F238E27FC236}">
              <a16:creationId xmlns:a16="http://schemas.microsoft.com/office/drawing/2014/main" id="{00000000-0008-0000-0700-00004B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3" name="農林水産業費最大値テキスト">
          <a:extLst>
            <a:ext uri="{FF2B5EF4-FFF2-40B4-BE49-F238E27FC236}">
              <a16:creationId xmlns:a16="http://schemas.microsoft.com/office/drawing/2014/main" id="{00000000-0008-0000-0700-00004D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4" name="直線コネクタ 333">
          <a:extLst>
            <a:ext uri="{FF2B5EF4-FFF2-40B4-BE49-F238E27FC236}">
              <a16:creationId xmlns:a16="http://schemas.microsoft.com/office/drawing/2014/main" id="{00000000-0008-0000-0700-00004E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46431</xdr:rowOff>
    </xdr:from>
    <xdr:to>
      <xdr:col>55</xdr:col>
      <xdr:colOff>0</xdr:colOff>
      <xdr:row>57</xdr:row>
      <xdr:rowOff>113803</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9639300" y="9819081"/>
          <a:ext cx="838200" cy="67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139437</xdr:rowOff>
    </xdr:from>
    <xdr:ext cx="534377" cy="259045"/>
    <xdr:sp macro="" textlink="">
      <xdr:nvSpPr>
        <xdr:cNvPr id="336" name="農林水産業費平均値テキスト">
          <a:extLst>
            <a:ext uri="{FF2B5EF4-FFF2-40B4-BE49-F238E27FC236}">
              <a16:creationId xmlns:a16="http://schemas.microsoft.com/office/drawing/2014/main" id="{00000000-0008-0000-0700-000050010000}"/>
            </a:ext>
          </a:extLst>
        </xdr:cNvPr>
        <xdr:cNvSpPr txBox="1"/>
      </xdr:nvSpPr>
      <xdr:spPr>
        <a:xfrm>
          <a:off x="10528300" y="9054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113803</xdr:rowOff>
    </xdr:from>
    <xdr:to>
      <xdr:col>50</xdr:col>
      <xdr:colOff>114300</xdr:colOff>
      <xdr:row>57</xdr:row>
      <xdr:rowOff>120400</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8750300" y="9886453"/>
          <a:ext cx="889000" cy="65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45603</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9359411" y="896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43166</xdr:rowOff>
    </xdr:from>
    <xdr:to>
      <xdr:col>45</xdr:col>
      <xdr:colOff>177800</xdr:colOff>
      <xdr:row>57</xdr:row>
      <xdr:rowOff>120400</xdr:rowOff>
    </xdr:to>
    <xdr:cxnSp macro="">
      <xdr:nvCxnSpPr>
        <xdr:cNvPr id="341" name="直線コネクタ 340">
          <a:extLst>
            <a:ext uri="{FF2B5EF4-FFF2-40B4-BE49-F238E27FC236}">
              <a16:creationId xmlns:a16="http://schemas.microsoft.com/office/drawing/2014/main" id="{00000000-0008-0000-0700-000055010000}"/>
            </a:ext>
          </a:extLst>
        </xdr:cNvPr>
        <xdr:cNvCxnSpPr/>
      </xdr:nvCxnSpPr>
      <xdr:spPr>
        <a:xfrm>
          <a:off x="7861300" y="9815816"/>
          <a:ext cx="889000" cy="772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142366</xdr:rowOff>
    </xdr:from>
    <xdr:ext cx="534377"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8483111" y="9057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43166</xdr:rowOff>
    </xdr:from>
    <xdr:to>
      <xdr:col>41</xdr:col>
      <xdr:colOff>50800</xdr:colOff>
      <xdr:row>57</xdr:row>
      <xdr:rowOff>145121</xdr:rowOff>
    </xdr:to>
    <xdr:cxnSp macro="">
      <xdr:nvCxnSpPr>
        <xdr:cNvPr id="344" name="直線コネクタ 343">
          <a:extLst>
            <a:ext uri="{FF2B5EF4-FFF2-40B4-BE49-F238E27FC236}">
              <a16:creationId xmlns:a16="http://schemas.microsoft.com/office/drawing/2014/main" id="{00000000-0008-0000-0700-000058010000}"/>
            </a:ext>
          </a:extLst>
        </xdr:cNvPr>
        <xdr:cNvCxnSpPr/>
      </xdr:nvCxnSpPr>
      <xdr:spPr>
        <a:xfrm flipV="1">
          <a:off x="6972300" y="9815816"/>
          <a:ext cx="889000" cy="101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9843</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594111" y="909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24598</xdr:rowOff>
    </xdr:from>
    <xdr:to>
      <xdr:col>36</xdr:col>
      <xdr:colOff>165100</xdr:colOff>
      <xdr:row>55</xdr:row>
      <xdr:rowOff>126198</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6921500" y="9454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142725</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6705111" y="9229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2" name="テキスト ボックス 351">
          <a:extLst>
            <a:ext uri="{FF2B5EF4-FFF2-40B4-BE49-F238E27FC236}">
              <a16:creationId xmlns:a16="http://schemas.microsoft.com/office/drawing/2014/main" id="{00000000-0008-0000-0700-000060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167081</xdr:rowOff>
    </xdr:from>
    <xdr:to>
      <xdr:col>55</xdr:col>
      <xdr:colOff>50800</xdr:colOff>
      <xdr:row>57</xdr:row>
      <xdr:rowOff>97231</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10426700" y="9768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145508</xdr:rowOff>
    </xdr:from>
    <xdr:ext cx="534377" cy="259045"/>
    <xdr:sp macro="" textlink="">
      <xdr:nvSpPr>
        <xdr:cNvPr id="355" name="農林水産業費該当値テキスト">
          <a:extLst>
            <a:ext uri="{FF2B5EF4-FFF2-40B4-BE49-F238E27FC236}">
              <a16:creationId xmlns:a16="http://schemas.microsoft.com/office/drawing/2014/main" id="{00000000-0008-0000-0700-000063010000}"/>
            </a:ext>
          </a:extLst>
        </xdr:cNvPr>
        <xdr:cNvSpPr txBox="1"/>
      </xdr:nvSpPr>
      <xdr:spPr>
        <a:xfrm>
          <a:off x="10528300" y="97467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63003</xdr:rowOff>
    </xdr:from>
    <xdr:to>
      <xdr:col>50</xdr:col>
      <xdr:colOff>165100</xdr:colOff>
      <xdr:row>57</xdr:row>
      <xdr:rowOff>164603</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9588500" y="98356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57</xdr:row>
      <xdr:rowOff>155730</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9359411" y="99283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57</xdr:row>
      <xdr:rowOff>69600</xdr:rowOff>
    </xdr:from>
    <xdr:to>
      <xdr:col>46</xdr:col>
      <xdr:colOff>38100</xdr:colOff>
      <xdr:row>57</xdr:row>
      <xdr:rowOff>171200</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8699500" y="984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162327</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8483111" y="99349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163816</xdr:rowOff>
    </xdr:from>
    <xdr:to>
      <xdr:col>41</xdr:col>
      <xdr:colOff>101600</xdr:colOff>
      <xdr:row>57</xdr:row>
      <xdr:rowOff>93966</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7810500" y="97650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57</xdr:row>
      <xdr:rowOff>85093</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7594111" y="98577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94321</xdr:rowOff>
    </xdr:from>
    <xdr:to>
      <xdr:col>36</xdr:col>
      <xdr:colOff>165100</xdr:colOff>
      <xdr:row>58</xdr:row>
      <xdr:rowOff>24471</xdr:rowOff>
    </xdr:to>
    <xdr:sp macro="" textlink="">
      <xdr:nvSpPr>
        <xdr:cNvPr id="362" name="楕円 361">
          <a:extLst>
            <a:ext uri="{FF2B5EF4-FFF2-40B4-BE49-F238E27FC236}">
              <a16:creationId xmlns:a16="http://schemas.microsoft.com/office/drawing/2014/main" id="{00000000-0008-0000-0700-00006A010000}"/>
            </a:ext>
          </a:extLst>
        </xdr:cNvPr>
        <xdr:cNvSpPr/>
      </xdr:nvSpPr>
      <xdr:spPr>
        <a:xfrm>
          <a:off x="6921500" y="9866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15598</xdr:rowOff>
    </xdr:from>
    <xdr:ext cx="534377" cy="259045"/>
    <xdr:sp macro="" textlink="">
      <xdr:nvSpPr>
        <xdr:cNvPr id="363" name="テキスト ボックス 362">
          <a:extLst>
            <a:ext uri="{FF2B5EF4-FFF2-40B4-BE49-F238E27FC236}">
              <a16:creationId xmlns:a16="http://schemas.microsoft.com/office/drawing/2014/main" id="{00000000-0008-0000-0700-00006B010000}"/>
            </a:ext>
          </a:extLst>
        </xdr:cNvPr>
        <xdr:cNvSpPr txBox="1"/>
      </xdr:nvSpPr>
      <xdr:spPr>
        <a:xfrm>
          <a:off x="6705111" y="99596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8" name="正方形/長方形 367">
          <a:extLst>
            <a:ext uri="{FF2B5EF4-FFF2-40B4-BE49-F238E27FC236}">
              <a16:creationId xmlns:a16="http://schemas.microsoft.com/office/drawing/2014/main" id="{00000000-0008-0000-0700-000070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7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商工費グラフ枠">
          <a:extLst>
            <a:ext uri="{FF2B5EF4-FFF2-40B4-BE49-F238E27FC236}">
              <a16:creationId xmlns:a16="http://schemas.microsoft.com/office/drawing/2014/main" id="{00000000-0008-0000-07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9" name="商工費最小値テキスト">
          <a:extLst>
            <a:ext uri="{FF2B5EF4-FFF2-40B4-BE49-F238E27FC236}">
              <a16:creationId xmlns:a16="http://schemas.microsoft.com/office/drawing/2014/main" id="{00000000-0008-0000-0700-000085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91" name="商工費最大値テキスト">
          <a:extLst>
            <a:ext uri="{FF2B5EF4-FFF2-40B4-BE49-F238E27FC236}">
              <a16:creationId xmlns:a16="http://schemas.microsoft.com/office/drawing/2014/main" id="{00000000-0008-0000-0700-000087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2" name="直線コネクタ 391">
          <a:extLst>
            <a:ext uri="{FF2B5EF4-FFF2-40B4-BE49-F238E27FC236}">
              <a16:creationId xmlns:a16="http://schemas.microsoft.com/office/drawing/2014/main" id="{00000000-0008-0000-0700-000088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39132</xdr:rowOff>
    </xdr:from>
    <xdr:to>
      <xdr:col>55</xdr:col>
      <xdr:colOff>0</xdr:colOff>
      <xdr:row>76</xdr:row>
      <xdr:rowOff>159507</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flipV="1">
          <a:off x="9639300" y="13069332"/>
          <a:ext cx="838200" cy="120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98289</xdr:rowOff>
    </xdr:from>
    <xdr:ext cx="534377" cy="259045"/>
    <xdr:sp macro="" textlink="">
      <xdr:nvSpPr>
        <xdr:cNvPr id="394" name="商工費平均値テキスト">
          <a:extLst>
            <a:ext uri="{FF2B5EF4-FFF2-40B4-BE49-F238E27FC236}">
              <a16:creationId xmlns:a16="http://schemas.microsoft.com/office/drawing/2014/main" id="{00000000-0008-0000-0700-00008A010000}"/>
            </a:ext>
          </a:extLst>
        </xdr:cNvPr>
        <xdr:cNvSpPr txBox="1"/>
      </xdr:nvSpPr>
      <xdr:spPr>
        <a:xfrm>
          <a:off x="10528300" y="12442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159507</xdr:rowOff>
    </xdr:from>
    <xdr:to>
      <xdr:col>50</xdr:col>
      <xdr:colOff>114300</xdr:colOff>
      <xdr:row>77</xdr:row>
      <xdr:rowOff>1462</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8750300" y="13189707"/>
          <a:ext cx="889000" cy="13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58608</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9359411" y="13603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76</xdr:row>
      <xdr:rowOff>24893</xdr:rowOff>
    </xdr:from>
    <xdr:to>
      <xdr:col>45</xdr:col>
      <xdr:colOff>177800</xdr:colOff>
      <xdr:row>77</xdr:row>
      <xdr:rowOff>1462</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a:off x="7861300" y="13055093"/>
          <a:ext cx="889000" cy="148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46868</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483111" y="13591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24893</xdr:rowOff>
    </xdr:from>
    <xdr:to>
      <xdr:col>41</xdr:col>
      <xdr:colOff>50800</xdr:colOff>
      <xdr:row>76</xdr:row>
      <xdr:rowOff>159572</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6972300" y="13055093"/>
          <a:ext cx="889000" cy="1346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5997</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7594111" y="13550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89782</xdr:rowOff>
    </xdr:from>
    <xdr:to>
      <xdr:col>36</xdr:col>
      <xdr:colOff>165100</xdr:colOff>
      <xdr:row>79</xdr:row>
      <xdr:rowOff>19932</xdr:rowOff>
    </xdr:to>
    <xdr:sp macro="" textlink="">
      <xdr:nvSpPr>
        <xdr:cNvPr id="405" name="フローチャート: 判断 404">
          <a:extLst>
            <a:ext uri="{FF2B5EF4-FFF2-40B4-BE49-F238E27FC236}">
              <a16:creationId xmlns:a16="http://schemas.microsoft.com/office/drawing/2014/main" id="{00000000-0008-0000-0700-000095010000}"/>
            </a:ext>
          </a:extLst>
        </xdr:cNvPr>
        <xdr:cNvSpPr/>
      </xdr:nvSpPr>
      <xdr:spPr>
        <a:xfrm>
          <a:off x="6921500" y="13462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11059</xdr:rowOff>
    </xdr:from>
    <xdr:ext cx="534377"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6705111" y="13555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159782</xdr:rowOff>
    </xdr:from>
    <xdr:to>
      <xdr:col>55</xdr:col>
      <xdr:colOff>50800</xdr:colOff>
      <xdr:row>76</xdr:row>
      <xdr:rowOff>89932</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10426700" y="13018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138209</xdr:rowOff>
    </xdr:from>
    <xdr:ext cx="534377" cy="259045"/>
    <xdr:sp macro="" textlink="">
      <xdr:nvSpPr>
        <xdr:cNvPr id="413" name="商工費該当値テキスト">
          <a:extLst>
            <a:ext uri="{FF2B5EF4-FFF2-40B4-BE49-F238E27FC236}">
              <a16:creationId xmlns:a16="http://schemas.microsoft.com/office/drawing/2014/main" id="{00000000-0008-0000-0700-00009D010000}"/>
            </a:ext>
          </a:extLst>
        </xdr:cNvPr>
        <xdr:cNvSpPr txBox="1"/>
      </xdr:nvSpPr>
      <xdr:spPr>
        <a:xfrm>
          <a:off x="10528300" y="12996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108707</xdr:rowOff>
    </xdr:from>
    <xdr:to>
      <xdr:col>50</xdr:col>
      <xdr:colOff>165100</xdr:colOff>
      <xdr:row>77</xdr:row>
      <xdr:rowOff>38857</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9588500" y="13138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55384</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9359411" y="129141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122112</xdr:rowOff>
    </xdr:from>
    <xdr:to>
      <xdr:col>46</xdr:col>
      <xdr:colOff>38100</xdr:colOff>
      <xdr:row>77</xdr:row>
      <xdr:rowOff>52262</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8699500" y="131523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68790</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8483111" y="12927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145544</xdr:rowOff>
    </xdr:from>
    <xdr:to>
      <xdr:col>41</xdr:col>
      <xdr:colOff>101600</xdr:colOff>
      <xdr:row>76</xdr:row>
      <xdr:rowOff>75695</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7810500" y="1300429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92221</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7594111" y="12779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56,031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108772</xdr:rowOff>
    </xdr:from>
    <xdr:to>
      <xdr:col>36</xdr:col>
      <xdr:colOff>165100</xdr:colOff>
      <xdr:row>77</xdr:row>
      <xdr:rowOff>38922</xdr:rowOff>
    </xdr:to>
    <xdr:sp macro="" textlink="">
      <xdr:nvSpPr>
        <xdr:cNvPr id="420" name="楕円 419">
          <a:extLst>
            <a:ext uri="{FF2B5EF4-FFF2-40B4-BE49-F238E27FC236}">
              <a16:creationId xmlns:a16="http://schemas.microsoft.com/office/drawing/2014/main" id="{00000000-0008-0000-0700-0000A4010000}"/>
            </a:ext>
          </a:extLst>
        </xdr:cNvPr>
        <xdr:cNvSpPr/>
      </xdr:nvSpPr>
      <xdr:spPr>
        <a:xfrm>
          <a:off x="6921500" y="131389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55449</xdr:rowOff>
    </xdr:from>
    <xdr:ext cx="534377" cy="259045"/>
    <xdr:sp macro="" textlink="">
      <xdr:nvSpPr>
        <xdr:cNvPr id="421" name="テキスト ボックス 420">
          <a:extLst>
            <a:ext uri="{FF2B5EF4-FFF2-40B4-BE49-F238E27FC236}">
              <a16:creationId xmlns:a16="http://schemas.microsoft.com/office/drawing/2014/main" id="{00000000-0008-0000-0700-0000A5010000}"/>
            </a:ext>
          </a:extLst>
        </xdr:cNvPr>
        <xdr:cNvSpPr txBox="1"/>
      </xdr:nvSpPr>
      <xdr:spPr>
        <a:xfrm>
          <a:off x="6705111" y="129141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1" name="直線コネクタ 440">
          <a:extLst>
            <a:ext uri="{FF2B5EF4-FFF2-40B4-BE49-F238E27FC236}">
              <a16:creationId xmlns:a16="http://schemas.microsoft.com/office/drawing/2014/main" id="{00000000-0008-0000-0700-0000B9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2" name="テキスト ボックス 441">
          <a:extLst>
            <a:ext uri="{FF2B5EF4-FFF2-40B4-BE49-F238E27FC236}">
              <a16:creationId xmlns:a16="http://schemas.microsoft.com/office/drawing/2014/main" id="{00000000-0008-0000-0700-0000BA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3" name="土木費グラフ枠">
          <a:extLst>
            <a:ext uri="{FF2B5EF4-FFF2-40B4-BE49-F238E27FC236}">
              <a16:creationId xmlns:a16="http://schemas.microsoft.com/office/drawing/2014/main" id="{00000000-0008-0000-0700-0000BB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5" name="土木費最小値テキスト">
          <a:extLst>
            <a:ext uri="{FF2B5EF4-FFF2-40B4-BE49-F238E27FC236}">
              <a16:creationId xmlns:a16="http://schemas.microsoft.com/office/drawing/2014/main" id="{00000000-0008-0000-0700-0000BD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7" name="土木費最大値テキスト">
          <a:extLst>
            <a:ext uri="{FF2B5EF4-FFF2-40B4-BE49-F238E27FC236}">
              <a16:creationId xmlns:a16="http://schemas.microsoft.com/office/drawing/2014/main" id="{00000000-0008-0000-0700-0000BF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8" name="直線コネクタ 447">
          <a:extLst>
            <a:ext uri="{FF2B5EF4-FFF2-40B4-BE49-F238E27FC236}">
              <a16:creationId xmlns:a16="http://schemas.microsoft.com/office/drawing/2014/main" id="{00000000-0008-0000-0700-0000C0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97</xdr:row>
      <xdr:rowOff>15951</xdr:rowOff>
    </xdr:from>
    <xdr:to>
      <xdr:col>55</xdr:col>
      <xdr:colOff>0</xdr:colOff>
      <xdr:row>97</xdr:row>
      <xdr:rowOff>137795</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flipV="1">
          <a:off x="9639300" y="16646601"/>
          <a:ext cx="838200" cy="121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135056</xdr:rowOff>
    </xdr:from>
    <xdr:ext cx="534377" cy="259045"/>
    <xdr:sp macro="" textlink="">
      <xdr:nvSpPr>
        <xdr:cNvPr id="450" name="土木費平均値テキスト">
          <a:extLst>
            <a:ext uri="{FF2B5EF4-FFF2-40B4-BE49-F238E27FC236}">
              <a16:creationId xmlns:a16="http://schemas.microsoft.com/office/drawing/2014/main" id="{00000000-0008-0000-0700-0000C2010000}"/>
            </a:ext>
          </a:extLst>
        </xdr:cNvPr>
        <xdr:cNvSpPr txBox="1"/>
      </xdr:nvSpPr>
      <xdr:spPr>
        <a:xfrm>
          <a:off x="10528300" y="16251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137795</xdr:rowOff>
    </xdr:from>
    <xdr:to>
      <xdr:col>50</xdr:col>
      <xdr:colOff>114300</xdr:colOff>
      <xdr:row>98</xdr:row>
      <xdr:rowOff>19532</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8750300" y="16768445"/>
          <a:ext cx="889000" cy="531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154201</xdr:rowOff>
    </xdr:from>
    <xdr:ext cx="534377" cy="259045"/>
    <xdr:sp macro="" textlink="">
      <xdr:nvSpPr>
        <xdr:cNvPr id="454" name="テキスト ボックス 453">
          <a:extLst>
            <a:ext uri="{FF2B5EF4-FFF2-40B4-BE49-F238E27FC236}">
              <a16:creationId xmlns:a16="http://schemas.microsoft.com/office/drawing/2014/main" id="{00000000-0008-0000-0700-0000C6010000}"/>
            </a:ext>
          </a:extLst>
        </xdr:cNvPr>
        <xdr:cNvSpPr txBox="1"/>
      </xdr:nvSpPr>
      <xdr:spPr>
        <a:xfrm>
          <a:off x="9359411" y="16270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98</xdr:row>
      <xdr:rowOff>19532</xdr:rowOff>
    </xdr:from>
    <xdr:to>
      <xdr:col>45</xdr:col>
      <xdr:colOff>177800</xdr:colOff>
      <xdr:row>98</xdr:row>
      <xdr:rowOff>52375</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7861300" y="16821632"/>
          <a:ext cx="889000" cy="32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57369</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8483111" y="16345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98</xdr:row>
      <xdr:rowOff>52375</xdr:rowOff>
    </xdr:from>
    <xdr:to>
      <xdr:col>41</xdr:col>
      <xdr:colOff>50800</xdr:colOff>
      <xdr:row>98</xdr:row>
      <xdr:rowOff>101981</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6972300" y="16854475"/>
          <a:ext cx="889000" cy="496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113206</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7594111" y="1640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59982</xdr:rowOff>
    </xdr:from>
    <xdr:to>
      <xdr:col>36</xdr:col>
      <xdr:colOff>165100</xdr:colOff>
      <xdr:row>97</xdr:row>
      <xdr:rowOff>161582</xdr:rowOff>
    </xdr:to>
    <xdr:sp macro="" textlink="">
      <xdr:nvSpPr>
        <xdr:cNvPr id="461" name="フローチャート: 判断 460">
          <a:extLst>
            <a:ext uri="{FF2B5EF4-FFF2-40B4-BE49-F238E27FC236}">
              <a16:creationId xmlns:a16="http://schemas.microsoft.com/office/drawing/2014/main" id="{00000000-0008-0000-0700-0000CD010000}"/>
            </a:ext>
          </a:extLst>
        </xdr:cNvPr>
        <xdr:cNvSpPr/>
      </xdr:nvSpPr>
      <xdr:spPr>
        <a:xfrm>
          <a:off x="6921500" y="16690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6659</xdr:rowOff>
    </xdr:from>
    <xdr:ext cx="534377"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6705111" y="16465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96</xdr:row>
      <xdr:rowOff>136601</xdr:rowOff>
    </xdr:from>
    <xdr:to>
      <xdr:col>55</xdr:col>
      <xdr:colOff>50800</xdr:colOff>
      <xdr:row>97</xdr:row>
      <xdr:rowOff>66751</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10426700" y="16595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96</xdr:row>
      <xdr:rowOff>51528</xdr:rowOff>
    </xdr:from>
    <xdr:ext cx="534377" cy="259045"/>
    <xdr:sp macro="" textlink="">
      <xdr:nvSpPr>
        <xdr:cNvPr id="469" name="土木費該当値テキスト">
          <a:extLst>
            <a:ext uri="{FF2B5EF4-FFF2-40B4-BE49-F238E27FC236}">
              <a16:creationId xmlns:a16="http://schemas.microsoft.com/office/drawing/2014/main" id="{00000000-0008-0000-0700-0000D5010000}"/>
            </a:ext>
          </a:extLst>
        </xdr:cNvPr>
        <xdr:cNvSpPr txBox="1"/>
      </xdr:nvSpPr>
      <xdr:spPr>
        <a:xfrm>
          <a:off x="10528300" y="16510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97</xdr:row>
      <xdr:rowOff>86995</xdr:rowOff>
    </xdr:from>
    <xdr:to>
      <xdr:col>50</xdr:col>
      <xdr:colOff>165100</xdr:colOff>
      <xdr:row>98</xdr:row>
      <xdr:rowOff>17145</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9588500" y="16717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8272</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9359411" y="168103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140182</xdr:rowOff>
    </xdr:from>
    <xdr:to>
      <xdr:col>46</xdr:col>
      <xdr:colOff>38100</xdr:colOff>
      <xdr:row>98</xdr:row>
      <xdr:rowOff>70332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8699500" y="167708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61459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8483111" y="168635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98</xdr:row>
      <xdr:rowOff>1575</xdr:rowOff>
    </xdr:from>
    <xdr:to>
      <xdr:col>41</xdr:col>
      <xdr:colOff>101600</xdr:colOff>
      <xdr:row>98</xdr:row>
      <xdr:rowOff>103175</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7810500" y="168036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94302</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7594111" y="168964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51181</xdr:rowOff>
    </xdr:from>
    <xdr:to>
      <xdr:col>36</xdr:col>
      <xdr:colOff>165100</xdr:colOff>
      <xdr:row>98</xdr:row>
      <xdr:rowOff>152781</xdr:rowOff>
    </xdr:to>
    <xdr:sp macro="" textlink="">
      <xdr:nvSpPr>
        <xdr:cNvPr id="476" name="楕円 475">
          <a:extLst>
            <a:ext uri="{FF2B5EF4-FFF2-40B4-BE49-F238E27FC236}">
              <a16:creationId xmlns:a16="http://schemas.microsoft.com/office/drawing/2014/main" id="{00000000-0008-0000-0700-0000DC010000}"/>
            </a:ext>
          </a:extLst>
        </xdr:cNvPr>
        <xdr:cNvSpPr/>
      </xdr:nvSpPr>
      <xdr:spPr>
        <a:xfrm>
          <a:off x="6921500" y="16853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143908</xdr:rowOff>
    </xdr:from>
    <xdr:ext cx="534377" cy="259045"/>
    <xdr:sp macro="" textlink="">
      <xdr:nvSpPr>
        <xdr:cNvPr id="477" name="テキスト ボックス 476">
          <a:extLst>
            <a:ext uri="{FF2B5EF4-FFF2-40B4-BE49-F238E27FC236}">
              <a16:creationId xmlns:a16="http://schemas.microsoft.com/office/drawing/2014/main" id="{00000000-0008-0000-0700-0000DD010000}"/>
            </a:ext>
          </a:extLst>
        </xdr:cNvPr>
        <xdr:cNvSpPr txBox="1"/>
      </xdr:nvSpPr>
      <xdr:spPr>
        <a:xfrm>
          <a:off x="6705111" y="16946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45,980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0" name="テキスト ボックス 499">
          <a:extLst>
            <a:ext uri="{FF2B5EF4-FFF2-40B4-BE49-F238E27FC236}">
              <a16:creationId xmlns:a16="http://schemas.microsoft.com/office/drawing/2014/main" id="{00000000-0008-0000-0700-0000F4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1" name="警察費グラフ枠">
          <a:extLst>
            <a:ext uri="{FF2B5EF4-FFF2-40B4-BE49-F238E27FC236}">
              <a16:creationId xmlns:a16="http://schemas.microsoft.com/office/drawing/2014/main" id="{00000000-0008-0000-0700-0000F5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3" name="警察費最小値テキスト">
          <a:extLst>
            <a:ext uri="{FF2B5EF4-FFF2-40B4-BE49-F238E27FC236}">
              <a16:creationId xmlns:a16="http://schemas.microsoft.com/office/drawing/2014/main" id="{00000000-0008-0000-0700-0000F7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5" name="警察費最大値テキスト">
          <a:extLst>
            <a:ext uri="{FF2B5EF4-FFF2-40B4-BE49-F238E27FC236}">
              <a16:creationId xmlns:a16="http://schemas.microsoft.com/office/drawing/2014/main" id="{00000000-0008-0000-0700-0000F9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6" name="直線コネクタ 505">
          <a:extLst>
            <a:ext uri="{FF2B5EF4-FFF2-40B4-BE49-F238E27FC236}">
              <a16:creationId xmlns:a16="http://schemas.microsoft.com/office/drawing/2014/main" id="{00000000-0008-0000-0700-0000FA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42545</xdr:rowOff>
    </xdr:from>
    <xdr:to>
      <xdr:col>85</xdr:col>
      <xdr:colOff>127000</xdr:colOff>
      <xdr:row>34</xdr:row>
      <xdr:rowOff>71773</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5481300" y="5871845"/>
          <a:ext cx="838200" cy="29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141948</xdr:rowOff>
    </xdr:from>
    <xdr:ext cx="534377" cy="259045"/>
    <xdr:sp macro="" textlink="">
      <xdr:nvSpPr>
        <xdr:cNvPr id="508" name="警察費平均値テキスト">
          <a:extLst>
            <a:ext uri="{FF2B5EF4-FFF2-40B4-BE49-F238E27FC236}">
              <a16:creationId xmlns:a16="http://schemas.microsoft.com/office/drawing/2014/main" id="{00000000-0008-0000-0700-0000FC010000}"/>
            </a:ext>
          </a:extLst>
        </xdr:cNvPr>
        <xdr:cNvSpPr txBox="1"/>
      </xdr:nvSpPr>
      <xdr:spPr>
        <a:xfrm>
          <a:off x="16370300" y="5971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104430</xdr:rowOff>
    </xdr:from>
    <xdr:to>
      <xdr:col>81</xdr:col>
      <xdr:colOff>50800</xdr:colOff>
      <xdr:row>34</xdr:row>
      <xdr:rowOff>42545</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4592300" y="5762280"/>
          <a:ext cx="889000" cy="1095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35</xdr:row>
      <xdr:rowOff>101454</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5201411" y="6102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104430</xdr:rowOff>
    </xdr:from>
    <xdr:to>
      <xdr:col>76</xdr:col>
      <xdr:colOff>114300</xdr:colOff>
      <xdr:row>34</xdr:row>
      <xdr:rowOff>169908</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3703300" y="5762280"/>
          <a:ext cx="889000" cy="2369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10504</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325111" y="6182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168602</xdr:rowOff>
    </xdr:from>
    <xdr:to>
      <xdr:col>71</xdr:col>
      <xdr:colOff>177800</xdr:colOff>
      <xdr:row>34</xdr:row>
      <xdr:rowOff>169908</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a:off x="12814300" y="5997902"/>
          <a:ext cx="889000" cy="1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36</xdr:row>
      <xdr:rowOff>90840</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3436111" y="62630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109801</xdr:rowOff>
    </xdr:from>
    <xdr:to>
      <xdr:col>67</xdr:col>
      <xdr:colOff>101600</xdr:colOff>
      <xdr:row>37</xdr:row>
      <xdr:rowOff>39951</xdr:rowOff>
    </xdr:to>
    <xdr:sp macro="" textlink="">
      <xdr:nvSpPr>
        <xdr:cNvPr id="519" name="フローチャート: 判断 518">
          <a:extLst>
            <a:ext uri="{FF2B5EF4-FFF2-40B4-BE49-F238E27FC236}">
              <a16:creationId xmlns:a16="http://schemas.microsoft.com/office/drawing/2014/main" id="{00000000-0008-0000-0700-000007020000}"/>
            </a:ext>
          </a:extLst>
        </xdr:cNvPr>
        <xdr:cNvSpPr/>
      </xdr:nvSpPr>
      <xdr:spPr>
        <a:xfrm>
          <a:off x="12763500" y="6282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31078</xdr:rowOff>
    </xdr:from>
    <xdr:ext cx="534377"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2547111" y="6374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20973</xdr:rowOff>
    </xdr:from>
    <xdr:to>
      <xdr:col>85</xdr:col>
      <xdr:colOff>177800</xdr:colOff>
      <xdr:row>34</xdr:row>
      <xdr:rowOff>122573</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6268700" y="58502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43850</xdr:rowOff>
    </xdr:from>
    <xdr:ext cx="534377" cy="259045"/>
    <xdr:sp macro="" textlink="">
      <xdr:nvSpPr>
        <xdr:cNvPr id="527" name="警察費該当値テキスト">
          <a:extLst>
            <a:ext uri="{FF2B5EF4-FFF2-40B4-BE49-F238E27FC236}">
              <a16:creationId xmlns:a16="http://schemas.microsoft.com/office/drawing/2014/main" id="{00000000-0008-0000-0700-00000F020000}"/>
            </a:ext>
          </a:extLst>
        </xdr:cNvPr>
        <xdr:cNvSpPr txBox="1"/>
      </xdr:nvSpPr>
      <xdr:spPr>
        <a:xfrm>
          <a:off x="16370300" y="5701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25,416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163195</xdr:rowOff>
    </xdr:from>
    <xdr:to>
      <xdr:col>81</xdr:col>
      <xdr:colOff>101600</xdr:colOff>
      <xdr:row>34</xdr:row>
      <xdr:rowOff>93345</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5430500" y="58210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109872</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5201411" y="55962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33</xdr:row>
      <xdr:rowOff>53630</xdr:rowOff>
    </xdr:from>
    <xdr:to>
      <xdr:col>76</xdr:col>
      <xdr:colOff>165100</xdr:colOff>
      <xdr:row>33</xdr:row>
      <xdr:rowOff>155230</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4541500" y="5711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307</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4325111" y="548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26,266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34</xdr:row>
      <xdr:rowOff>119108</xdr:rowOff>
    </xdr:from>
    <xdr:to>
      <xdr:col>72</xdr:col>
      <xdr:colOff>38100</xdr:colOff>
      <xdr:row>35</xdr:row>
      <xdr:rowOff>49258</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3652500" y="59484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33</xdr:row>
      <xdr:rowOff>65785</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3436111" y="5723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117802</xdr:rowOff>
    </xdr:from>
    <xdr:to>
      <xdr:col>67</xdr:col>
      <xdr:colOff>101600</xdr:colOff>
      <xdr:row>35</xdr:row>
      <xdr:rowOff>47952</xdr:rowOff>
    </xdr:to>
    <xdr:sp macro="" textlink="">
      <xdr:nvSpPr>
        <xdr:cNvPr id="534" name="楕円 533">
          <a:extLst>
            <a:ext uri="{FF2B5EF4-FFF2-40B4-BE49-F238E27FC236}">
              <a16:creationId xmlns:a16="http://schemas.microsoft.com/office/drawing/2014/main" id="{00000000-0008-0000-0700-000016020000}"/>
            </a:ext>
          </a:extLst>
        </xdr:cNvPr>
        <xdr:cNvSpPr/>
      </xdr:nvSpPr>
      <xdr:spPr>
        <a:xfrm>
          <a:off x="12763500" y="59471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64479</xdr:rowOff>
    </xdr:from>
    <xdr:ext cx="534377" cy="259045"/>
    <xdr:sp macro="" textlink="">
      <xdr:nvSpPr>
        <xdr:cNvPr id="535" name="テキスト ボックス 534">
          <a:extLst>
            <a:ext uri="{FF2B5EF4-FFF2-40B4-BE49-F238E27FC236}">
              <a16:creationId xmlns:a16="http://schemas.microsoft.com/office/drawing/2014/main" id="{00000000-0008-0000-0700-000017020000}"/>
            </a:ext>
          </a:extLst>
        </xdr:cNvPr>
        <xdr:cNvSpPr txBox="1"/>
      </xdr:nvSpPr>
      <xdr:spPr>
        <a:xfrm>
          <a:off x="12547111" y="5722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5" name="直線コネクタ 554">
          <a:extLst>
            <a:ext uri="{FF2B5EF4-FFF2-40B4-BE49-F238E27FC236}">
              <a16:creationId xmlns:a16="http://schemas.microsoft.com/office/drawing/2014/main" id="{00000000-0008-0000-0700-00002B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7" name="教育費グラフ枠">
          <a:extLst>
            <a:ext uri="{FF2B5EF4-FFF2-40B4-BE49-F238E27FC236}">
              <a16:creationId xmlns:a16="http://schemas.microsoft.com/office/drawing/2014/main" id="{00000000-0008-0000-0700-00002D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9" name="教育費最小値テキスト">
          <a:extLst>
            <a:ext uri="{FF2B5EF4-FFF2-40B4-BE49-F238E27FC236}">
              <a16:creationId xmlns:a16="http://schemas.microsoft.com/office/drawing/2014/main" id="{00000000-0008-0000-0700-00002F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61" name="教育費最大値テキスト">
          <a:extLst>
            <a:ext uri="{FF2B5EF4-FFF2-40B4-BE49-F238E27FC236}">
              <a16:creationId xmlns:a16="http://schemas.microsoft.com/office/drawing/2014/main" id="{00000000-0008-0000-0700-000031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2" name="直線コネクタ 561">
          <a:extLst>
            <a:ext uri="{FF2B5EF4-FFF2-40B4-BE49-F238E27FC236}">
              <a16:creationId xmlns:a16="http://schemas.microsoft.com/office/drawing/2014/main" id="{00000000-0008-0000-0700-000032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55</xdr:row>
      <xdr:rowOff>132270</xdr:rowOff>
    </xdr:from>
    <xdr:to>
      <xdr:col>85</xdr:col>
      <xdr:colOff>127000</xdr:colOff>
      <xdr:row>56</xdr:row>
      <xdr:rowOff>33820</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5481300" y="9562020"/>
          <a:ext cx="838200" cy="73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95788</xdr:rowOff>
    </xdr:from>
    <xdr:ext cx="534377" cy="259045"/>
    <xdr:sp macro="" textlink="">
      <xdr:nvSpPr>
        <xdr:cNvPr id="564" name="教育費平均値テキスト">
          <a:extLst>
            <a:ext uri="{FF2B5EF4-FFF2-40B4-BE49-F238E27FC236}">
              <a16:creationId xmlns:a16="http://schemas.microsoft.com/office/drawing/2014/main" id="{00000000-0008-0000-0700-000034020000}"/>
            </a:ext>
          </a:extLst>
        </xdr:cNvPr>
        <xdr:cNvSpPr txBox="1"/>
      </xdr:nvSpPr>
      <xdr:spPr>
        <a:xfrm>
          <a:off x="16370300" y="9696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55</xdr:row>
      <xdr:rowOff>132270</xdr:rowOff>
    </xdr:from>
    <xdr:to>
      <xdr:col>81</xdr:col>
      <xdr:colOff>50800</xdr:colOff>
      <xdr:row>55</xdr:row>
      <xdr:rowOff>155511</xdr:rowOff>
    </xdr:to>
    <xdr:cxnSp macro="">
      <xdr:nvCxnSpPr>
        <xdr:cNvPr id="566" name="直線コネクタ 565">
          <a:extLst>
            <a:ext uri="{FF2B5EF4-FFF2-40B4-BE49-F238E27FC236}">
              <a16:creationId xmlns:a16="http://schemas.microsoft.com/office/drawing/2014/main" id="{00000000-0008-0000-0700-000036020000}"/>
            </a:ext>
          </a:extLst>
        </xdr:cNvPr>
        <xdr:cNvCxnSpPr/>
      </xdr:nvCxnSpPr>
      <xdr:spPr>
        <a:xfrm flipV="1">
          <a:off x="14592300" y="9562020"/>
          <a:ext cx="889000" cy="23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7" name="フローチャート: 判断 566">
          <a:extLst>
            <a:ext uri="{FF2B5EF4-FFF2-40B4-BE49-F238E27FC236}">
              <a16:creationId xmlns:a16="http://schemas.microsoft.com/office/drawing/2014/main" id="{00000000-0008-0000-0700-000037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52391</xdr:rowOff>
    </xdr:from>
    <xdr:ext cx="534377"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52014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66929</xdr:rowOff>
    </xdr:from>
    <xdr:to>
      <xdr:col>76</xdr:col>
      <xdr:colOff>114300</xdr:colOff>
      <xdr:row>55</xdr:row>
      <xdr:rowOff>155511</xdr:rowOff>
    </xdr:to>
    <xdr:cxnSp macro="">
      <xdr:nvCxnSpPr>
        <xdr:cNvPr id="569" name="直線コネクタ 568">
          <a:extLst>
            <a:ext uri="{FF2B5EF4-FFF2-40B4-BE49-F238E27FC236}">
              <a16:creationId xmlns:a16="http://schemas.microsoft.com/office/drawing/2014/main" id="{00000000-0008-0000-0700-000039020000}"/>
            </a:ext>
          </a:extLst>
        </xdr:cNvPr>
        <xdr:cNvCxnSpPr/>
      </xdr:nvCxnSpPr>
      <xdr:spPr>
        <a:xfrm>
          <a:off x="13703300" y="9496679"/>
          <a:ext cx="889000" cy="885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70" name="フローチャート: 判断 569">
          <a:extLst>
            <a:ext uri="{FF2B5EF4-FFF2-40B4-BE49-F238E27FC236}">
              <a16:creationId xmlns:a16="http://schemas.microsoft.com/office/drawing/2014/main" id="{00000000-0008-0000-0700-00003A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51478</xdr:rowOff>
    </xdr:from>
    <xdr:ext cx="534377" cy="259045"/>
    <xdr:sp macro="" textlink="">
      <xdr:nvSpPr>
        <xdr:cNvPr id="571" name="テキスト ボックス 570">
          <a:extLst>
            <a:ext uri="{FF2B5EF4-FFF2-40B4-BE49-F238E27FC236}">
              <a16:creationId xmlns:a16="http://schemas.microsoft.com/office/drawing/2014/main" id="{00000000-0008-0000-0700-00003B020000}"/>
            </a:ext>
          </a:extLst>
        </xdr:cNvPr>
        <xdr:cNvSpPr txBox="1"/>
      </xdr:nvSpPr>
      <xdr:spPr>
        <a:xfrm>
          <a:off x="14325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53</xdr:row>
      <xdr:rowOff>86664</xdr:rowOff>
    </xdr:from>
    <xdr:to>
      <xdr:col>71</xdr:col>
      <xdr:colOff>177800</xdr:colOff>
      <xdr:row>55</xdr:row>
      <xdr:rowOff>66929</xdr:rowOff>
    </xdr:to>
    <xdr:cxnSp macro="">
      <xdr:nvCxnSpPr>
        <xdr:cNvPr id="572" name="直線コネクタ 571">
          <a:extLst>
            <a:ext uri="{FF2B5EF4-FFF2-40B4-BE49-F238E27FC236}">
              <a16:creationId xmlns:a16="http://schemas.microsoft.com/office/drawing/2014/main" id="{00000000-0008-0000-0700-00003C020000}"/>
            </a:ext>
          </a:extLst>
        </xdr:cNvPr>
        <xdr:cNvCxnSpPr/>
      </xdr:nvCxnSpPr>
      <xdr:spPr>
        <a:xfrm>
          <a:off x="12814300" y="9173514"/>
          <a:ext cx="889000" cy="323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49306</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3436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20586</xdr:rowOff>
    </xdr:from>
    <xdr:to>
      <xdr:col>67</xdr:col>
      <xdr:colOff>101600</xdr:colOff>
      <xdr:row>55</xdr:row>
      <xdr:rowOff>122186</xdr:rowOff>
    </xdr:to>
    <xdr:sp macro="" textlink="">
      <xdr:nvSpPr>
        <xdr:cNvPr id="575" name="フローチャート: 判断 574">
          <a:extLst>
            <a:ext uri="{FF2B5EF4-FFF2-40B4-BE49-F238E27FC236}">
              <a16:creationId xmlns:a16="http://schemas.microsoft.com/office/drawing/2014/main" id="{00000000-0008-0000-0700-00003F020000}"/>
            </a:ext>
          </a:extLst>
        </xdr:cNvPr>
        <xdr:cNvSpPr/>
      </xdr:nvSpPr>
      <xdr:spPr>
        <a:xfrm>
          <a:off x="12763500" y="945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113313</xdr:rowOff>
    </xdr:from>
    <xdr:ext cx="534377"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2547111" y="9543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154470</xdr:rowOff>
    </xdr:from>
    <xdr:to>
      <xdr:col>85</xdr:col>
      <xdr:colOff>177800</xdr:colOff>
      <xdr:row>56</xdr:row>
      <xdr:rowOff>84620</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6268700" y="9584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5897</xdr:rowOff>
    </xdr:from>
    <xdr:ext cx="534377" cy="259045"/>
    <xdr:sp macro="" textlink="">
      <xdr:nvSpPr>
        <xdr:cNvPr id="583" name="教育費該当値テキスト">
          <a:extLst>
            <a:ext uri="{FF2B5EF4-FFF2-40B4-BE49-F238E27FC236}">
              <a16:creationId xmlns:a16="http://schemas.microsoft.com/office/drawing/2014/main" id="{00000000-0008-0000-0700-000047020000}"/>
            </a:ext>
          </a:extLst>
        </xdr:cNvPr>
        <xdr:cNvSpPr txBox="1"/>
      </xdr:nvSpPr>
      <xdr:spPr>
        <a:xfrm>
          <a:off x="16370300" y="94356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55</xdr:row>
      <xdr:rowOff>81470</xdr:rowOff>
    </xdr:from>
    <xdr:to>
      <xdr:col>81</xdr:col>
      <xdr:colOff>101600</xdr:colOff>
      <xdr:row>56</xdr:row>
      <xdr:rowOff>11620</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5430500" y="9511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28147</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5201411" y="9286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104711</xdr:rowOff>
    </xdr:from>
    <xdr:to>
      <xdr:col>76</xdr:col>
      <xdr:colOff>165100</xdr:colOff>
      <xdr:row>56</xdr:row>
      <xdr:rowOff>34861</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4541500" y="9534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51388</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4325111" y="93096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16129</xdr:rowOff>
    </xdr:from>
    <xdr:to>
      <xdr:col>72</xdr:col>
      <xdr:colOff>38100</xdr:colOff>
      <xdr:row>55</xdr:row>
      <xdr:rowOff>117729</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3652500" y="94458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134256</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3436111" y="92211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35864</xdr:rowOff>
    </xdr:from>
    <xdr:to>
      <xdr:col>67</xdr:col>
      <xdr:colOff>101600</xdr:colOff>
      <xdr:row>53</xdr:row>
      <xdr:rowOff>137464</xdr:rowOff>
    </xdr:to>
    <xdr:sp macro="" textlink="">
      <xdr:nvSpPr>
        <xdr:cNvPr id="590" name="楕円 589">
          <a:extLst>
            <a:ext uri="{FF2B5EF4-FFF2-40B4-BE49-F238E27FC236}">
              <a16:creationId xmlns:a16="http://schemas.microsoft.com/office/drawing/2014/main" id="{00000000-0008-0000-0700-00004E020000}"/>
            </a:ext>
          </a:extLst>
        </xdr:cNvPr>
        <xdr:cNvSpPr/>
      </xdr:nvSpPr>
      <xdr:spPr>
        <a:xfrm>
          <a:off x="12763500" y="9122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51</xdr:row>
      <xdr:rowOff>153991</xdr:rowOff>
    </xdr:from>
    <xdr:ext cx="599010"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2514795" y="88979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8" name="テキスト ボックス 597">
          <a:extLst>
            <a:ext uri="{FF2B5EF4-FFF2-40B4-BE49-F238E27FC236}">
              <a16:creationId xmlns:a16="http://schemas.microsoft.com/office/drawing/2014/main" id="{00000000-0008-0000-0700-000056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9" name="直線コネクタ 598">
          <a:extLst>
            <a:ext uri="{FF2B5EF4-FFF2-40B4-BE49-F238E27FC236}">
              <a16:creationId xmlns:a16="http://schemas.microsoft.com/office/drawing/2014/main" id="{00000000-0008-0000-0700-000057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7" name="テキスト ボックス 606">
          <a:extLst>
            <a:ext uri="{FF2B5EF4-FFF2-40B4-BE49-F238E27FC236}">
              <a16:creationId xmlns:a16="http://schemas.microsoft.com/office/drawing/2014/main" id="{00000000-0008-0000-0700-00005F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8" name="災害復旧費グラフ枠">
          <a:extLst>
            <a:ext uri="{FF2B5EF4-FFF2-40B4-BE49-F238E27FC236}">
              <a16:creationId xmlns:a16="http://schemas.microsoft.com/office/drawing/2014/main" id="{00000000-0008-0000-0700-000060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10" name="災害復旧費最小値テキスト">
          <a:extLst>
            <a:ext uri="{FF2B5EF4-FFF2-40B4-BE49-F238E27FC236}">
              <a16:creationId xmlns:a16="http://schemas.microsoft.com/office/drawing/2014/main" id="{00000000-0008-0000-0700-000062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2" name="災害復旧費最大値テキスト">
          <a:extLst>
            <a:ext uri="{FF2B5EF4-FFF2-40B4-BE49-F238E27FC236}">
              <a16:creationId xmlns:a16="http://schemas.microsoft.com/office/drawing/2014/main" id="{00000000-0008-0000-0700-000064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3" name="直線コネクタ 612">
          <a:extLst>
            <a:ext uri="{FF2B5EF4-FFF2-40B4-BE49-F238E27FC236}">
              <a16:creationId xmlns:a16="http://schemas.microsoft.com/office/drawing/2014/main" id="{00000000-0008-0000-0700-000065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99409</xdr:rowOff>
    </xdr:from>
    <xdr:to>
      <xdr:col>85</xdr:col>
      <xdr:colOff>127000</xdr:colOff>
      <xdr:row>78</xdr:row>
      <xdr:rowOff>7398</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5481300" y="13301059"/>
          <a:ext cx="83820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163898</xdr:rowOff>
    </xdr:from>
    <xdr:ext cx="469744" cy="259045"/>
    <xdr:sp macro="" textlink="">
      <xdr:nvSpPr>
        <xdr:cNvPr id="615" name="災害復旧費平均値テキスト">
          <a:extLst>
            <a:ext uri="{FF2B5EF4-FFF2-40B4-BE49-F238E27FC236}">
              <a16:creationId xmlns:a16="http://schemas.microsoft.com/office/drawing/2014/main" id="{00000000-0008-0000-0700-000067020000}"/>
            </a:ext>
          </a:extLst>
        </xdr:cNvPr>
        <xdr:cNvSpPr txBox="1"/>
      </xdr:nvSpPr>
      <xdr:spPr>
        <a:xfrm>
          <a:off x="16370300" y="12851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99409</xdr:rowOff>
    </xdr:from>
    <xdr:to>
      <xdr:col>81</xdr:col>
      <xdr:colOff>50800</xdr:colOff>
      <xdr:row>77</xdr:row>
      <xdr:rowOff>106953</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flipV="1">
          <a:off x="14592300" y="13301059"/>
          <a:ext cx="889000" cy="7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106953</xdr:rowOff>
    </xdr:from>
    <xdr:to>
      <xdr:col>76</xdr:col>
      <xdr:colOff>114300</xdr:colOff>
      <xdr:row>77</xdr:row>
      <xdr:rowOff>151588</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flipV="1">
          <a:off x="13703300" y="13308603"/>
          <a:ext cx="889000" cy="4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151588</xdr:rowOff>
    </xdr:from>
    <xdr:to>
      <xdr:col>71</xdr:col>
      <xdr:colOff>177800</xdr:colOff>
      <xdr:row>77</xdr:row>
      <xdr:rowOff>155017</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flipV="1">
          <a:off x="12814300" y="13353238"/>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145707</xdr:rowOff>
    </xdr:from>
    <xdr:to>
      <xdr:col>67</xdr:col>
      <xdr:colOff>101600</xdr:colOff>
      <xdr:row>77</xdr:row>
      <xdr:rowOff>75857</xdr:rowOff>
    </xdr:to>
    <xdr:sp macro="" textlink="">
      <xdr:nvSpPr>
        <xdr:cNvPr id="626" name="フローチャート: 判断 625">
          <a:extLst>
            <a:ext uri="{FF2B5EF4-FFF2-40B4-BE49-F238E27FC236}">
              <a16:creationId xmlns:a16="http://schemas.microsoft.com/office/drawing/2014/main" id="{00000000-0008-0000-0700-000072020000}"/>
            </a:ext>
          </a:extLst>
        </xdr:cNvPr>
        <xdr:cNvSpPr/>
      </xdr:nvSpPr>
      <xdr:spPr>
        <a:xfrm>
          <a:off x="12763500" y="1317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92384</xdr:rowOff>
    </xdr:from>
    <xdr:ext cx="469744"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2579428" y="12951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128048</xdr:rowOff>
    </xdr:from>
    <xdr:to>
      <xdr:col>85</xdr:col>
      <xdr:colOff>177800</xdr:colOff>
      <xdr:row>78</xdr:row>
      <xdr:rowOff>58198</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6268700" y="133296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42975</xdr:rowOff>
    </xdr:from>
    <xdr:ext cx="378565" cy="259045"/>
    <xdr:sp macro="" textlink="">
      <xdr:nvSpPr>
        <xdr:cNvPr id="634" name="災害復旧費該当値テキスト">
          <a:extLst>
            <a:ext uri="{FF2B5EF4-FFF2-40B4-BE49-F238E27FC236}">
              <a16:creationId xmlns:a16="http://schemas.microsoft.com/office/drawing/2014/main" id="{00000000-0008-0000-0700-00007A020000}"/>
            </a:ext>
          </a:extLst>
        </xdr:cNvPr>
        <xdr:cNvSpPr txBox="1"/>
      </xdr:nvSpPr>
      <xdr:spPr>
        <a:xfrm>
          <a:off x="16370300" y="132446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48609</xdr:rowOff>
    </xdr:from>
    <xdr:to>
      <xdr:col>81</xdr:col>
      <xdr:colOff>101600</xdr:colOff>
      <xdr:row>77</xdr:row>
      <xdr:rowOff>150209</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5430500" y="13250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141336</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5233728" y="133429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56153</xdr:rowOff>
    </xdr:from>
    <xdr:to>
      <xdr:col>76</xdr:col>
      <xdr:colOff>165100</xdr:colOff>
      <xdr:row>77</xdr:row>
      <xdr:rowOff>157753</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4541500" y="13257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148880</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4357428" y="133505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100788</xdr:rowOff>
    </xdr:from>
    <xdr:to>
      <xdr:col>72</xdr:col>
      <xdr:colOff>38100</xdr:colOff>
      <xdr:row>78</xdr:row>
      <xdr:rowOff>30938</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3652500" y="133024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179017</xdr:colOff>
      <xdr:row>78</xdr:row>
      <xdr:rowOff>22065</xdr:rowOff>
    </xdr:from>
    <xdr:ext cx="378565"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3514017" y="133951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104217</xdr:rowOff>
    </xdr:from>
    <xdr:to>
      <xdr:col>67</xdr:col>
      <xdr:colOff>101600</xdr:colOff>
      <xdr:row>78</xdr:row>
      <xdr:rowOff>34367</xdr:rowOff>
    </xdr:to>
    <xdr:sp macro="" textlink="">
      <xdr:nvSpPr>
        <xdr:cNvPr id="641" name="楕円 640">
          <a:extLst>
            <a:ext uri="{FF2B5EF4-FFF2-40B4-BE49-F238E27FC236}">
              <a16:creationId xmlns:a16="http://schemas.microsoft.com/office/drawing/2014/main" id="{00000000-0008-0000-0700-000081020000}"/>
            </a:ext>
          </a:extLst>
        </xdr:cNvPr>
        <xdr:cNvSpPr/>
      </xdr:nvSpPr>
      <xdr:spPr>
        <a:xfrm>
          <a:off x="12763500" y="13305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25494</xdr:rowOff>
    </xdr:from>
    <xdr:ext cx="378565" cy="259045"/>
    <xdr:sp macro="" textlink="">
      <xdr:nvSpPr>
        <xdr:cNvPr id="642" name="テキスト ボックス 641">
          <a:extLst>
            <a:ext uri="{FF2B5EF4-FFF2-40B4-BE49-F238E27FC236}">
              <a16:creationId xmlns:a16="http://schemas.microsoft.com/office/drawing/2014/main" id="{00000000-0008-0000-0700-000082020000}"/>
            </a:ext>
          </a:extLst>
        </xdr:cNvPr>
        <xdr:cNvSpPr txBox="1"/>
      </xdr:nvSpPr>
      <xdr:spPr>
        <a:xfrm>
          <a:off x="12625017" y="1339859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1" name="テキスト ボックス 660">
          <a:extLst>
            <a:ext uri="{FF2B5EF4-FFF2-40B4-BE49-F238E27FC236}">
              <a16:creationId xmlns:a16="http://schemas.microsoft.com/office/drawing/2014/main" id="{00000000-0008-0000-0700-000095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2" name="公債費グラフ枠">
          <a:extLst>
            <a:ext uri="{FF2B5EF4-FFF2-40B4-BE49-F238E27FC236}">
              <a16:creationId xmlns:a16="http://schemas.microsoft.com/office/drawing/2014/main" id="{00000000-0008-0000-0700-000096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4" name="公債費最小値テキスト">
          <a:extLst>
            <a:ext uri="{FF2B5EF4-FFF2-40B4-BE49-F238E27FC236}">
              <a16:creationId xmlns:a16="http://schemas.microsoft.com/office/drawing/2014/main" id="{00000000-0008-0000-0700-000098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6" name="公債費最大値テキスト">
          <a:extLst>
            <a:ext uri="{FF2B5EF4-FFF2-40B4-BE49-F238E27FC236}">
              <a16:creationId xmlns:a16="http://schemas.microsoft.com/office/drawing/2014/main" id="{00000000-0008-0000-0700-00009A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7" name="直線コネクタ 666">
          <a:extLst>
            <a:ext uri="{FF2B5EF4-FFF2-40B4-BE49-F238E27FC236}">
              <a16:creationId xmlns:a16="http://schemas.microsoft.com/office/drawing/2014/main" id="{00000000-0008-0000-0700-00009B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61770</xdr:rowOff>
    </xdr:from>
    <xdr:to>
      <xdr:col>85</xdr:col>
      <xdr:colOff>127000</xdr:colOff>
      <xdr:row>98</xdr:row>
      <xdr:rowOff>105273</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a:off x="15481300" y="16863870"/>
          <a:ext cx="838200" cy="435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5821</xdr:rowOff>
    </xdr:from>
    <xdr:ext cx="534377" cy="259045"/>
    <xdr:sp macro="" textlink="">
      <xdr:nvSpPr>
        <xdr:cNvPr id="669" name="公債費平均値テキスト">
          <a:extLst>
            <a:ext uri="{FF2B5EF4-FFF2-40B4-BE49-F238E27FC236}">
              <a16:creationId xmlns:a16="http://schemas.microsoft.com/office/drawing/2014/main" id="{00000000-0008-0000-0700-00009D020000}"/>
            </a:ext>
          </a:extLst>
        </xdr:cNvPr>
        <xdr:cNvSpPr txBox="1"/>
      </xdr:nvSpPr>
      <xdr:spPr>
        <a:xfrm>
          <a:off x="16370300" y="16465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61770</xdr:rowOff>
    </xdr:from>
    <xdr:to>
      <xdr:col>81</xdr:col>
      <xdr:colOff>50800</xdr:colOff>
      <xdr:row>98</xdr:row>
      <xdr:rowOff>116405</xdr:rowOff>
    </xdr:to>
    <xdr:cxnSp macro="">
      <xdr:nvCxnSpPr>
        <xdr:cNvPr id="671" name="直線コネクタ 670">
          <a:extLst>
            <a:ext uri="{FF2B5EF4-FFF2-40B4-BE49-F238E27FC236}">
              <a16:creationId xmlns:a16="http://schemas.microsoft.com/office/drawing/2014/main" id="{00000000-0008-0000-0700-00009F020000}"/>
            </a:ext>
          </a:extLst>
        </xdr:cNvPr>
        <xdr:cNvCxnSpPr/>
      </xdr:nvCxnSpPr>
      <xdr:spPr>
        <a:xfrm flipV="1">
          <a:off x="14592300" y="16863870"/>
          <a:ext cx="889000" cy="546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91355</xdr:rowOff>
    </xdr:from>
    <xdr:ext cx="534377"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52014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68399</xdr:rowOff>
    </xdr:from>
    <xdr:to>
      <xdr:col>76</xdr:col>
      <xdr:colOff>114300</xdr:colOff>
      <xdr:row>98</xdr:row>
      <xdr:rowOff>116405</xdr:rowOff>
    </xdr:to>
    <xdr:cxnSp macro="">
      <xdr:nvCxnSpPr>
        <xdr:cNvPr id="674" name="直線コネクタ 673">
          <a:extLst>
            <a:ext uri="{FF2B5EF4-FFF2-40B4-BE49-F238E27FC236}">
              <a16:creationId xmlns:a16="http://schemas.microsoft.com/office/drawing/2014/main" id="{00000000-0008-0000-0700-0000A2020000}"/>
            </a:ext>
          </a:extLst>
        </xdr:cNvPr>
        <xdr:cNvCxnSpPr/>
      </xdr:nvCxnSpPr>
      <xdr:spPr>
        <a:xfrm>
          <a:off x="13703300" y="16699049"/>
          <a:ext cx="889000" cy="219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74119</xdr:rowOff>
    </xdr:from>
    <xdr:ext cx="534377"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4325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68399</xdr:rowOff>
    </xdr:from>
    <xdr:to>
      <xdr:col>71</xdr:col>
      <xdr:colOff>177800</xdr:colOff>
      <xdr:row>98</xdr:row>
      <xdr:rowOff>92929</xdr:rowOff>
    </xdr:to>
    <xdr:cxnSp macro="">
      <xdr:nvCxnSpPr>
        <xdr:cNvPr id="677" name="直線コネクタ 676">
          <a:extLst>
            <a:ext uri="{FF2B5EF4-FFF2-40B4-BE49-F238E27FC236}">
              <a16:creationId xmlns:a16="http://schemas.microsoft.com/office/drawing/2014/main" id="{00000000-0008-0000-0700-0000A5020000}"/>
            </a:ext>
          </a:extLst>
        </xdr:cNvPr>
        <xdr:cNvCxnSpPr/>
      </xdr:nvCxnSpPr>
      <xdr:spPr>
        <a:xfrm flipV="1">
          <a:off x="12814300" y="16699049"/>
          <a:ext cx="889000" cy="1959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7779</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3436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98273</xdr:rowOff>
    </xdr:from>
    <xdr:to>
      <xdr:col>67</xdr:col>
      <xdr:colOff>101600</xdr:colOff>
      <xdr:row>97</xdr:row>
      <xdr:rowOff>28423</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2763500" y="16557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44950</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2547111" y="16332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5" name="テキスト ボックス 684">
          <a:extLst>
            <a:ext uri="{FF2B5EF4-FFF2-40B4-BE49-F238E27FC236}">
              <a16:creationId xmlns:a16="http://schemas.microsoft.com/office/drawing/2014/main" id="{00000000-0008-0000-0700-0000AD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54473</xdr:rowOff>
    </xdr:from>
    <xdr:to>
      <xdr:col>85</xdr:col>
      <xdr:colOff>177800</xdr:colOff>
      <xdr:row>98</xdr:row>
      <xdr:rowOff>156073</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6268700" y="168565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98</xdr:row>
      <xdr:rowOff>32900</xdr:rowOff>
    </xdr:from>
    <xdr:ext cx="534377" cy="259045"/>
    <xdr:sp macro="" textlink="">
      <xdr:nvSpPr>
        <xdr:cNvPr id="688" name="公債費該当値テキスト">
          <a:extLst>
            <a:ext uri="{FF2B5EF4-FFF2-40B4-BE49-F238E27FC236}">
              <a16:creationId xmlns:a16="http://schemas.microsoft.com/office/drawing/2014/main" id="{00000000-0008-0000-0700-0000B0020000}"/>
            </a:ext>
          </a:extLst>
        </xdr:cNvPr>
        <xdr:cNvSpPr txBox="1"/>
      </xdr:nvSpPr>
      <xdr:spPr>
        <a:xfrm>
          <a:off x="16370300" y="168350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10970</xdr:rowOff>
    </xdr:from>
    <xdr:to>
      <xdr:col>81</xdr:col>
      <xdr:colOff>101600</xdr:colOff>
      <xdr:row>98</xdr:row>
      <xdr:rowOff>112570</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5430500" y="16813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103697</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5201411" y="169057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65605</xdr:rowOff>
    </xdr:from>
    <xdr:to>
      <xdr:col>76</xdr:col>
      <xdr:colOff>165100</xdr:colOff>
      <xdr:row>98</xdr:row>
      <xdr:rowOff>167205</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4541500" y="16867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158332</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4325111" y="16960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17599</xdr:rowOff>
    </xdr:from>
    <xdr:to>
      <xdr:col>72</xdr:col>
      <xdr:colOff>38100</xdr:colOff>
      <xdr:row>97</xdr:row>
      <xdr:rowOff>119199</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3652500" y="166482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97</xdr:row>
      <xdr:rowOff>110326</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3436111" y="167409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42129</xdr:rowOff>
    </xdr:from>
    <xdr:to>
      <xdr:col>67</xdr:col>
      <xdr:colOff>101600</xdr:colOff>
      <xdr:row>98</xdr:row>
      <xdr:rowOff>143729</xdr:rowOff>
    </xdr:to>
    <xdr:sp macro="" textlink="">
      <xdr:nvSpPr>
        <xdr:cNvPr id="695" name="楕円 694">
          <a:extLst>
            <a:ext uri="{FF2B5EF4-FFF2-40B4-BE49-F238E27FC236}">
              <a16:creationId xmlns:a16="http://schemas.microsoft.com/office/drawing/2014/main" id="{00000000-0008-0000-0700-0000B7020000}"/>
            </a:ext>
          </a:extLst>
        </xdr:cNvPr>
        <xdr:cNvSpPr/>
      </xdr:nvSpPr>
      <xdr:spPr>
        <a:xfrm>
          <a:off x="12763500" y="168442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134856</xdr:rowOff>
    </xdr:from>
    <xdr:ext cx="534377" cy="259045"/>
    <xdr:sp macro="" textlink="">
      <xdr:nvSpPr>
        <xdr:cNvPr id="696" name="テキスト ボックス 695">
          <a:extLst>
            <a:ext uri="{FF2B5EF4-FFF2-40B4-BE49-F238E27FC236}">
              <a16:creationId xmlns:a16="http://schemas.microsoft.com/office/drawing/2014/main" id="{00000000-0008-0000-0700-0000B8020000}"/>
            </a:ext>
          </a:extLst>
        </xdr:cNvPr>
        <xdr:cNvSpPr txBox="1"/>
      </xdr:nvSpPr>
      <xdr:spPr>
        <a:xfrm>
          <a:off x="12547111" y="16936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1" name="正方形/長方形 700">
          <a:extLst>
            <a:ext uri="{FF2B5EF4-FFF2-40B4-BE49-F238E27FC236}">
              <a16:creationId xmlns:a16="http://schemas.microsoft.com/office/drawing/2014/main" id="{00000000-0008-0000-0700-0000BD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4" name="直線コネクタ 703">
          <a:extLst>
            <a:ext uri="{FF2B5EF4-FFF2-40B4-BE49-F238E27FC236}">
              <a16:creationId xmlns:a16="http://schemas.microsoft.com/office/drawing/2014/main" id="{00000000-0008-0000-0700-0000C0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3" name="諸支出金グラフ枠">
          <a:extLst>
            <a:ext uri="{FF2B5EF4-FFF2-40B4-BE49-F238E27FC236}">
              <a16:creationId xmlns:a16="http://schemas.microsoft.com/office/drawing/2014/main" id="{00000000-0008-0000-0700-0000C9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5" name="諸支出金最小値テキスト">
          <a:extLst>
            <a:ext uri="{FF2B5EF4-FFF2-40B4-BE49-F238E27FC236}">
              <a16:creationId xmlns:a16="http://schemas.microsoft.com/office/drawing/2014/main" id="{00000000-0008-0000-0700-0000CB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7" name="諸支出金最大値テキスト">
          <a:extLst>
            <a:ext uri="{FF2B5EF4-FFF2-40B4-BE49-F238E27FC236}">
              <a16:creationId xmlns:a16="http://schemas.microsoft.com/office/drawing/2014/main" id="{00000000-0008-0000-0700-0000CD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25400</xdr:rowOff>
    </xdr:from>
    <xdr:to>
      <xdr:col>116</xdr:col>
      <xdr:colOff>63500</xdr:colOff>
      <xdr:row>38</xdr:row>
      <xdr:rowOff>25400</xdr:rowOff>
    </xdr:to>
    <xdr:cxnSp macro="">
      <xdr:nvCxnSpPr>
        <xdr:cNvPr id="719" name="直線コネクタ 718">
          <a:extLst>
            <a:ext uri="{FF2B5EF4-FFF2-40B4-BE49-F238E27FC236}">
              <a16:creationId xmlns:a16="http://schemas.microsoft.com/office/drawing/2014/main" id="{00000000-0008-0000-0700-0000CF020000}"/>
            </a:ext>
          </a:extLst>
        </xdr:cNvPr>
        <xdr:cNvCxnSpPr/>
      </xdr:nvCxnSpPr>
      <xdr:spPr>
        <a:xfrm>
          <a:off x="21323300" y="65405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20" name="諸支出金平均値テキスト">
          <a:extLst>
            <a:ext uri="{FF2B5EF4-FFF2-40B4-BE49-F238E27FC236}">
              <a16:creationId xmlns:a16="http://schemas.microsoft.com/office/drawing/2014/main" id="{00000000-0008-0000-0700-0000D0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25400</xdr:rowOff>
    </xdr:from>
    <xdr:to>
      <xdr:col>111</xdr:col>
      <xdr:colOff>177800</xdr:colOff>
      <xdr:row>38</xdr:row>
      <xdr:rowOff>25400</xdr:rowOff>
    </xdr:to>
    <xdr:cxnSp macro="">
      <xdr:nvCxnSpPr>
        <xdr:cNvPr id="722" name="直線コネクタ 721">
          <a:extLst>
            <a:ext uri="{FF2B5EF4-FFF2-40B4-BE49-F238E27FC236}">
              <a16:creationId xmlns:a16="http://schemas.microsoft.com/office/drawing/2014/main" id="{00000000-0008-0000-0700-0000D2020000}"/>
            </a:ext>
          </a:extLst>
        </xdr:cNvPr>
        <xdr:cNvCxnSpPr/>
      </xdr:nvCxnSpPr>
      <xdr:spPr>
        <a:xfrm>
          <a:off x="20434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4" name="テキスト ボックス 723">
          <a:extLst>
            <a:ext uri="{FF2B5EF4-FFF2-40B4-BE49-F238E27FC236}">
              <a16:creationId xmlns:a16="http://schemas.microsoft.com/office/drawing/2014/main" id="{00000000-0008-0000-0700-0000D4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25400</xdr:rowOff>
    </xdr:from>
    <xdr:to>
      <xdr:col>107</xdr:col>
      <xdr:colOff>50800</xdr:colOff>
      <xdr:row>38</xdr:row>
      <xdr:rowOff>25400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19545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25400</xdr:rowOff>
    </xdr:from>
    <xdr:to>
      <xdr:col>102</xdr:col>
      <xdr:colOff>114300</xdr:colOff>
      <xdr:row>38</xdr:row>
      <xdr:rowOff>25400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18656300" y="65405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66040</xdr:rowOff>
    </xdr:from>
    <xdr:to>
      <xdr:col>98</xdr:col>
      <xdr:colOff>38100</xdr:colOff>
      <xdr:row>34</xdr:row>
      <xdr:rowOff>167640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8605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12717</xdr:rowOff>
    </xdr:from>
    <xdr:ext cx="378565"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8467017" y="5670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146050</xdr:rowOff>
    </xdr:from>
    <xdr:to>
      <xdr:col>116</xdr:col>
      <xdr:colOff>114300</xdr:colOff>
      <xdr:row>38</xdr:row>
      <xdr:rowOff>76200</xdr:rowOff>
    </xdr:to>
    <xdr:sp macro="" textlink="">
      <xdr:nvSpPr>
        <xdr:cNvPr id="738" name="楕円 737">
          <a:extLst>
            <a:ext uri="{FF2B5EF4-FFF2-40B4-BE49-F238E27FC236}">
              <a16:creationId xmlns:a16="http://schemas.microsoft.com/office/drawing/2014/main" id="{00000000-0008-0000-0700-0000E2020000}"/>
            </a:ext>
          </a:extLst>
        </xdr:cNvPr>
        <xdr:cNvSpPr/>
      </xdr:nvSpPr>
      <xdr:spPr>
        <a:xfrm>
          <a:off x="221107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39" name="諸支出金該当値テキスト">
          <a:extLst>
            <a:ext uri="{FF2B5EF4-FFF2-40B4-BE49-F238E27FC236}">
              <a16:creationId xmlns:a16="http://schemas.microsoft.com/office/drawing/2014/main" id="{00000000-0008-0000-0700-0000E3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146050</xdr:rowOff>
    </xdr:from>
    <xdr:to>
      <xdr:col>112</xdr:col>
      <xdr:colOff>38100</xdr:colOff>
      <xdr:row>38</xdr:row>
      <xdr:rowOff>76200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1272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67327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11859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146050</xdr:rowOff>
    </xdr:from>
    <xdr:to>
      <xdr:col>107</xdr:col>
      <xdr:colOff>101600</xdr:colOff>
      <xdr:row>38</xdr:row>
      <xdr:rowOff>76200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0383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67327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0309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146050</xdr:rowOff>
    </xdr:from>
    <xdr:to>
      <xdr:col>102</xdr:col>
      <xdr:colOff>165100</xdr:colOff>
      <xdr:row>38</xdr:row>
      <xdr:rowOff>76200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19494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67327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420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146050</xdr:rowOff>
    </xdr:from>
    <xdr:to>
      <xdr:col>98</xdr:col>
      <xdr:colOff>38100</xdr:colOff>
      <xdr:row>38</xdr:row>
      <xdr:rowOff>76200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8605500" y="648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67327</xdr:rowOff>
    </xdr:from>
    <xdr:ext cx="249299"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8531650" y="658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9" name="正方形/長方形 748">
          <a:extLst>
            <a:ext uri="{FF2B5EF4-FFF2-40B4-BE49-F238E27FC236}">
              <a16:creationId xmlns:a16="http://schemas.microsoft.com/office/drawing/2014/main" id="{00000000-0008-0000-0700-0000ED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5" name="直線コネクタ 754">
          <a:extLst>
            <a:ext uri="{FF2B5EF4-FFF2-40B4-BE49-F238E27FC236}">
              <a16:creationId xmlns:a16="http://schemas.microsoft.com/office/drawing/2014/main" id="{00000000-0008-0000-0700-0000F3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0" name="前年度繰上充用金グラフ枠">
          <a:extLst>
            <a:ext uri="{FF2B5EF4-FFF2-40B4-BE49-F238E27FC236}">
              <a16:creationId xmlns:a16="http://schemas.microsoft.com/office/drawing/2014/main" id="{00000000-0008-0000-0700-0000F8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2" name="前年度繰上充用金最小値テキスト">
          <a:extLst>
            <a:ext uri="{FF2B5EF4-FFF2-40B4-BE49-F238E27FC236}">
              <a16:creationId xmlns:a16="http://schemas.microsoft.com/office/drawing/2014/main" id="{00000000-0008-0000-0700-0000FA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4" name="前年度繰上充用金最大値テキスト">
          <a:extLst>
            <a:ext uri="{FF2B5EF4-FFF2-40B4-BE49-F238E27FC236}">
              <a16:creationId xmlns:a16="http://schemas.microsoft.com/office/drawing/2014/main" id="{00000000-0008-0000-0700-0000FC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6" name="直線コネクタ 765">
          <a:extLst>
            <a:ext uri="{FF2B5EF4-FFF2-40B4-BE49-F238E27FC236}">
              <a16:creationId xmlns:a16="http://schemas.microsoft.com/office/drawing/2014/main" id="{00000000-0008-0000-0700-0000FE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7" name="前年度繰上充用金平均値テキスト">
          <a:extLst>
            <a:ext uri="{FF2B5EF4-FFF2-40B4-BE49-F238E27FC236}">
              <a16:creationId xmlns:a16="http://schemas.microsoft.com/office/drawing/2014/main" id="{00000000-0008-0000-0700-0000FF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9" name="直線コネクタ 768">
          <a:extLst>
            <a:ext uri="{FF2B5EF4-FFF2-40B4-BE49-F238E27FC236}">
              <a16:creationId xmlns:a16="http://schemas.microsoft.com/office/drawing/2014/main" id="{00000000-0008-0000-0700-000001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1" name="テキスト ボックス 770">
          <a:extLst>
            <a:ext uri="{FF2B5EF4-FFF2-40B4-BE49-F238E27FC236}">
              <a16:creationId xmlns:a16="http://schemas.microsoft.com/office/drawing/2014/main" id="{00000000-0008-0000-0700-000003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5" name="楕円 784">
          <a:extLst>
            <a:ext uri="{FF2B5EF4-FFF2-40B4-BE49-F238E27FC236}">
              <a16:creationId xmlns:a16="http://schemas.microsoft.com/office/drawing/2014/main" id="{00000000-0008-0000-0700-000011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6" name="前年度繰上充用金該当値テキスト">
          <a:extLst>
            <a:ext uri="{FF2B5EF4-FFF2-40B4-BE49-F238E27FC236}">
              <a16:creationId xmlns:a16="http://schemas.microsoft.com/office/drawing/2014/main" id="{00000000-0008-0000-0700-000012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5" name="正方形/長方形 794">
          <a:extLst>
            <a:ext uri="{FF2B5EF4-FFF2-40B4-BE49-F238E27FC236}">
              <a16:creationId xmlns:a16="http://schemas.microsoft.com/office/drawing/2014/main" id="{00000000-0008-0000-0700-00001B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6" name="正方形/長方形 795">
          <a:extLst>
            <a:ext uri="{FF2B5EF4-FFF2-40B4-BE49-F238E27FC236}">
              <a16:creationId xmlns:a16="http://schemas.microsoft.com/office/drawing/2014/main" id="{00000000-0008-0000-0700-00001C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本県では、平成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年度から令和２年度を対象期間とした「財政運営指針」に沿って、財政健全化に向けた取組みを行いつつ、人口減少・活力向上対策をはじめ、各種施策に全力で取り組んできたところです。</a:t>
          </a:r>
        </a:p>
        <a:p>
          <a:r>
            <a:rPr kumimoji="1" lang="ja-JP" altLang="en-US" sz="1100">
              <a:latin typeface="ＭＳ Ｐゴシック" panose="020B0600070205080204" pitchFamily="50" charset="-128"/>
              <a:ea typeface="ＭＳ Ｐゴシック" panose="020B0600070205080204" pitchFamily="50" charset="-128"/>
            </a:rPr>
            <a:t>　住民一人当たりの決算額の推移について、主だった特徴を数点あげると次のとおりとなります。</a:t>
          </a:r>
        </a:p>
        <a:p>
          <a:r>
            <a:rPr kumimoji="1" lang="ja-JP" altLang="en-US" sz="1100">
              <a:latin typeface="ＭＳ Ｐゴシック" panose="020B0600070205080204" pitchFamily="50" charset="-128"/>
              <a:ea typeface="ＭＳ Ｐゴシック" panose="020B0600070205080204" pitchFamily="50" charset="-128"/>
            </a:rPr>
            <a:t>　衛生費は、新型コロナウイルス感染症の感染拡大に伴う入院医療機関病床確保事業や医療機関・薬局等感染拡大防止対策事業の増加等により、前年度より住民一人当たりの決算額が</a:t>
          </a:r>
          <a:r>
            <a:rPr kumimoji="1" lang="en-US" altLang="ja-JP" sz="1100">
              <a:latin typeface="ＭＳ Ｐゴシック" panose="020B0600070205080204" pitchFamily="50" charset="-128"/>
              <a:ea typeface="ＭＳ Ｐゴシック" panose="020B0600070205080204" pitchFamily="50" charset="-128"/>
            </a:rPr>
            <a:t>19,128</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民生費は、新型コロナウイルス感染症の感染拡大に伴う生活福祉資金貸付事業や福祉サービス事業所等感染症対策強化事業の増加等により、前年度より</a:t>
          </a:r>
          <a:r>
            <a:rPr kumimoji="1" lang="en-US" altLang="ja-JP" sz="1100">
              <a:latin typeface="ＭＳ Ｐゴシック" panose="020B0600070205080204" pitchFamily="50" charset="-128"/>
              <a:ea typeface="ＭＳ Ｐゴシック" panose="020B0600070205080204" pitchFamily="50" charset="-128"/>
            </a:rPr>
            <a:t>7,696</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商工費は、新型コロナウイルス感染症の感染拡大に伴う香川県持続化応援給付金や新型コロナウイルス感染症拡大防止休業要請等協力金の増加等により、前年度より</a:t>
          </a:r>
          <a:r>
            <a:rPr kumimoji="1" lang="en-US" altLang="ja-JP" sz="1100">
              <a:latin typeface="ＭＳ Ｐゴシック" panose="020B0600070205080204" pitchFamily="50" charset="-128"/>
              <a:ea typeface="ＭＳ Ｐゴシック" panose="020B0600070205080204" pitchFamily="50" charset="-128"/>
            </a:rPr>
            <a:t>7,372</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農林水産業費は、鳥インフルエンザ特別対策事業の増加等により、前年度より</a:t>
          </a:r>
          <a:r>
            <a:rPr kumimoji="1" lang="en-US" altLang="ja-JP" sz="1100">
              <a:latin typeface="ＭＳ Ｐゴシック" panose="020B0600070205080204" pitchFamily="50" charset="-128"/>
              <a:ea typeface="ＭＳ Ｐゴシック" panose="020B0600070205080204" pitchFamily="50" charset="-128"/>
            </a:rPr>
            <a:t>2,063</a:t>
          </a:r>
          <a:r>
            <a:rPr kumimoji="1" lang="ja-JP" altLang="en-US" sz="1100">
              <a:latin typeface="ＭＳ Ｐゴシック" panose="020B0600070205080204" pitchFamily="50" charset="-128"/>
              <a:ea typeface="ＭＳ Ｐゴシック" panose="020B0600070205080204" pitchFamily="50" charset="-128"/>
            </a:rPr>
            <a:t>円増加しております。</a:t>
          </a:r>
        </a:p>
        <a:p>
          <a:r>
            <a:rPr kumimoji="1" lang="ja-JP" altLang="en-US" sz="1100">
              <a:latin typeface="ＭＳ Ｐゴシック" panose="020B0600070205080204" pitchFamily="50" charset="-128"/>
              <a:ea typeface="ＭＳ Ｐゴシック" panose="020B0600070205080204" pitchFamily="50" charset="-128"/>
            </a:rPr>
            <a:t>　今後も、令和３年度から令和７年度を対象期間とした「新たな財政運営指針」に沿って、可能な限りの歳入確保策や徹底した歳出抑制策に取り組みます。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香川県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　実質単年度収支が２年連続でプラス（</a:t>
          </a:r>
          <a:r>
            <a:rPr kumimoji="1" lang="en-US" altLang="ja-JP" sz="1000">
              <a:latin typeface="ＭＳ ゴシック" pitchFamily="49" charset="-128"/>
              <a:ea typeface="ＭＳ ゴシック" pitchFamily="49" charset="-128"/>
            </a:rPr>
            <a:t>H28</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3,122,627</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H29</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22,140</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H30</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4,999,536</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R01</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574,083</a:t>
          </a:r>
          <a:r>
            <a:rPr kumimoji="1" lang="ja-JP" altLang="en-US" sz="1000">
              <a:latin typeface="ＭＳ ゴシック" pitchFamily="49" charset="-128"/>
              <a:ea typeface="ＭＳ ゴシック" pitchFamily="49" charset="-128"/>
            </a:rPr>
            <a:t>千円、</a:t>
          </a:r>
          <a:r>
            <a:rPr kumimoji="1" lang="en-US" altLang="ja-JP" sz="1000">
              <a:latin typeface="ＭＳ ゴシック" pitchFamily="49" charset="-128"/>
              <a:ea typeface="ＭＳ ゴシック" pitchFamily="49" charset="-128"/>
            </a:rPr>
            <a:t>R02</a:t>
          </a:r>
          <a:r>
            <a:rPr kumimoji="1" lang="ja-JP" altLang="en-US" sz="1000">
              <a:latin typeface="ＭＳ ゴシック" pitchFamily="49" charset="-128"/>
              <a:ea typeface="ＭＳ ゴシック" pitchFamily="49" charset="-128"/>
            </a:rPr>
            <a:t>：</a:t>
          </a:r>
          <a:r>
            <a:rPr kumimoji="1" lang="en-US" altLang="ja-JP" sz="1000">
              <a:latin typeface="ＭＳ ゴシック" pitchFamily="49" charset="-128"/>
              <a:ea typeface="ＭＳ ゴシック" pitchFamily="49" charset="-128"/>
            </a:rPr>
            <a:t>4,341,211</a:t>
          </a:r>
          <a:r>
            <a:rPr kumimoji="1" lang="ja-JP" altLang="en-US" sz="1000">
              <a:latin typeface="ＭＳ ゴシック" pitchFamily="49" charset="-128"/>
              <a:ea typeface="ＭＳ ゴシック" pitchFamily="49" charset="-128"/>
            </a:rPr>
            <a:t>千円）となった要因は、新型コロナウイルス感染症緊急包括支援交付金の国への翌年度返還分が生じたこと等によるものです。</a:t>
          </a:r>
        </a:p>
        <a:p>
          <a:r>
            <a:rPr kumimoji="1" lang="ja-JP" altLang="en-US" sz="1000">
              <a:latin typeface="ＭＳ ゴシック" pitchFamily="49" charset="-128"/>
              <a:ea typeface="ＭＳ ゴシック" pitchFamily="49" charset="-128"/>
            </a:rPr>
            <a:t>　財政調整基金は、災害対策、景気変動による税収等の減、地方交付税の減等の備えとして積み立てているものですが、平成</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年度以降</a:t>
          </a:r>
          <a:r>
            <a:rPr kumimoji="1" lang="en-US" altLang="ja-JP" sz="1000">
              <a:latin typeface="ＭＳ ゴシック" pitchFamily="49" charset="-128"/>
              <a:ea typeface="ＭＳ ゴシック" pitchFamily="49" charset="-128"/>
            </a:rPr>
            <a:t>5,388</a:t>
          </a:r>
          <a:r>
            <a:rPr kumimoji="1" lang="ja-JP" altLang="en-US" sz="1000">
              <a:latin typeface="ＭＳ ゴシック" pitchFamily="49" charset="-128"/>
              <a:ea typeface="ＭＳ ゴシック" pitchFamily="49" charset="-128"/>
            </a:rPr>
            <a:t>百万円減少しています。</a:t>
          </a:r>
        </a:p>
        <a:p>
          <a:r>
            <a:rPr kumimoji="1" lang="ja-JP" altLang="en-US" sz="1000">
              <a:latin typeface="ＭＳ ゴシック" pitchFamily="49" charset="-128"/>
              <a:ea typeface="ＭＳ ゴシック" pitchFamily="49" charset="-128"/>
            </a:rPr>
            <a:t>　なお、本県では、財政調整基金のほか、減債基金を財源対策用基金として管理しており、その合計額は平成</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年度以降</a:t>
          </a:r>
          <a:r>
            <a:rPr kumimoji="1" lang="en-US" altLang="ja-JP" sz="1000">
              <a:latin typeface="ＭＳ ゴシック" pitchFamily="49" charset="-128"/>
              <a:ea typeface="ＭＳ ゴシック" pitchFamily="49" charset="-128"/>
            </a:rPr>
            <a:t>9,663</a:t>
          </a:r>
          <a:r>
            <a:rPr kumimoji="1" lang="ja-JP" altLang="en-US" sz="1000">
              <a:latin typeface="ＭＳ ゴシック" pitchFamily="49" charset="-128"/>
              <a:ea typeface="ＭＳ ゴシック" pitchFamily="49" charset="-128"/>
            </a:rPr>
            <a:t>百万円減少する一方、県債残高は</a:t>
          </a:r>
          <a:r>
            <a:rPr kumimoji="1" lang="en-US" altLang="ja-JP" sz="1000">
              <a:latin typeface="ＭＳ ゴシック" pitchFamily="49" charset="-128"/>
              <a:ea typeface="ＭＳ ゴシック" pitchFamily="49" charset="-128"/>
            </a:rPr>
            <a:t>860,539</a:t>
          </a:r>
          <a:r>
            <a:rPr kumimoji="1" lang="ja-JP" altLang="en-US" sz="1000">
              <a:latin typeface="ＭＳ ゴシック" pitchFamily="49" charset="-128"/>
              <a:ea typeface="ＭＳ ゴシック" pitchFamily="49" charset="-128"/>
            </a:rPr>
            <a:t>百万円となっているところです。</a:t>
          </a:r>
        </a:p>
        <a:p>
          <a:r>
            <a:rPr kumimoji="1" lang="ja-JP" altLang="en-US" sz="1000">
              <a:latin typeface="ＭＳ ゴシック" pitchFamily="49" charset="-128"/>
              <a:ea typeface="ＭＳ ゴシック" pitchFamily="49" charset="-128"/>
            </a:rPr>
            <a:t>　令和３年度から令和７年度を対象期間とした「新たな財政運営指針」に沿って、可能な限りの歳入確保策や徹底した歳出抑制策に取り組みます。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香川県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いずれの会計においても、実質赤字額は生じていません。</a:t>
          </a:r>
        </a:p>
        <a:p>
          <a:r>
            <a:rPr kumimoji="1" lang="ja-JP" altLang="en-US" sz="1400">
              <a:latin typeface="ＭＳ ゴシック" pitchFamily="49" charset="-128"/>
              <a:ea typeface="ＭＳ ゴシック" pitchFamily="49" charset="-128"/>
            </a:rPr>
            <a:t>　今後も、一般会計及びその他の会計とも、収入確保及び歳出削減に努めます。</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4_&#35519;&#26619;&#32113;&#35336;&#20418;/&#12356;&#12429;&#12356;&#12429;/&#9632;&#36001;&#25919;&#29366;&#27841;&#20844;&#34920;&#36039;&#26009;/02_&#36001;&#25919;&#29366;&#27841;&#36039;&#26009;&#38598;/R02&#27770;&#31639;_&#36001;&#25919;&#29366;&#27841;&#36039;&#26009;&#38598;/07%20&#22238;&#31572;&#12539;&#20462;&#27491;&#65288;3&#26376;&#26411;&#20844;&#34920;&#20998;&#65289;/01%20&#22243;&#20307;&#22238;&#31572;&#65286;&#30906;&#35469;&#20316;&#26989;/04%20&#20225;&#30011;&#20418;&#30906;&#35469;&#20998;&#65288;&#22522;&#37329;&#27531;&#39640;&#12398;&#32076;&#24180;&#20998;&#26512;&#65289;/&#37117;&#36947;&#24220;&#30476;/37&#39321;&#24029;&#30476;ok/&#12304;&#36001;&#25919;&#29366;&#27841;&#36039;&#26009;&#38598;&#12305;_370002_&#39321;&#24029;&#30476;_2020_R04.03.02_&#20877;&#20462;&#27491;&#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1">
          <cell r="B71" t="str">
            <v>H30</v>
          </cell>
          <cell r="C71" t="str">
            <v>R01</v>
          </cell>
          <cell r="D71" t="str">
            <v>R02</v>
          </cell>
        </row>
        <row r="72">
          <cell r="A72" t="str">
            <v>財政調整基金</v>
          </cell>
          <cell r="B72">
            <v>12592</v>
          </cell>
          <cell r="C72">
            <v>12269</v>
          </cell>
          <cell r="D72">
            <v>12085</v>
          </cell>
        </row>
        <row r="73">
          <cell r="A73" t="str">
            <v>減債基金</v>
          </cell>
          <cell r="B73">
            <v>19901</v>
          </cell>
          <cell r="C73">
            <v>15302</v>
          </cell>
          <cell r="D73">
            <v>17738</v>
          </cell>
        </row>
        <row r="74">
          <cell r="A74" t="str">
            <v>その他特定目的基金</v>
          </cell>
          <cell r="B74">
            <v>21806</v>
          </cell>
          <cell r="C74">
            <v>21660</v>
          </cell>
          <cell r="D74">
            <v>19410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78</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80</v>
      </c>
      <c r="C3" s="398"/>
      <c r="D3" s="399"/>
      <c r="E3" s="399"/>
      <c r="F3" s="399"/>
      <c r="G3" s="399"/>
      <c r="H3" s="399"/>
      <c r="I3" s="399"/>
      <c r="J3" s="399"/>
      <c r="K3" s="399"/>
      <c r="L3" s="399" t="s">
        <v>81</v>
      </c>
      <c r="M3" s="399"/>
      <c r="N3" s="399"/>
      <c r="O3" s="399"/>
      <c r="P3" s="399"/>
      <c r="Q3" s="399"/>
      <c r="R3" s="403"/>
      <c r="S3" s="403"/>
      <c r="T3" s="403"/>
      <c r="U3" s="403"/>
      <c r="V3" s="404"/>
      <c r="W3" s="410" t="s">
        <v>82</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83</v>
      </c>
      <c r="BO3" s="417"/>
      <c r="BP3" s="417"/>
      <c r="BQ3" s="417"/>
      <c r="BR3" s="417"/>
      <c r="BS3" s="417"/>
      <c r="BT3" s="417"/>
      <c r="BU3" s="418"/>
      <c r="BV3" s="416" t="s">
        <v>84</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85</v>
      </c>
      <c r="CU3" s="417"/>
      <c r="CV3" s="417"/>
      <c r="CW3" s="417"/>
      <c r="CX3" s="417"/>
      <c r="CY3" s="417"/>
      <c r="CZ3" s="417"/>
      <c r="DA3" s="418"/>
      <c r="DB3" s="416" t="s">
        <v>86</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87</v>
      </c>
      <c r="X4" s="471"/>
      <c r="Y4" s="472"/>
      <c r="Z4" s="479" t="s">
        <v>2</v>
      </c>
      <c r="AA4" s="457"/>
      <c r="AB4" s="457"/>
      <c r="AC4" s="457"/>
      <c r="AD4" s="457"/>
      <c r="AE4" s="457"/>
      <c r="AF4" s="457"/>
      <c r="AG4" s="457"/>
      <c r="AH4" s="458"/>
      <c r="AI4" s="479" t="s">
        <v>88</v>
      </c>
      <c r="AJ4" s="482"/>
      <c r="AK4" s="482"/>
      <c r="AL4" s="482"/>
      <c r="AM4" s="482"/>
      <c r="AN4" s="482"/>
      <c r="AO4" s="482"/>
      <c r="AP4" s="483"/>
      <c r="AQ4" s="487" t="s">
        <v>89</v>
      </c>
      <c r="AR4" s="488"/>
      <c r="AS4" s="482"/>
      <c r="AT4" s="482"/>
      <c r="AU4" s="482"/>
      <c r="AV4" s="482"/>
      <c r="AW4" s="482"/>
      <c r="AX4" s="482"/>
      <c r="AY4" s="489"/>
      <c r="AZ4" s="440" t="s">
        <v>90</v>
      </c>
      <c r="BA4" s="441"/>
      <c r="BB4" s="441"/>
      <c r="BC4" s="441"/>
      <c r="BD4" s="441"/>
      <c r="BE4" s="441"/>
      <c r="BF4" s="441"/>
      <c r="BG4" s="441"/>
      <c r="BH4" s="441"/>
      <c r="BI4" s="441"/>
      <c r="BJ4" s="441"/>
      <c r="BK4" s="441"/>
      <c r="BL4" s="441"/>
      <c r="BM4" s="442"/>
      <c r="BN4" s="419">
        <v>492818320</v>
      </c>
      <c r="BO4" s="420"/>
      <c r="BP4" s="420"/>
      <c r="BQ4" s="420"/>
      <c r="BR4" s="420"/>
      <c r="BS4" s="420"/>
      <c r="BT4" s="420"/>
      <c r="BU4" s="421"/>
      <c r="BV4" s="419">
        <v>446907282</v>
      </c>
      <c r="BW4" s="420"/>
      <c r="BX4" s="420"/>
      <c r="BY4" s="420"/>
      <c r="BZ4" s="420"/>
      <c r="CA4" s="420"/>
      <c r="CB4" s="420"/>
      <c r="CC4" s="421"/>
      <c r="CD4" s="422" t="s">
        <v>91</v>
      </c>
      <c r="CE4" s="423"/>
      <c r="CF4" s="423"/>
      <c r="CG4" s="423"/>
      <c r="CH4" s="423"/>
      <c r="CI4" s="423"/>
      <c r="CJ4" s="423"/>
      <c r="CK4" s="423"/>
      <c r="CL4" s="423"/>
      <c r="CM4" s="423"/>
      <c r="CN4" s="423"/>
      <c r="CO4" s="423"/>
      <c r="CP4" s="423"/>
      <c r="CQ4" s="423"/>
      <c r="CR4" s="423"/>
      <c r="CS4" s="424"/>
      <c r="CT4" s="425">
        <v>3.7</v>
      </c>
      <c r="CU4" s="426"/>
      <c r="CV4" s="426"/>
      <c r="CW4" s="426"/>
      <c r="CX4" s="426"/>
      <c r="CY4" s="426"/>
      <c r="CZ4" s="426"/>
      <c r="DA4" s="427"/>
      <c r="DB4" s="425">
        <v>2</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92</v>
      </c>
      <c r="BA5" s="429"/>
      <c r="BB5" s="429"/>
      <c r="BC5" s="429"/>
      <c r="BD5" s="429"/>
      <c r="BE5" s="429"/>
      <c r="BF5" s="429"/>
      <c r="BG5" s="429"/>
      <c r="BH5" s="429"/>
      <c r="BI5" s="429"/>
      <c r="BJ5" s="429"/>
      <c r="BK5" s="429"/>
      <c r="BL5" s="429"/>
      <c r="BM5" s="430"/>
      <c r="BN5" s="431">
        <v>478524231</v>
      </c>
      <c r="BO5" s="432"/>
      <c r="BP5" s="432"/>
      <c r="BQ5" s="432"/>
      <c r="BR5" s="432"/>
      <c r="BS5" s="432"/>
      <c r="BT5" s="432"/>
      <c r="BU5" s="433"/>
      <c r="BV5" s="431">
        <v>436102474</v>
      </c>
      <c r="BW5" s="432"/>
      <c r="BX5" s="432"/>
      <c r="BY5" s="432"/>
      <c r="BZ5" s="432"/>
      <c r="CA5" s="432"/>
      <c r="CB5" s="432"/>
      <c r="CC5" s="433"/>
      <c r="CD5" s="434" t="s">
        <v>93</v>
      </c>
      <c r="CE5" s="435"/>
      <c r="CF5" s="435"/>
      <c r="CG5" s="435"/>
      <c r="CH5" s="435"/>
      <c r="CI5" s="435"/>
      <c r="CJ5" s="435"/>
      <c r="CK5" s="435"/>
      <c r="CL5" s="435"/>
      <c r="CM5" s="435"/>
      <c r="CN5" s="435"/>
      <c r="CO5" s="435"/>
      <c r="CP5" s="435"/>
      <c r="CQ5" s="435"/>
      <c r="CR5" s="435"/>
      <c r="CS5" s="436"/>
      <c r="CT5" s="437">
        <v>96</v>
      </c>
      <c r="CU5" s="438"/>
      <c r="CV5" s="438"/>
      <c r="CW5" s="438"/>
      <c r="CX5" s="438"/>
      <c r="CY5" s="438"/>
      <c r="CZ5" s="438"/>
      <c r="DA5" s="439"/>
      <c r="DB5" s="437">
        <v>96.8</v>
      </c>
      <c r="DC5" s="438"/>
      <c r="DD5" s="438"/>
      <c r="DE5" s="438"/>
      <c r="DF5" s="438"/>
      <c r="DG5" s="438"/>
      <c r="DH5" s="438"/>
      <c r="DI5" s="439"/>
      <c r="DJ5" s="158"/>
      <c r="DK5" s="158"/>
      <c r="DL5" s="158"/>
      <c r="DM5" s="158"/>
      <c r="DN5" s="158"/>
      <c r="DO5" s="158"/>
    </row>
    <row r="6" spans="1:119" ht="18.75" customHeight="1" x14ac:dyDescent="0.2">
      <c r="A6" s="159"/>
      <c r="B6" s="416" t="s">
        <v>94</v>
      </c>
      <c r="C6" s="417"/>
      <c r="D6" s="417"/>
      <c r="E6" s="417"/>
      <c r="F6" s="417"/>
      <c r="G6" s="417"/>
      <c r="H6" s="417"/>
      <c r="I6" s="417"/>
      <c r="J6" s="417"/>
      <c r="K6" s="398"/>
      <c r="L6" s="399" t="s">
        <v>95</v>
      </c>
      <c r="M6" s="399"/>
      <c r="N6" s="399"/>
      <c r="O6" s="399"/>
      <c r="P6" s="399"/>
      <c r="Q6" s="399"/>
      <c r="R6" s="403"/>
      <c r="S6" s="403"/>
      <c r="T6" s="403"/>
      <c r="U6" s="403"/>
      <c r="V6" s="404"/>
      <c r="W6" s="473"/>
      <c r="X6" s="474"/>
      <c r="Y6" s="475"/>
      <c r="Z6" s="443" t="s">
        <v>96</v>
      </c>
      <c r="AA6" s="444"/>
      <c r="AB6" s="444"/>
      <c r="AC6" s="444"/>
      <c r="AD6" s="444"/>
      <c r="AE6" s="444"/>
      <c r="AF6" s="444"/>
      <c r="AG6" s="444"/>
      <c r="AH6" s="445"/>
      <c r="AI6" s="446">
        <v>1</v>
      </c>
      <c r="AJ6" s="447"/>
      <c r="AK6" s="447"/>
      <c r="AL6" s="447"/>
      <c r="AM6" s="447"/>
      <c r="AN6" s="447"/>
      <c r="AO6" s="447"/>
      <c r="AP6" s="448"/>
      <c r="AQ6" s="446">
        <v>12850</v>
      </c>
      <c r="AR6" s="447"/>
      <c r="AS6" s="447"/>
      <c r="AT6" s="447"/>
      <c r="AU6" s="447"/>
      <c r="AV6" s="447"/>
      <c r="AW6" s="447"/>
      <c r="AX6" s="447"/>
      <c r="AY6" s="449"/>
      <c r="AZ6" s="428" t="s">
        <v>97</v>
      </c>
      <c r="BA6" s="429"/>
      <c r="BB6" s="429"/>
      <c r="BC6" s="429"/>
      <c r="BD6" s="429"/>
      <c r="BE6" s="429"/>
      <c r="BF6" s="429"/>
      <c r="BG6" s="429"/>
      <c r="BH6" s="429"/>
      <c r="BI6" s="429"/>
      <c r="BJ6" s="429"/>
      <c r="BK6" s="429"/>
      <c r="BL6" s="429"/>
      <c r="BM6" s="430"/>
      <c r="BN6" s="431">
        <v>14294089</v>
      </c>
      <c r="BO6" s="432"/>
      <c r="BP6" s="432"/>
      <c r="BQ6" s="432"/>
      <c r="BR6" s="432"/>
      <c r="BS6" s="432"/>
      <c r="BT6" s="432"/>
      <c r="BU6" s="433"/>
      <c r="BV6" s="431">
        <v>10804808</v>
      </c>
      <c r="BW6" s="432"/>
      <c r="BX6" s="432"/>
      <c r="BY6" s="432"/>
      <c r="BZ6" s="432"/>
      <c r="CA6" s="432"/>
      <c r="CB6" s="432"/>
      <c r="CC6" s="433"/>
      <c r="CD6" s="434" t="s">
        <v>98</v>
      </c>
      <c r="CE6" s="435"/>
      <c r="CF6" s="435"/>
      <c r="CG6" s="435"/>
      <c r="CH6" s="435"/>
      <c r="CI6" s="435"/>
      <c r="CJ6" s="435"/>
      <c r="CK6" s="435"/>
      <c r="CL6" s="435"/>
      <c r="CM6" s="435"/>
      <c r="CN6" s="435"/>
      <c r="CO6" s="435"/>
      <c r="CP6" s="435"/>
      <c r="CQ6" s="435"/>
      <c r="CR6" s="435"/>
      <c r="CS6" s="436"/>
      <c r="CT6" s="453">
        <v>103.5</v>
      </c>
      <c r="CU6" s="454"/>
      <c r="CV6" s="454"/>
      <c r="CW6" s="454"/>
      <c r="CX6" s="454"/>
      <c r="CY6" s="454"/>
      <c r="CZ6" s="454"/>
      <c r="DA6" s="455"/>
      <c r="DB6" s="453">
        <v>104.1</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99</v>
      </c>
      <c r="AA7" s="444"/>
      <c r="AB7" s="444"/>
      <c r="AC7" s="444"/>
      <c r="AD7" s="444"/>
      <c r="AE7" s="444"/>
      <c r="AF7" s="444"/>
      <c r="AG7" s="444"/>
      <c r="AH7" s="445"/>
      <c r="AI7" s="446">
        <v>1</v>
      </c>
      <c r="AJ7" s="447"/>
      <c r="AK7" s="447"/>
      <c r="AL7" s="447"/>
      <c r="AM7" s="447"/>
      <c r="AN7" s="447"/>
      <c r="AO7" s="447"/>
      <c r="AP7" s="448"/>
      <c r="AQ7" s="446">
        <v>9800</v>
      </c>
      <c r="AR7" s="447"/>
      <c r="AS7" s="447"/>
      <c r="AT7" s="447"/>
      <c r="AU7" s="447"/>
      <c r="AV7" s="447"/>
      <c r="AW7" s="447"/>
      <c r="AX7" s="447"/>
      <c r="AY7" s="449"/>
      <c r="AZ7" s="428" t="s">
        <v>100</v>
      </c>
      <c r="BA7" s="429"/>
      <c r="BB7" s="429"/>
      <c r="BC7" s="429"/>
      <c r="BD7" s="429"/>
      <c r="BE7" s="429"/>
      <c r="BF7" s="429"/>
      <c r="BG7" s="429"/>
      <c r="BH7" s="429"/>
      <c r="BI7" s="429"/>
      <c r="BJ7" s="429"/>
      <c r="BK7" s="429"/>
      <c r="BL7" s="429"/>
      <c r="BM7" s="430"/>
      <c r="BN7" s="431">
        <v>4512650</v>
      </c>
      <c r="BO7" s="432"/>
      <c r="BP7" s="432"/>
      <c r="BQ7" s="432"/>
      <c r="BR7" s="432"/>
      <c r="BS7" s="432"/>
      <c r="BT7" s="432"/>
      <c r="BU7" s="433"/>
      <c r="BV7" s="431">
        <v>5548714</v>
      </c>
      <c r="BW7" s="432"/>
      <c r="BX7" s="432"/>
      <c r="BY7" s="432"/>
      <c r="BZ7" s="432"/>
      <c r="CA7" s="432"/>
      <c r="CB7" s="432"/>
      <c r="CC7" s="433"/>
      <c r="CD7" s="434" t="s">
        <v>101</v>
      </c>
      <c r="CE7" s="435"/>
      <c r="CF7" s="435"/>
      <c r="CG7" s="435"/>
      <c r="CH7" s="435"/>
      <c r="CI7" s="435"/>
      <c r="CJ7" s="435"/>
      <c r="CK7" s="435"/>
      <c r="CL7" s="435"/>
      <c r="CM7" s="435"/>
      <c r="CN7" s="435"/>
      <c r="CO7" s="435"/>
      <c r="CP7" s="435"/>
      <c r="CQ7" s="435"/>
      <c r="CR7" s="435"/>
      <c r="CS7" s="436"/>
      <c r="CT7" s="431">
        <v>261686857</v>
      </c>
      <c r="CU7" s="432"/>
      <c r="CV7" s="432"/>
      <c r="CW7" s="432"/>
      <c r="CX7" s="432"/>
      <c r="CY7" s="432"/>
      <c r="CZ7" s="432"/>
      <c r="DA7" s="433"/>
      <c r="DB7" s="431">
        <v>258631154</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102</v>
      </c>
      <c r="AA8" s="444"/>
      <c r="AB8" s="444"/>
      <c r="AC8" s="444"/>
      <c r="AD8" s="444"/>
      <c r="AE8" s="444"/>
      <c r="AF8" s="444"/>
      <c r="AG8" s="444"/>
      <c r="AH8" s="445"/>
      <c r="AI8" s="446">
        <v>1</v>
      </c>
      <c r="AJ8" s="447"/>
      <c r="AK8" s="447"/>
      <c r="AL8" s="447"/>
      <c r="AM8" s="447"/>
      <c r="AN8" s="447"/>
      <c r="AO8" s="447"/>
      <c r="AP8" s="448"/>
      <c r="AQ8" s="446">
        <v>8100</v>
      </c>
      <c r="AR8" s="447"/>
      <c r="AS8" s="447"/>
      <c r="AT8" s="447"/>
      <c r="AU8" s="447"/>
      <c r="AV8" s="447"/>
      <c r="AW8" s="447"/>
      <c r="AX8" s="447"/>
      <c r="AY8" s="449"/>
      <c r="AZ8" s="428" t="s">
        <v>103</v>
      </c>
      <c r="BA8" s="429"/>
      <c r="BB8" s="429"/>
      <c r="BC8" s="429"/>
      <c r="BD8" s="429"/>
      <c r="BE8" s="429"/>
      <c r="BF8" s="429"/>
      <c r="BG8" s="429"/>
      <c r="BH8" s="429"/>
      <c r="BI8" s="429"/>
      <c r="BJ8" s="429"/>
      <c r="BK8" s="429"/>
      <c r="BL8" s="429"/>
      <c r="BM8" s="430"/>
      <c r="BN8" s="431">
        <v>9781439</v>
      </c>
      <c r="BO8" s="432"/>
      <c r="BP8" s="432"/>
      <c r="BQ8" s="432"/>
      <c r="BR8" s="432"/>
      <c r="BS8" s="432"/>
      <c r="BT8" s="432"/>
      <c r="BU8" s="433"/>
      <c r="BV8" s="431">
        <v>5256094</v>
      </c>
      <c r="BW8" s="432"/>
      <c r="BX8" s="432"/>
      <c r="BY8" s="432"/>
      <c r="BZ8" s="432"/>
      <c r="CA8" s="432"/>
      <c r="CB8" s="432"/>
      <c r="CC8" s="433"/>
      <c r="CD8" s="434" t="s">
        <v>104</v>
      </c>
      <c r="CE8" s="435"/>
      <c r="CF8" s="435"/>
      <c r="CG8" s="435"/>
      <c r="CH8" s="435"/>
      <c r="CI8" s="435"/>
      <c r="CJ8" s="435"/>
      <c r="CK8" s="435"/>
      <c r="CL8" s="435"/>
      <c r="CM8" s="435"/>
      <c r="CN8" s="435"/>
      <c r="CO8" s="435"/>
      <c r="CP8" s="435"/>
      <c r="CQ8" s="435"/>
      <c r="CR8" s="435"/>
      <c r="CS8" s="436"/>
      <c r="CT8" s="450">
        <v>0.48747000000000001</v>
      </c>
      <c r="CU8" s="451"/>
      <c r="CV8" s="451"/>
      <c r="CW8" s="451"/>
      <c r="CX8" s="451"/>
      <c r="CY8" s="451"/>
      <c r="CZ8" s="451"/>
      <c r="DA8" s="452"/>
      <c r="DB8" s="450">
        <v>0.49002000000000001</v>
      </c>
      <c r="DC8" s="451"/>
      <c r="DD8" s="451"/>
      <c r="DE8" s="451"/>
      <c r="DF8" s="451"/>
      <c r="DG8" s="451"/>
      <c r="DH8" s="451"/>
      <c r="DI8" s="452"/>
      <c r="DJ8" s="158"/>
      <c r="DK8" s="158"/>
      <c r="DL8" s="158"/>
      <c r="DM8" s="158"/>
      <c r="DN8" s="158"/>
      <c r="DO8" s="158"/>
    </row>
    <row r="9" spans="1:119" ht="18.75" customHeight="1" thickBot="1" x14ac:dyDescent="0.25">
      <c r="A9" s="159"/>
      <c r="B9" s="456" t="s">
        <v>105</v>
      </c>
      <c r="C9" s="457"/>
      <c r="D9" s="457"/>
      <c r="E9" s="457"/>
      <c r="F9" s="457"/>
      <c r="G9" s="457"/>
      <c r="H9" s="457"/>
      <c r="I9" s="457"/>
      <c r="J9" s="457"/>
      <c r="K9" s="458"/>
      <c r="L9" s="464" t="s">
        <v>106</v>
      </c>
      <c r="M9" s="465"/>
      <c r="N9" s="465"/>
      <c r="O9" s="465"/>
      <c r="P9" s="465"/>
      <c r="Q9" s="466"/>
      <c r="R9" s="467">
        <v>950244</v>
      </c>
      <c r="S9" s="468"/>
      <c r="T9" s="468"/>
      <c r="U9" s="468"/>
      <c r="V9" s="469"/>
      <c r="W9" s="473"/>
      <c r="X9" s="474"/>
      <c r="Y9" s="475"/>
      <c r="Z9" s="443" t="s">
        <v>107</v>
      </c>
      <c r="AA9" s="444"/>
      <c r="AB9" s="444"/>
      <c r="AC9" s="444"/>
      <c r="AD9" s="444"/>
      <c r="AE9" s="444"/>
      <c r="AF9" s="444"/>
      <c r="AG9" s="444"/>
      <c r="AH9" s="445"/>
      <c r="AI9" s="446">
        <v>1</v>
      </c>
      <c r="AJ9" s="447"/>
      <c r="AK9" s="447"/>
      <c r="AL9" s="447"/>
      <c r="AM9" s="447"/>
      <c r="AN9" s="447"/>
      <c r="AO9" s="447"/>
      <c r="AP9" s="448"/>
      <c r="AQ9" s="446">
        <v>9400</v>
      </c>
      <c r="AR9" s="447"/>
      <c r="AS9" s="447"/>
      <c r="AT9" s="447"/>
      <c r="AU9" s="447"/>
      <c r="AV9" s="447"/>
      <c r="AW9" s="447"/>
      <c r="AX9" s="447"/>
      <c r="AY9" s="449"/>
      <c r="AZ9" s="428" t="s">
        <v>108</v>
      </c>
      <c r="BA9" s="429"/>
      <c r="BB9" s="429"/>
      <c r="BC9" s="429"/>
      <c r="BD9" s="429"/>
      <c r="BE9" s="429"/>
      <c r="BF9" s="429"/>
      <c r="BG9" s="429"/>
      <c r="BH9" s="429"/>
      <c r="BI9" s="429"/>
      <c r="BJ9" s="429"/>
      <c r="BK9" s="429"/>
      <c r="BL9" s="429"/>
      <c r="BM9" s="430"/>
      <c r="BN9" s="431">
        <v>4525345</v>
      </c>
      <c r="BO9" s="432"/>
      <c r="BP9" s="432"/>
      <c r="BQ9" s="432"/>
      <c r="BR9" s="432"/>
      <c r="BS9" s="432"/>
      <c r="BT9" s="432"/>
      <c r="BU9" s="433"/>
      <c r="BV9" s="431">
        <v>897197</v>
      </c>
      <c r="BW9" s="432"/>
      <c r="BX9" s="432"/>
      <c r="BY9" s="432"/>
      <c r="BZ9" s="432"/>
      <c r="CA9" s="432"/>
      <c r="CB9" s="432"/>
      <c r="CC9" s="433"/>
      <c r="CD9" s="497" t="s">
        <v>109</v>
      </c>
      <c r="CE9" s="498"/>
      <c r="CF9" s="498"/>
      <c r="CG9" s="498"/>
      <c r="CH9" s="498"/>
      <c r="CI9" s="498"/>
      <c r="CJ9" s="498"/>
      <c r="CK9" s="498"/>
      <c r="CL9" s="498"/>
      <c r="CM9" s="498"/>
      <c r="CN9" s="498"/>
      <c r="CO9" s="498"/>
      <c r="CP9" s="498"/>
      <c r="CQ9" s="498"/>
      <c r="CR9" s="498"/>
      <c r="CS9" s="499"/>
      <c r="CT9" s="437">
        <v>18.5</v>
      </c>
      <c r="CU9" s="438"/>
      <c r="CV9" s="438"/>
      <c r="CW9" s="438"/>
      <c r="CX9" s="438"/>
      <c r="CY9" s="438"/>
      <c r="CZ9" s="438"/>
      <c r="DA9" s="439"/>
      <c r="DB9" s="437">
        <v>19.8</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110</v>
      </c>
      <c r="M10" s="501"/>
      <c r="N10" s="501"/>
      <c r="O10" s="501"/>
      <c r="P10" s="501"/>
      <c r="Q10" s="502"/>
      <c r="R10" s="446">
        <v>976263</v>
      </c>
      <c r="S10" s="447"/>
      <c r="T10" s="447"/>
      <c r="U10" s="447"/>
      <c r="V10" s="449"/>
      <c r="W10" s="473"/>
      <c r="X10" s="474"/>
      <c r="Y10" s="475"/>
      <c r="Z10" s="443" t="s">
        <v>111</v>
      </c>
      <c r="AA10" s="444"/>
      <c r="AB10" s="444"/>
      <c r="AC10" s="444"/>
      <c r="AD10" s="444"/>
      <c r="AE10" s="444"/>
      <c r="AF10" s="444"/>
      <c r="AG10" s="444"/>
      <c r="AH10" s="445"/>
      <c r="AI10" s="446">
        <v>1</v>
      </c>
      <c r="AJ10" s="447"/>
      <c r="AK10" s="447"/>
      <c r="AL10" s="447"/>
      <c r="AM10" s="447"/>
      <c r="AN10" s="447"/>
      <c r="AO10" s="447"/>
      <c r="AP10" s="448"/>
      <c r="AQ10" s="446">
        <v>8500</v>
      </c>
      <c r="AR10" s="447"/>
      <c r="AS10" s="447"/>
      <c r="AT10" s="447"/>
      <c r="AU10" s="447"/>
      <c r="AV10" s="447"/>
      <c r="AW10" s="447"/>
      <c r="AX10" s="447"/>
      <c r="AY10" s="449"/>
      <c r="AZ10" s="428" t="s">
        <v>112</v>
      </c>
      <c r="BA10" s="429"/>
      <c r="BB10" s="429"/>
      <c r="BC10" s="429"/>
      <c r="BD10" s="429"/>
      <c r="BE10" s="429"/>
      <c r="BF10" s="429"/>
      <c r="BG10" s="429"/>
      <c r="BH10" s="429"/>
      <c r="BI10" s="429"/>
      <c r="BJ10" s="429"/>
      <c r="BK10" s="429"/>
      <c r="BL10" s="429"/>
      <c r="BM10" s="430"/>
      <c r="BN10" s="431">
        <v>2564946</v>
      </c>
      <c r="BO10" s="432"/>
      <c r="BP10" s="432"/>
      <c r="BQ10" s="432"/>
      <c r="BR10" s="432"/>
      <c r="BS10" s="432"/>
      <c r="BT10" s="432"/>
      <c r="BU10" s="433"/>
      <c r="BV10" s="431">
        <v>2126127</v>
      </c>
      <c r="BW10" s="432"/>
      <c r="BX10" s="432"/>
      <c r="BY10" s="432"/>
      <c r="BZ10" s="432"/>
      <c r="CA10" s="432"/>
      <c r="CB10" s="432"/>
      <c r="CC10" s="433"/>
      <c r="CD10" s="422" t="s">
        <v>113</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114</v>
      </c>
      <c r="M11" s="492"/>
      <c r="N11" s="492"/>
      <c r="O11" s="492"/>
      <c r="P11" s="492"/>
      <c r="Q11" s="493"/>
      <c r="R11" s="494" t="s">
        <v>115</v>
      </c>
      <c r="S11" s="495"/>
      <c r="T11" s="495"/>
      <c r="U11" s="495"/>
      <c r="V11" s="496"/>
      <c r="W11" s="476"/>
      <c r="X11" s="477"/>
      <c r="Y11" s="478"/>
      <c r="Z11" s="443" t="s">
        <v>116</v>
      </c>
      <c r="AA11" s="444"/>
      <c r="AB11" s="444"/>
      <c r="AC11" s="444"/>
      <c r="AD11" s="444"/>
      <c r="AE11" s="444"/>
      <c r="AF11" s="444"/>
      <c r="AG11" s="444"/>
      <c r="AH11" s="445"/>
      <c r="AI11" s="446">
        <v>39</v>
      </c>
      <c r="AJ11" s="447"/>
      <c r="AK11" s="447"/>
      <c r="AL11" s="447"/>
      <c r="AM11" s="447"/>
      <c r="AN11" s="447"/>
      <c r="AO11" s="447"/>
      <c r="AP11" s="448"/>
      <c r="AQ11" s="446">
        <v>8000</v>
      </c>
      <c r="AR11" s="447"/>
      <c r="AS11" s="447"/>
      <c r="AT11" s="447"/>
      <c r="AU11" s="447"/>
      <c r="AV11" s="447"/>
      <c r="AW11" s="447"/>
      <c r="AX11" s="447"/>
      <c r="AY11" s="44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118</v>
      </c>
      <c r="CE11" s="435"/>
      <c r="CF11" s="435"/>
      <c r="CG11" s="435"/>
      <c r="CH11" s="435"/>
      <c r="CI11" s="435"/>
      <c r="CJ11" s="435"/>
      <c r="CK11" s="435"/>
      <c r="CL11" s="435"/>
      <c r="CM11" s="435"/>
      <c r="CN11" s="435"/>
      <c r="CO11" s="435"/>
      <c r="CP11" s="435"/>
      <c r="CQ11" s="435"/>
      <c r="CR11" s="435"/>
      <c r="CS11" s="436"/>
      <c r="CT11" s="503" t="s">
        <v>119</v>
      </c>
      <c r="CU11" s="504"/>
      <c r="CV11" s="504"/>
      <c r="CW11" s="504"/>
      <c r="CX11" s="504"/>
      <c r="CY11" s="504"/>
      <c r="CZ11" s="504"/>
      <c r="DA11" s="505"/>
      <c r="DB11" s="503" t="s">
        <v>120</v>
      </c>
      <c r="DC11" s="504"/>
      <c r="DD11" s="504"/>
      <c r="DE11" s="504"/>
      <c r="DF11" s="504"/>
      <c r="DG11" s="504"/>
      <c r="DH11" s="504"/>
      <c r="DI11" s="505"/>
      <c r="DJ11" s="158"/>
      <c r="DK11" s="158"/>
      <c r="DL11" s="158"/>
      <c r="DM11" s="158"/>
      <c r="DN11" s="158"/>
      <c r="DO11" s="158"/>
    </row>
    <row r="12" spans="1:119" ht="18.75" customHeight="1" x14ac:dyDescent="0.2">
      <c r="A12" s="159"/>
      <c r="B12" s="506" t="s">
        <v>121</v>
      </c>
      <c r="C12" s="507"/>
      <c r="D12" s="507"/>
      <c r="E12" s="507"/>
      <c r="F12" s="507"/>
      <c r="G12" s="507"/>
      <c r="H12" s="507"/>
      <c r="I12" s="507"/>
      <c r="J12" s="507"/>
      <c r="K12" s="508"/>
      <c r="L12" s="515" t="s">
        <v>122</v>
      </c>
      <c r="M12" s="516"/>
      <c r="N12" s="516"/>
      <c r="O12" s="516"/>
      <c r="P12" s="516"/>
      <c r="Q12" s="517"/>
      <c r="R12" s="518">
        <v>973922</v>
      </c>
      <c r="S12" s="519"/>
      <c r="T12" s="519"/>
      <c r="U12" s="519"/>
      <c r="V12" s="520"/>
      <c r="W12" s="470" t="s">
        <v>123</v>
      </c>
      <c r="X12" s="471"/>
      <c r="Y12" s="472"/>
      <c r="Z12" s="479" t="s">
        <v>2</v>
      </c>
      <c r="AA12" s="457"/>
      <c r="AB12" s="457"/>
      <c r="AC12" s="457"/>
      <c r="AD12" s="457"/>
      <c r="AE12" s="457"/>
      <c r="AF12" s="457"/>
      <c r="AG12" s="457"/>
      <c r="AH12" s="458"/>
      <c r="AI12" s="487" t="s">
        <v>124</v>
      </c>
      <c r="AJ12" s="457"/>
      <c r="AK12" s="457"/>
      <c r="AL12" s="457"/>
      <c r="AM12" s="458"/>
      <c r="AN12" s="487" t="s">
        <v>125</v>
      </c>
      <c r="AO12" s="488"/>
      <c r="AP12" s="488"/>
      <c r="AQ12" s="488"/>
      <c r="AR12" s="488"/>
      <c r="AS12" s="521"/>
      <c r="AT12" s="534" t="s">
        <v>126</v>
      </c>
      <c r="AU12" s="535"/>
      <c r="AV12" s="535"/>
      <c r="AW12" s="535"/>
      <c r="AX12" s="535"/>
      <c r="AY12" s="536"/>
      <c r="AZ12" s="428" t="s">
        <v>127</v>
      </c>
      <c r="BA12" s="429"/>
      <c r="BB12" s="429"/>
      <c r="BC12" s="429"/>
      <c r="BD12" s="429"/>
      <c r="BE12" s="429"/>
      <c r="BF12" s="429"/>
      <c r="BG12" s="429"/>
      <c r="BH12" s="429"/>
      <c r="BI12" s="429"/>
      <c r="BJ12" s="429"/>
      <c r="BK12" s="429"/>
      <c r="BL12" s="429"/>
      <c r="BM12" s="430"/>
      <c r="BN12" s="431">
        <v>2749080</v>
      </c>
      <c r="BO12" s="432"/>
      <c r="BP12" s="432"/>
      <c r="BQ12" s="432"/>
      <c r="BR12" s="432"/>
      <c r="BS12" s="432"/>
      <c r="BT12" s="432"/>
      <c r="BU12" s="433"/>
      <c r="BV12" s="431">
        <v>2449241</v>
      </c>
      <c r="BW12" s="432"/>
      <c r="BX12" s="432"/>
      <c r="BY12" s="432"/>
      <c r="BZ12" s="432"/>
      <c r="CA12" s="432"/>
      <c r="CB12" s="432"/>
      <c r="CC12" s="433"/>
      <c r="CD12" s="434" t="s">
        <v>128</v>
      </c>
      <c r="CE12" s="435"/>
      <c r="CF12" s="435"/>
      <c r="CG12" s="435"/>
      <c r="CH12" s="435"/>
      <c r="CI12" s="435"/>
      <c r="CJ12" s="435"/>
      <c r="CK12" s="435"/>
      <c r="CL12" s="435"/>
      <c r="CM12" s="435"/>
      <c r="CN12" s="435"/>
      <c r="CO12" s="435"/>
      <c r="CP12" s="435"/>
      <c r="CQ12" s="435"/>
      <c r="CR12" s="435"/>
      <c r="CS12" s="436"/>
      <c r="CT12" s="503" t="s">
        <v>119</v>
      </c>
      <c r="CU12" s="504"/>
      <c r="CV12" s="504"/>
      <c r="CW12" s="504"/>
      <c r="CX12" s="504"/>
      <c r="CY12" s="504"/>
      <c r="CZ12" s="504"/>
      <c r="DA12" s="505"/>
      <c r="DB12" s="503" t="s">
        <v>129</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130</v>
      </c>
      <c r="N13" s="526"/>
      <c r="O13" s="526"/>
      <c r="P13" s="526"/>
      <c r="Q13" s="527"/>
      <c r="R13" s="528">
        <v>959812</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131</v>
      </c>
      <c r="BA13" s="532"/>
      <c r="BB13" s="532"/>
      <c r="BC13" s="532"/>
      <c r="BD13" s="532"/>
      <c r="BE13" s="532"/>
      <c r="BF13" s="532"/>
      <c r="BG13" s="532"/>
      <c r="BH13" s="532"/>
      <c r="BI13" s="532"/>
      <c r="BJ13" s="532"/>
      <c r="BK13" s="532"/>
      <c r="BL13" s="532"/>
      <c r="BM13" s="533"/>
      <c r="BN13" s="431">
        <v>4341211</v>
      </c>
      <c r="BO13" s="432"/>
      <c r="BP13" s="432"/>
      <c r="BQ13" s="432"/>
      <c r="BR13" s="432"/>
      <c r="BS13" s="432"/>
      <c r="BT13" s="432"/>
      <c r="BU13" s="433"/>
      <c r="BV13" s="431">
        <v>574083</v>
      </c>
      <c r="BW13" s="432"/>
      <c r="BX13" s="432"/>
      <c r="BY13" s="432"/>
      <c r="BZ13" s="432"/>
      <c r="CA13" s="432"/>
      <c r="CB13" s="432"/>
      <c r="CC13" s="433"/>
      <c r="CD13" s="434" t="s">
        <v>132</v>
      </c>
      <c r="CE13" s="435"/>
      <c r="CF13" s="435"/>
      <c r="CG13" s="435"/>
      <c r="CH13" s="435"/>
      <c r="CI13" s="435"/>
      <c r="CJ13" s="435"/>
      <c r="CK13" s="435"/>
      <c r="CL13" s="435"/>
      <c r="CM13" s="435"/>
      <c r="CN13" s="435"/>
      <c r="CO13" s="435"/>
      <c r="CP13" s="435"/>
      <c r="CQ13" s="435"/>
      <c r="CR13" s="435"/>
      <c r="CS13" s="436"/>
      <c r="CT13" s="437">
        <v>9.5</v>
      </c>
      <c r="CU13" s="438"/>
      <c r="CV13" s="438"/>
      <c r="CW13" s="438"/>
      <c r="CX13" s="438"/>
      <c r="CY13" s="438"/>
      <c r="CZ13" s="438"/>
      <c r="DA13" s="439"/>
      <c r="DB13" s="437">
        <v>9.6</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133</v>
      </c>
      <c r="M14" s="544"/>
      <c r="N14" s="544"/>
      <c r="O14" s="544"/>
      <c r="P14" s="544"/>
      <c r="Q14" s="545"/>
      <c r="R14" s="546">
        <v>981280</v>
      </c>
      <c r="S14" s="547"/>
      <c r="T14" s="547"/>
      <c r="U14" s="547"/>
      <c r="V14" s="548"/>
      <c r="W14" s="473"/>
      <c r="X14" s="474"/>
      <c r="Y14" s="475"/>
      <c r="Z14" s="500" t="s">
        <v>134</v>
      </c>
      <c r="AA14" s="501"/>
      <c r="AB14" s="501"/>
      <c r="AC14" s="501"/>
      <c r="AD14" s="501"/>
      <c r="AE14" s="501"/>
      <c r="AF14" s="501"/>
      <c r="AG14" s="501"/>
      <c r="AH14" s="502"/>
      <c r="AI14" s="446">
        <v>3732</v>
      </c>
      <c r="AJ14" s="447"/>
      <c r="AK14" s="447"/>
      <c r="AL14" s="447"/>
      <c r="AM14" s="448"/>
      <c r="AN14" s="446">
        <v>12095412</v>
      </c>
      <c r="AO14" s="447"/>
      <c r="AP14" s="447"/>
      <c r="AQ14" s="447"/>
      <c r="AR14" s="447"/>
      <c r="AS14" s="448"/>
      <c r="AT14" s="446">
        <v>3241</v>
      </c>
      <c r="AU14" s="447"/>
      <c r="AV14" s="447"/>
      <c r="AW14" s="447"/>
      <c r="AX14" s="447"/>
      <c r="AY14" s="449"/>
      <c r="AZ14" s="440" t="s">
        <v>135</v>
      </c>
      <c r="BA14" s="441"/>
      <c r="BB14" s="441"/>
      <c r="BC14" s="441"/>
      <c r="BD14" s="441"/>
      <c r="BE14" s="441"/>
      <c r="BF14" s="441"/>
      <c r="BG14" s="441"/>
      <c r="BH14" s="441"/>
      <c r="BI14" s="441"/>
      <c r="BJ14" s="441"/>
      <c r="BK14" s="441"/>
      <c r="BL14" s="441"/>
      <c r="BM14" s="442"/>
      <c r="BN14" s="419">
        <v>105735030</v>
      </c>
      <c r="BO14" s="420"/>
      <c r="BP14" s="420"/>
      <c r="BQ14" s="420"/>
      <c r="BR14" s="420"/>
      <c r="BS14" s="420"/>
      <c r="BT14" s="420"/>
      <c r="BU14" s="421"/>
      <c r="BV14" s="419">
        <v>104070505</v>
      </c>
      <c r="BW14" s="420"/>
      <c r="BX14" s="420"/>
      <c r="BY14" s="420"/>
      <c r="BZ14" s="420"/>
      <c r="CA14" s="420"/>
      <c r="CB14" s="420"/>
      <c r="CC14" s="421"/>
      <c r="CD14" s="497" t="s">
        <v>136</v>
      </c>
      <c r="CE14" s="498"/>
      <c r="CF14" s="498"/>
      <c r="CG14" s="498"/>
      <c r="CH14" s="498"/>
      <c r="CI14" s="498"/>
      <c r="CJ14" s="498"/>
      <c r="CK14" s="498"/>
      <c r="CL14" s="498"/>
      <c r="CM14" s="498"/>
      <c r="CN14" s="498"/>
      <c r="CO14" s="498"/>
      <c r="CP14" s="498"/>
      <c r="CQ14" s="498"/>
      <c r="CR14" s="498"/>
      <c r="CS14" s="499"/>
      <c r="CT14" s="540">
        <v>197.6</v>
      </c>
      <c r="CU14" s="541"/>
      <c r="CV14" s="541"/>
      <c r="CW14" s="541"/>
      <c r="CX14" s="541"/>
      <c r="CY14" s="541"/>
      <c r="CZ14" s="541"/>
      <c r="DA14" s="542"/>
      <c r="DB14" s="540">
        <v>202.9</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130</v>
      </c>
      <c r="N15" s="526"/>
      <c r="O15" s="526"/>
      <c r="P15" s="526"/>
      <c r="Q15" s="527"/>
      <c r="R15" s="546">
        <v>967202</v>
      </c>
      <c r="S15" s="547"/>
      <c r="T15" s="547"/>
      <c r="U15" s="547"/>
      <c r="V15" s="548"/>
      <c r="W15" s="473"/>
      <c r="X15" s="474"/>
      <c r="Y15" s="475"/>
      <c r="Z15" s="500" t="s">
        <v>137</v>
      </c>
      <c r="AA15" s="501"/>
      <c r="AB15" s="501"/>
      <c r="AC15" s="501"/>
      <c r="AD15" s="501"/>
      <c r="AE15" s="501"/>
      <c r="AF15" s="501"/>
      <c r="AG15" s="501"/>
      <c r="AH15" s="502"/>
      <c r="AI15" s="446" t="s">
        <v>129</v>
      </c>
      <c r="AJ15" s="447"/>
      <c r="AK15" s="447"/>
      <c r="AL15" s="447"/>
      <c r="AM15" s="448"/>
      <c r="AN15" s="446" t="s">
        <v>129</v>
      </c>
      <c r="AO15" s="447"/>
      <c r="AP15" s="447"/>
      <c r="AQ15" s="447"/>
      <c r="AR15" s="447"/>
      <c r="AS15" s="448"/>
      <c r="AT15" s="446" t="s">
        <v>120</v>
      </c>
      <c r="AU15" s="447"/>
      <c r="AV15" s="447"/>
      <c r="AW15" s="447"/>
      <c r="AX15" s="447"/>
      <c r="AY15" s="449"/>
      <c r="AZ15" s="428" t="s">
        <v>138</v>
      </c>
      <c r="BA15" s="429"/>
      <c r="BB15" s="429"/>
      <c r="BC15" s="429"/>
      <c r="BD15" s="429"/>
      <c r="BE15" s="429"/>
      <c r="BF15" s="429"/>
      <c r="BG15" s="429"/>
      <c r="BH15" s="429"/>
      <c r="BI15" s="429"/>
      <c r="BJ15" s="429"/>
      <c r="BK15" s="429"/>
      <c r="BL15" s="429"/>
      <c r="BM15" s="430"/>
      <c r="BN15" s="431">
        <v>219555295</v>
      </c>
      <c r="BO15" s="432"/>
      <c r="BP15" s="432"/>
      <c r="BQ15" s="432"/>
      <c r="BR15" s="432"/>
      <c r="BS15" s="432"/>
      <c r="BT15" s="432"/>
      <c r="BU15" s="433"/>
      <c r="BV15" s="431">
        <v>213693999</v>
      </c>
      <c r="BW15" s="432"/>
      <c r="BX15" s="432"/>
      <c r="BY15" s="432"/>
      <c r="BZ15" s="432"/>
      <c r="CA15" s="432"/>
      <c r="CB15" s="432"/>
      <c r="CC15" s="433"/>
      <c r="CD15" s="551" t="s">
        <v>139</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140</v>
      </c>
      <c r="M16" s="560"/>
      <c r="N16" s="560"/>
      <c r="O16" s="560"/>
      <c r="P16" s="560"/>
      <c r="Q16" s="561"/>
      <c r="R16" s="557" t="s">
        <v>141</v>
      </c>
      <c r="S16" s="558"/>
      <c r="T16" s="558"/>
      <c r="U16" s="558"/>
      <c r="V16" s="559"/>
      <c r="W16" s="473"/>
      <c r="X16" s="474"/>
      <c r="Y16" s="475"/>
      <c r="Z16" s="500" t="s">
        <v>142</v>
      </c>
      <c r="AA16" s="501"/>
      <c r="AB16" s="501"/>
      <c r="AC16" s="501"/>
      <c r="AD16" s="501"/>
      <c r="AE16" s="501"/>
      <c r="AF16" s="501"/>
      <c r="AG16" s="501"/>
      <c r="AH16" s="502"/>
      <c r="AI16" s="446">
        <v>10</v>
      </c>
      <c r="AJ16" s="447"/>
      <c r="AK16" s="447"/>
      <c r="AL16" s="447"/>
      <c r="AM16" s="448"/>
      <c r="AN16" s="446">
        <v>31400</v>
      </c>
      <c r="AO16" s="447"/>
      <c r="AP16" s="447"/>
      <c r="AQ16" s="447"/>
      <c r="AR16" s="447"/>
      <c r="AS16" s="448"/>
      <c r="AT16" s="446">
        <v>3140</v>
      </c>
      <c r="AU16" s="447"/>
      <c r="AV16" s="447"/>
      <c r="AW16" s="447"/>
      <c r="AX16" s="447"/>
      <c r="AY16" s="449"/>
      <c r="AZ16" s="428" t="s">
        <v>143</v>
      </c>
      <c r="BA16" s="429"/>
      <c r="BB16" s="429"/>
      <c r="BC16" s="429"/>
      <c r="BD16" s="429"/>
      <c r="BE16" s="429"/>
      <c r="BF16" s="429"/>
      <c r="BG16" s="429"/>
      <c r="BH16" s="429"/>
      <c r="BI16" s="429"/>
      <c r="BJ16" s="429"/>
      <c r="BK16" s="429"/>
      <c r="BL16" s="429"/>
      <c r="BM16" s="430"/>
      <c r="BN16" s="431">
        <v>130985143</v>
      </c>
      <c r="BO16" s="432"/>
      <c r="BP16" s="432"/>
      <c r="BQ16" s="432"/>
      <c r="BR16" s="432"/>
      <c r="BS16" s="432"/>
      <c r="BT16" s="432"/>
      <c r="BU16" s="433"/>
      <c r="BV16" s="431">
        <v>130250407</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144</v>
      </c>
      <c r="N17" s="555"/>
      <c r="O17" s="555"/>
      <c r="P17" s="555"/>
      <c r="Q17" s="556"/>
      <c r="R17" s="557" t="s">
        <v>145</v>
      </c>
      <c r="S17" s="558"/>
      <c r="T17" s="558"/>
      <c r="U17" s="558"/>
      <c r="V17" s="559"/>
      <c r="W17" s="473"/>
      <c r="X17" s="474"/>
      <c r="Y17" s="475"/>
      <c r="Z17" s="500" t="s">
        <v>146</v>
      </c>
      <c r="AA17" s="501"/>
      <c r="AB17" s="501"/>
      <c r="AC17" s="501"/>
      <c r="AD17" s="501"/>
      <c r="AE17" s="501"/>
      <c r="AF17" s="501"/>
      <c r="AG17" s="501"/>
      <c r="AH17" s="502"/>
      <c r="AI17" s="446">
        <v>1875</v>
      </c>
      <c r="AJ17" s="447"/>
      <c r="AK17" s="447"/>
      <c r="AL17" s="447"/>
      <c r="AM17" s="448"/>
      <c r="AN17" s="446">
        <v>6050625</v>
      </c>
      <c r="AO17" s="447"/>
      <c r="AP17" s="447"/>
      <c r="AQ17" s="447"/>
      <c r="AR17" s="447"/>
      <c r="AS17" s="448"/>
      <c r="AT17" s="446">
        <v>3227</v>
      </c>
      <c r="AU17" s="447"/>
      <c r="AV17" s="447"/>
      <c r="AW17" s="447"/>
      <c r="AX17" s="447"/>
      <c r="AY17" s="449"/>
      <c r="AZ17" s="428" t="s">
        <v>147</v>
      </c>
      <c r="BA17" s="429"/>
      <c r="BB17" s="429"/>
      <c r="BC17" s="429"/>
      <c r="BD17" s="429"/>
      <c r="BE17" s="429"/>
      <c r="BF17" s="429"/>
      <c r="BG17" s="429"/>
      <c r="BH17" s="429"/>
      <c r="BI17" s="429"/>
      <c r="BJ17" s="429"/>
      <c r="BK17" s="429"/>
      <c r="BL17" s="429"/>
      <c r="BM17" s="430"/>
      <c r="BN17" s="431">
        <v>251062058</v>
      </c>
      <c r="BO17" s="432"/>
      <c r="BP17" s="432"/>
      <c r="BQ17" s="432"/>
      <c r="BR17" s="432"/>
      <c r="BS17" s="432"/>
      <c r="BT17" s="432"/>
      <c r="BU17" s="433"/>
      <c r="BV17" s="431">
        <v>251615569</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148</v>
      </c>
      <c r="C18" s="414"/>
      <c r="D18" s="414"/>
      <c r="E18" s="414"/>
      <c r="F18" s="414"/>
      <c r="G18" s="414"/>
      <c r="H18" s="414"/>
      <c r="I18" s="414"/>
      <c r="J18" s="414"/>
      <c r="K18" s="562"/>
      <c r="L18" s="563">
        <v>1877</v>
      </c>
      <c r="M18" s="564"/>
      <c r="N18" s="564"/>
      <c r="O18" s="564"/>
      <c r="P18" s="564"/>
      <c r="Q18" s="564"/>
      <c r="R18" s="564"/>
      <c r="S18" s="564"/>
      <c r="T18" s="564"/>
      <c r="U18" s="564"/>
      <c r="V18" s="564"/>
      <c r="W18" s="473"/>
      <c r="X18" s="474"/>
      <c r="Y18" s="475"/>
      <c r="Z18" s="500" t="s">
        <v>149</v>
      </c>
      <c r="AA18" s="501"/>
      <c r="AB18" s="501"/>
      <c r="AC18" s="501"/>
      <c r="AD18" s="501"/>
      <c r="AE18" s="501"/>
      <c r="AF18" s="501"/>
      <c r="AG18" s="501"/>
      <c r="AH18" s="502"/>
      <c r="AI18" s="446">
        <v>7388</v>
      </c>
      <c r="AJ18" s="447"/>
      <c r="AK18" s="447"/>
      <c r="AL18" s="447"/>
      <c r="AM18" s="448"/>
      <c r="AN18" s="446">
        <v>26700265</v>
      </c>
      <c r="AO18" s="447"/>
      <c r="AP18" s="447"/>
      <c r="AQ18" s="447"/>
      <c r="AR18" s="447"/>
      <c r="AS18" s="448"/>
      <c r="AT18" s="446">
        <v>3614</v>
      </c>
      <c r="AU18" s="447"/>
      <c r="AV18" s="447"/>
      <c r="AW18" s="447"/>
      <c r="AX18" s="447"/>
      <c r="AY18" s="449"/>
      <c r="AZ18" s="531" t="s">
        <v>150</v>
      </c>
      <c r="BA18" s="532"/>
      <c r="BB18" s="532"/>
      <c r="BC18" s="532"/>
      <c r="BD18" s="532"/>
      <c r="BE18" s="532"/>
      <c r="BF18" s="532"/>
      <c r="BG18" s="532"/>
      <c r="BH18" s="532"/>
      <c r="BI18" s="532"/>
      <c r="BJ18" s="532"/>
      <c r="BK18" s="532"/>
      <c r="BL18" s="532"/>
      <c r="BM18" s="533"/>
      <c r="BN18" s="565">
        <v>320710837</v>
      </c>
      <c r="BO18" s="566"/>
      <c r="BP18" s="566"/>
      <c r="BQ18" s="566"/>
      <c r="BR18" s="566"/>
      <c r="BS18" s="566"/>
      <c r="BT18" s="566"/>
      <c r="BU18" s="567"/>
      <c r="BV18" s="565">
        <v>300615626</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151</v>
      </c>
      <c r="C19" s="414"/>
      <c r="D19" s="414"/>
      <c r="E19" s="414"/>
      <c r="F19" s="414"/>
      <c r="G19" s="414"/>
      <c r="H19" s="414"/>
      <c r="I19" s="414"/>
      <c r="J19" s="414"/>
      <c r="K19" s="562"/>
      <c r="L19" s="563">
        <v>519</v>
      </c>
      <c r="M19" s="564"/>
      <c r="N19" s="564"/>
      <c r="O19" s="564"/>
      <c r="P19" s="564"/>
      <c r="Q19" s="564"/>
      <c r="R19" s="564"/>
      <c r="S19" s="564"/>
      <c r="T19" s="564"/>
      <c r="U19" s="564"/>
      <c r="V19" s="564"/>
      <c r="W19" s="473"/>
      <c r="X19" s="474"/>
      <c r="Y19" s="475"/>
      <c r="Z19" s="500" t="s">
        <v>152</v>
      </c>
      <c r="AA19" s="501"/>
      <c r="AB19" s="501"/>
      <c r="AC19" s="501"/>
      <c r="AD19" s="501"/>
      <c r="AE19" s="501"/>
      <c r="AF19" s="501"/>
      <c r="AG19" s="501"/>
      <c r="AH19" s="502"/>
      <c r="AI19" s="446">
        <v>374</v>
      </c>
      <c r="AJ19" s="447"/>
      <c r="AK19" s="447"/>
      <c r="AL19" s="447"/>
      <c r="AM19" s="448"/>
      <c r="AN19" s="446">
        <v>955196</v>
      </c>
      <c r="AO19" s="447"/>
      <c r="AP19" s="447"/>
      <c r="AQ19" s="447"/>
      <c r="AR19" s="447"/>
      <c r="AS19" s="448"/>
      <c r="AT19" s="446">
        <v>2554</v>
      </c>
      <c r="AU19" s="447"/>
      <c r="AV19" s="447"/>
      <c r="AW19" s="447"/>
      <c r="AX19" s="447"/>
      <c r="AY19" s="449"/>
      <c r="AZ19" s="440" t="s">
        <v>153</v>
      </c>
      <c r="BA19" s="441"/>
      <c r="BB19" s="441"/>
      <c r="BC19" s="441"/>
      <c r="BD19" s="441"/>
      <c r="BE19" s="441"/>
      <c r="BF19" s="441"/>
      <c r="BG19" s="441"/>
      <c r="BH19" s="441"/>
      <c r="BI19" s="441"/>
      <c r="BJ19" s="441"/>
      <c r="BK19" s="441"/>
      <c r="BL19" s="441"/>
      <c r="BM19" s="442"/>
      <c r="BN19" s="419">
        <v>860538903</v>
      </c>
      <c r="BO19" s="420"/>
      <c r="BP19" s="420"/>
      <c r="BQ19" s="420"/>
      <c r="BR19" s="420"/>
      <c r="BS19" s="420"/>
      <c r="BT19" s="420"/>
      <c r="BU19" s="421"/>
      <c r="BV19" s="419">
        <v>864730252</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154</v>
      </c>
      <c r="C20" s="414"/>
      <c r="D20" s="414"/>
      <c r="E20" s="414"/>
      <c r="F20" s="414"/>
      <c r="G20" s="414"/>
      <c r="H20" s="414"/>
      <c r="I20" s="414"/>
      <c r="J20" s="414"/>
      <c r="K20" s="562"/>
      <c r="L20" s="563">
        <v>406985</v>
      </c>
      <c r="M20" s="564"/>
      <c r="N20" s="564"/>
      <c r="O20" s="564"/>
      <c r="P20" s="564"/>
      <c r="Q20" s="564"/>
      <c r="R20" s="564"/>
      <c r="S20" s="564"/>
      <c r="T20" s="564"/>
      <c r="U20" s="564"/>
      <c r="V20" s="564"/>
      <c r="W20" s="476"/>
      <c r="X20" s="477"/>
      <c r="Y20" s="478"/>
      <c r="Z20" s="500" t="s">
        <v>155</v>
      </c>
      <c r="AA20" s="501"/>
      <c r="AB20" s="501"/>
      <c r="AC20" s="501"/>
      <c r="AD20" s="501"/>
      <c r="AE20" s="501"/>
      <c r="AF20" s="501"/>
      <c r="AG20" s="501"/>
      <c r="AH20" s="502"/>
      <c r="AI20" s="446">
        <v>13369</v>
      </c>
      <c r="AJ20" s="447"/>
      <c r="AK20" s="447"/>
      <c r="AL20" s="447"/>
      <c r="AM20" s="448"/>
      <c r="AN20" s="446">
        <v>45801498</v>
      </c>
      <c r="AO20" s="447"/>
      <c r="AP20" s="447"/>
      <c r="AQ20" s="447"/>
      <c r="AR20" s="447"/>
      <c r="AS20" s="448"/>
      <c r="AT20" s="446">
        <v>3426</v>
      </c>
      <c r="AU20" s="447"/>
      <c r="AV20" s="447"/>
      <c r="AW20" s="447"/>
      <c r="AX20" s="447"/>
      <c r="AY20" s="449"/>
      <c r="AZ20" s="531" t="s">
        <v>156</v>
      </c>
      <c r="BA20" s="532"/>
      <c r="BB20" s="532"/>
      <c r="BC20" s="532"/>
      <c r="BD20" s="532"/>
      <c r="BE20" s="532"/>
      <c r="BF20" s="532"/>
      <c r="BG20" s="532"/>
      <c r="BH20" s="532"/>
      <c r="BI20" s="532"/>
      <c r="BJ20" s="532"/>
      <c r="BK20" s="532"/>
      <c r="BL20" s="532"/>
      <c r="BM20" s="533"/>
      <c r="BN20" s="565">
        <v>202674286</v>
      </c>
      <c r="BO20" s="566"/>
      <c r="BP20" s="566"/>
      <c r="BQ20" s="566"/>
      <c r="BR20" s="566"/>
      <c r="BS20" s="566"/>
      <c r="BT20" s="566"/>
      <c r="BU20" s="567"/>
      <c r="BV20" s="565">
        <v>207822010</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157</v>
      </c>
      <c r="X21" s="569"/>
      <c r="Y21" s="569"/>
      <c r="Z21" s="569"/>
      <c r="AA21" s="569"/>
      <c r="AB21" s="569"/>
      <c r="AC21" s="569"/>
      <c r="AD21" s="569"/>
      <c r="AE21" s="569"/>
      <c r="AF21" s="569"/>
      <c r="AG21" s="569"/>
      <c r="AH21" s="570"/>
      <c r="AI21" s="571">
        <v>98.8</v>
      </c>
      <c r="AJ21" s="572"/>
      <c r="AK21" s="572"/>
      <c r="AL21" s="572"/>
      <c r="AM21" s="572"/>
      <c r="AN21" s="572"/>
      <c r="AO21" s="572"/>
      <c r="AP21" s="572"/>
      <c r="AQ21" s="572"/>
      <c r="AR21" s="572"/>
      <c r="AS21" s="572"/>
      <c r="AT21" s="572"/>
      <c r="AU21" s="572"/>
      <c r="AV21" s="572"/>
      <c r="AW21" s="572"/>
      <c r="AX21" s="572"/>
      <c r="AY21" s="573"/>
      <c r="AZ21" s="440" t="s">
        <v>158</v>
      </c>
      <c r="BA21" s="441"/>
      <c r="BB21" s="441"/>
      <c r="BC21" s="441"/>
      <c r="BD21" s="441"/>
      <c r="BE21" s="441"/>
      <c r="BF21" s="441"/>
      <c r="BG21" s="441"/>
      <c r="BH21" s="441"/>
      <c r="BI21" s="441"/>
      <c r="BJ21" s="441"/>
      <c r="BK21" s="441"/>
      <c r="BL21" s="441"/>
      <c r="BM21" s="442"/>
      <c r="BN21" s="419">
        <v>40894088</v>
      </c>
      <c r="BO21" s="420"/>
      <c r="BP21" s="420"/>
      <c r="BQ21" s="420"/>
      <c r="BR21" s="420"/>
      <c r="BS21" s="420"/>
      <c r="BT21" s="420"/>
      <c r="BU21" s="421"/>
      <c r="BV21" s="419">
        <v>37516475</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159</v>
      </c>
      <c r="BA22" s="429"/>
      <c r="BB22" s="429"/>
      <c r="BC22" s="429"/>
      <c r="BD22" s="429"/>
      <c r="BE22" s="429"/>
      <c r="BF22" s="429"/>
      <c r="BG22" s="429"/>
      <c r="BH22" s="429"/>
      <c r="BI22" s="429"/>
      <c r="BJ22" s="429"/>
      <c r="BK22" s="429"/>
      <c r="BL22" s="429"/>
      <c r="BM22" s="430"/>
      <c r="BN22" s="431">
        <v>2279669</v>
      </c>
      <c r="BO22" s="432"/>
      <c r="BP22" s="432"/>
      <c r="BQ22" s="432"/>
      <c r="BR22" s="432"/>
      <c r="BS22" s="432"/>
      <c r="BT22" s="432"/>
      <c r="BU22" s="433"/>
      <c r="BV22" s="431">
        <v>2235010</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160</v>
      </c>
      <c r="BA23" s="429"/>
      <c r="BB23" s="429"/>
      <c r="BC23" s="429"/>
      <c r="BD23" s="429"/>
      <c r="BE23" s="429"/>
      <c r="BF23" s="429"/>
      <c r="BG23" s="429"/>
      <c r="BH23" s="429"/>
      <c r="BI23" s="429"/>
      <c r="BJ23" s="429"/>
      <c r="BK23" s="429"/>
      <c r="BL23" s="429"/>
      <c r="BM23" s="430"/>
      <c r="BN23" s="431" t="s">
        <v>129</v>
      </c>
      <c r="BO23" s="432"/>
      <c r="BP23" s="432"/>
      <c r="BQ23" s="432"/>
      <c r="BR23" s="432"/>
      <c r="BS23" s="432"/>
      <c r="BT23" s="432"/>
      <c r="BU23" s="433"/>
      <c r="BV23" s="431" t="s">
        <v>119</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161</v>
      </c>
      <c r="BA24" s="498"/>
      <c r="BB24" s="498"/>
      <c r="BC24" s="498"/>
      <c r="BD24" s="498"/>
      <c r="BE24" s="498"/>
      <c r="BF24" s="498"/>
      <c r="BG24" s="498"/>
      <c r="BH24" s="498"/>
      <c r="BI24" s="498"/>
      <c r="BJ24" s="498"/>
      <c r="BK24" s="498"/>
      <c r="BL24" s="498"/>
      <c r="BM24" s="499"/>
      <c r="BN24" s="565" t="s">
        <v>119</v>
      </c>
      <c r="BO24" s="566"/>
      <c r="BP24" s="566"/>
      <c r="BQ24" s="566"/>
      <c r="BR24" s="566"/>
      <c r="BS24" s="566"/>
      <c r="BT24" s="566"/>
      <c r="BU24" s="567"/>
      <c r="BV24" s="565" t="s">
        <v>119</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162</v>
      </c>
      <c r="BA25" s="575"/>
      <c r="BB25" s="575"/>
      <c r="BC25" s="576"/>
      <c r="BD25" s="440" t="s">
        <v>45</v>
      </c>
      <c r="BE25" s="441"/>
      <c r="BF25" s="441"/>
      <c r="BG25" s="441"/>
      <c r="BH25" s="441"/>
      <c r="BI25" s="441"/>
      <c r="BJ25" s="441"/>
      <c r="BK25" s="441"/>
      <c r="BL25" s="441"/>
      <c r="BM25" s="442"/>
      <c r="BN25" s="419">
        <v>12085106</v>
      </c>
      <c r="BO25" s="420"/>
      <c r="BP25" s="420"/>
      <c r="BQ25" s="420"/>
      <c r="BR25" s="420"/>
      <c r="BS25" s="420"/>
      <c r="BT25" s="420"/>
      <c r="BU25" s="421"/>
      <c r="BV25" s="419">
        <v>12269240</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163</v>
      </c>
      <c r="BE26" s="429"/>
      <c r="BF26" s="429"/>
      <c r="BG26" s="429"/>
      <c r="BH26" s="429"/>
      <c r="BI26" s="429"/>
      <c r="BJ26" s="429"/>
      <c r="BK26" s="429"/>
      <c r="BL26" s="429"/>
      <c r="BM26" s="430"/>
      <c r="BN26" s="431">
        <v>17738360</v>
      </c>
      <c r="BO26" s="432"/>
      <c r="BP26" s="432"/>
      <c r="BQ26" s="432"/>
      <c r="BR26" s="432"/>
      <c r="BS26" s="432"/>
      <c r="BT26" s="432"/>
      <c r="BU26" s="433"/>
      <c r="BV26" s="431">
        <v>15302166</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47</v>
      </c>
      <c r="BE27" s="532"/>
      <c r="BF27" s="532"/>
      <c r="BG27" s="532"/>
      <c r="BH27" s="532"/>
      <c r="BI27" s="532"/>
      <c r="BJ27" s="532"/>
      <c r="BK27" s="532"/>
      <c r="BL27" s="532"/>
      <c r="BM27" s="533"/>
      <c r="BN27" s="565">
        <v>19409632</v>
      </c>
      <c r="BO27" s="566"/>
      <c r="BP27" s="566"/>
      <c r="BQ27" s="566"/>
      <c r="BR27" s="566"/>
      <c r="BS27" s="566"/>
      <c r="BT27" s="566"/>
      <c r="BU27" s="567"/>
      <c r="BV27" s="565">
        <v>21659647</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164</v>
      </c>
      <c r="D29" s="200"/>
      <c r="E29" s="192"/>
      <c r="F29" s="192"/>
      <c r="G29" s="192"/>
      <c r="H29" s="192"/>
      <c r="I29" s="192"/>
      <c r="J29" s="192"/>
      <c r="K29" s="192"/>
      <c r="L29" s="192"/>
      <c r="M29" s="192"/>
      <c r="N29" s="192"/>
      <c r="O29" s="192"/>
      <c r="P29" s="192"/>
      <c r="Q29" s="192"/>
      <c r="R29" s="192"/>
      <c r="S29" s="192"/>
      <c r="T29" s="192"/>
      <c r="U29" s="192" t="s">
        <v>165</v>
      </c>
      <c r="V29" s="192"/>
      <c r="W29" s="192"/>
      <c r="X29" s="192"/>
      <c r="Y29" s="192"/>
      <c r="Z29" s="192"/>
      <c r="AA29" s="192"/>
      <c r="AB29" s="192"/>
      <c r="AC29" s="192"/>
      <c r="AD29" s="192"/>
      <c r="AE29" s="192"/>
      <c r="AF29" s="192"/>
      <c r="AG29" s="192"/>
      <c r="AH29" s="192"/>
      <c r="AI29" s="192"/>
      <c r="AJ29" s="192"/>
      <c r="AK29" s="192"/>
      <c r="AL29" s="192"/>
      <c r="AM29" s="182" t="s">
        <v>166</v>
      </c>
      <c r="AN29" s="192"/>
      <c r="AO29" s="192"/>
      <c r="AP29" s="192"/>
      <c r="AQ29" s="192"/>
      <c r="AR29" s="182"/>
      <c r="AS29" s="182"/>
      <c r="AT29" s="182"/>
      <c r="AU29" s="182"/>
      <c r="AV29" s="182"/>
      <c r="AW29" s="182"/>
      <c r="AX29" s="182"/>
      <c r="AY29" s="182"/>
      <c r="AZ29" s="182"/>
      <c r="BA29" s="182"/>
      <c r="BB29" s="192"/>
      <c r="BC29" s="182"/>
      <c r="BD29" s="182"/>
      <c r="BE29" s="182" t="s">
        <v>167</v>
      </c>
      <c r="BF29" s="192"/>
      <c r="BG29" s="192"/>
      <c r="BH29" s="192"/>
      <c r="BI29" s="192"/>
      <c r="BJ29" s="182"/>
      <c r="BK29" s="182"/>
      <c r="BL29" s="182"/>
      <c r="BM29" s="182"/>
      <c r="BN29" s="182"/>
      <c r="BO29" s="182"/>
      <c r="BP29" s="182"/>
      <c r="BQ29" s="182"/>
      <c r="BR29" s="192"/>
      <c r="BS29" s="192"/>
      <c r="BT29" s="192"/>
      <c r="BU29" s="192"/>
      <c r="BV29" s="192"/>
      <c r="BW29" s="192" t="s">
        <v>168</v>
      </c>
      <c r="BX29" s="192"/>
      <c r="BY29" s="192"/>
      <c r="BZ29" s="192"/>
      <c r="CA29" s="192"/>
      <c r="CB29" s="182"/>
      <c r="CC29" s="182"/>
      <c r="CD29" s="182"/>
      <c r="CE29" s="182"/>
      <c r="CF29" s="182"/>
      <c r="CG29" s="182"/>
      <c r="CH29" s="182"/>
      <c r="CI29" s="182"/>
      <c r="CJ29" s="182"/>
      <c r="CK29" s="182"/>
      <c r="CL29" s="182"/>
      <c r="CM29" s="182"/>
      <c r="CN29" s="182"/>
      <c r="CO29" s="182" t="s">
        <v>169</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170</v>
      </c>
      <c r="D30" s="588"/>
      <c r="E30" s="460" t="s">
        <v>171</v>
      </c>
      <c r="F30" s="460"/>
      <c r="G30" s="460"/>
      <c r="H30" s="460"/>
      <c r="I30" s="460"/>
      <c r="J30" s="460"/>
      <c r="K30" s="460"/>
      <c r="L30" s="460"/>
      <c r="M30" s="460"/>
      <c r="N30" s="460"/>
      <c r="O30" s="460"/>
      <c r="P30" s="460"/>
      <c r="Q30" s="460"/>
      <c r="R30" s="460"/>
      <c r="S30" s="460"/>
      <c r="T30" s="176"/>
      <c r="U30" s="588" t="s">
        <v>170</v>
      </c>
      <c r="V30" s="588"/>
      <c r="W30" s="460" t="s">
        <v>172</v>
      </c>
      <c r="X30" s="460"/>
      <c r="Y30" s="460"/>
      <c r="Z30" s="460"/>
      <c r="AA30" s="460"/>
      <c r="AB30" s="460"/>
      <c r="AC30" s="460"/>
      <c r="AD30" s="460"/>
      <c r="AE30" s="460"/>
      <c r="AF30" s="460"/>
      <c r="AG30" s="460"/>
      <c r="AH30" s="460"/>
      <c r="AI30" s="460"/>
      <c r="AJ30" s="460"/>
      <c r="AK30" s="460"/>
      <c r="AL30" s="176"/>
      <c r="AM30" s="588" t="s">
        <v>173</v>
      </c>
      <c r="AN30" s="588"/>
      <c r="AO30" s="460" t="s">
        <v>171</v>
      </c>
      <c r="AP30" s="460"/>
      <c r="AQ30" s="460"/>
      <c r="AR30" s="460"/>
      <c r="AS30" s="460"/>
      <c r="AT30" s="460"/>
      <c r="AU30" s="460"/>
      <c r="AV30" s="460"/>
      <c r="AW30" s="460"/>
      <c r="AX30" s="460"/>
      <c r="AY30" s="460"/>
      <c r="AZ30" s="460"/>
      <c r="BA30" s="460"/>
      <c r="BB30" s="460"/>
      <c r="BC30" s="460"/>
      <c r="BD30" s="201"/>
      <c r="BE30" s="588" t="s">
        <v>173</v>
      </c>
      <c r="BF30" s="588"/>
      <c r="BG30" s="460" t="s">
        <v>172</v>
      </c>
      <c r="BH30" s="460"/>
      <c r="BI30" s="460"/>
      <c r="BJ30" s="460"/>
      <c r="BK30" s="460"/>
      <c r="BL30" s="460"/>
      <c r="BM30" s="460"/>
      <c r="BN30" s="460"/>
      <c r="BO30" s="460"/>
      <c r="BP30" s="460"/>
      <c r="BQ30" s="460"/>
      <c r="BR30" s="460"/>
      <c r="BS30" s="460"/>
      <c r="BT30" s="460"/>
      <c r="BU30" s="460"/>
      <c r="BV30" s="202"/>
      <c r="BW30" s="588" t="s">
        <v>173</v>
      </c>
      <c r="BX30" s="588"/>
      <c r="BY30" s="460" t="s">
        <v>174</v>
      </c>
      <c r="BZ30" s="460"/>
      <c r="CA30" s="460"/>
      <c r="CB30" s="460"/>
      <c r="CC30" s="460"/>
      <c r="CD30" s="460"/>
      <c r="CE30" s="460"/>
      <c r="CF30" s="460"/>
      <c r="CG30" s="460"/>
      <c r="CH30" s="460"/>
      <c r="CI30" s="460"/>
      <c r="CJ30" s="460"/>
      <c r="CK30" s="460"/>
      <c r="CL30" s="460"/>
      <c r="CM30" s="460"/>
      <c r="CN30" s="176"/>
      <c r="CO30" s="588" t="s">
        <v>170</v>
      </c>
      <c r="CP30" s="588"/>
      <c r="CQ30" s="460" t="s">
        <v>175</v>
      </c>
      <c r="CR30" s="460"/>
      <c r="CS30" s="460"/>
      <c r="CT30" s="460"/>
      <c r="CU30" s="460"/>
      <c r="CV30" s="460"/>
      <c r="CW30" s="460"/>
      <c r="CX30" s="460"/>
      <c r="CY30" s="460"/>
      <c r="CZ30" s="460"/>
      <c r="DA30" s="460"/>
      <c r="DB30" s="460"/>
      <c r="DC30" s="460"/>
      <c r="DD30" s="460"/>
      <c r="DE30" s="460"/>
      <c r="DF30" s="176"/>
      <c r="DG30" s="585" t="s">
        <v>176</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国民健康保険事業特別会計</v>
      </c>
      <c r="X31" s="587"/>
      <c r="Y31" s="587"/>
      <c r="Z31" s="587"/>
      <c r="AA31" s="587"/>
      <c r="AB31" s="587"/>
      <c r="AC31" s="587"/>
      <c r="AD31" s="587"/>
      <c r="AE31" s="587"/>
      <c r="AF31" s="587"/>
      <c r="AG31" s="587"/>
      <c r="AH31" s="587"/>
      <c r="AI31" s="587"/>
      <c r="AJ31" s="587"/>
      <c r="AK31" s="587"/>
      <c r="AL31" s="200"/>
      <c r="AM31" s="586">
        <f>IF(AO31="","",MAX(C31:D40,U31:V40)+1)</f>
        <v>13</v>
      </c>
      <c r="AN31" s="586"/>
      <c r="AO31" s="587" t="str">
        <f>IF('各会計、関係団体の財政状況及び健全化判断比率'!B30="","",'各会計、関係団体の財政状況及び健全化判断比率'!B30)</f>
        <v>香川県立病院事業会計</v>
      </c>
      <c r="AP31" s="587"/>
      <c r="AQ31" s="587"/>
      <c r="AR31" s="587"/>
      <c r="AS31" s="587"/>
      <c r="AT31" s="587"/>
      <c r="AU31" s="587"/>
      <c r="AV31" s="587"/>
      <c r="AW31" s="587"/>
      <c r="AX31" s="587"/>
      <c r="AY31" s="587"/>
      <c r="AZ31" s="587"/>
      <c r="BA31" s="587"/>
      <c r="BB31" s="587"/>
      <c r="BC31" s="587"/>
      <c r="BD31" s="200"/>
      <c r="BE31" s="586">
        <f>IF(BG31="","",MAX(C31:D40,U31:V40,AM31:AN40)+1)</f>
        <v>15</v>
      </c>
      <c r="BF31" s="586"/>
      <c r="BG31" s="587" t="str">
        <f>IF('各会計、関係団体の財政状況及び健全化判断比率'!B32="","",'各会計、関係団体の財政状況及び健全化判断比率'!B32)</f>
        <v>臨海工業地帯造成事業特別会計</v>
      </c>
      <c r="BH31" s="587"/>
      <c r="BI31" s="587"/>
      <c r="BJ31" s="587"/>
      <c r="BK31" s="587"/>
      <c r="BL31" s="587"/>
      <c r="BM31" s="587"/>
      <c r="BN31" s="587"/>
      <c r="BO31" s="587"/>
      <c r="BP31" s="587"/>
      <c r="BQ31" s="587"/>
      <c r="BR31" s="587"/>
      <c r="BS31" s="587"/>
      <c r="BT31" s="587"/>
      <c r="BU31" s="587"/>
      <c r="BV31" s="200"/>
      <c r="BW31" s="586">
        <f>IF(BY31="","",MAX(C31:D40,U31:V40,AM31:AN40,BE31:BF40)+1)</f>
        <v>18</v>
      </c>
      <c r="BX31" s="586"/>
      <c r="BY31" s="587" t="str">
        <f>IF('各会計、関係団体の財政状況及び健全化判断比率'!B68="","",'各会計、関係団体の財政状況及び健全化判断比率'!B68)</f>
        <v>香川県広域水道企業団（水道事業会計）</v>
      </c>
      <c r="BZ31" s="587"/>
      <c r="CA31" s="587"/>
      <c r="CB31" s="587"/>
      <c r="CC31" s="587"/>
      <c r="CD31" s="587"/>
      <c r="CE31" s="587"/>
      <c r="CF31" s="587"/>
      <c r="CG31" s="587"/>
      <c r="CH31" s="587"/>
      <c r="CI31" s="587"/>
      <c r="CJ31" s="587"/>
      <c r="CK31" s="587"/>
      <c r="CL31" s="587"/>
      <c r="CM31" s="587"/>
      <c r="CN31" s="200"/>
      <c r="CO31" s="586">
        <f>IF(CQ31="","",MAX(C31:D40,U31:V40,AM31:AN40,BE31:BF40,BW31:BX40)+1)</f>
        <v>20</v>
      </c>
      <c r="CP31" s="586"/>
      <c r="CQ31" s="587" t="str">
        <f>IF('各会計、関係団体の財政状況及び健全化判断比率'!BS7="","",'各会計、関係団体の財政状況及び健全化判断比率'!BS7)</f>
        <v>公益財団法人　香川県環境保全公社</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母子父子寡婦福祉資金特別会計</v>
      </c>
      <c r="F32" s="587"/>
      <c r="G32" s="587"/>
      <c r="H32" s="587"/>
      <c r="I32" s="587"/>
      <c r="J32" s="587"/>
      <c r="K32" s="587"/>
      <c r="L32" s="587"/>
      <c r="M32" s="587"/>
      <c r="N32" s="587"/>
      <c r="O32" s="587"/>
      <c r="P32" s="587"/>
      <c r="Q32" s="587"/>
      <c r="R32" s="587"/>
      <c r="S32" s="587"/>
      <c r="T32" s="200"/>
      <c r="U32" s="586">
        <f t="shared" ref="U32:U40" si="0">IF(W32="","",U31+1)</f>
        <v>12</v>
      </c>
      <c r="V32" s="586"/>
      <c r="W32" s="587" t="str">
        <f>IF('各会計、関係団体の財政状況及び健全化判断比率'!B29="","",'各会計、関係団体の財政状況及び健全化判断比率'!B29)</f>
        <v>駐車場事業特別会計</v>
      </c>
      <c r="X32" s="587"/>
      <c r="Y32" s="587"/>
      <c r="Z32" s="587"/>
      <c r="AA32" s="587"/>
      <c r="AB32" s="587"/>
      <c r="AC32" s="587"/>
      <c r="AD32" s="587"/>
      <c r="AE32" s="587"/>
      <c r="AF32" s="587"/>
      <c r="AG32" s="587"/>
      <c r="AH32" s="587"/>
      <c r="AI32" s="587"/>
      <c r="AJ32" s="587"/>
      <c r="AK32" s="587"/>
      <c r="AL32" s="200"/>
      <c r="AM32" s="586">
        <f t="shared" ref="AM32:AM40" si="1">IF(AO32="","",AM31+1)</f>
        <v>14</v>
      </c>
      <c r="AN32" s="586"/>
      <c r="AO32" s="587" t="str">
        <f>IF('各会計、関係団体の財政状況及び健全化判断比率'!B31="","",'各会計、関係団体の財政状況及び健全化判断比率'!B31)</f>
        <v>香川県流域下水道事業会計</v>
      </c>
      <c r="AP32" s="587"/>
      <c r="AQ32" s="587"/>
      <c r="AR32" s="587"/>
      <c r="AS32" s="587"/>
      <c r="AT32" s="587"/>
      <c r="AU32" s="587"/>
      <c r="AV32" s="587"/>
      <c r="AW32" s="587"/>
      <c r="AX32" s="587"/>
      <c r="AY32" s="587"/>
      <c r="AZ32" s="587"/>
      <c r="BA32" s="587"/>
      <c r="BB32" s="587"/>
      <c r="BC32" s="587"/>
      <c r="BD32" s="200"/>
      <c r="BE32" s="586">
        <f t="shared" ref="BE32:BE40" si="2">IF(BG32="","",BE31+1)</f>
        <v>16</v>
      </c>
      <c r="BF32" s="586"/>
      <c r="BG32" s="587" t="str">
        <f>IF('各会計、関係団体の財政状況及び健全化判断比率'!B33="","",'各会計、関係団体の財政状況及び健全化判断比率'!B33)</f>
        <v>番の州地区臨海工業用土地造成事業特別会計</v>
      </c>
      <c r="BH32" s="587"/>
      <c r="BI32" s="587"/>
      <c r="BJ32" s="587"/>
      <c r="BK32" s="587"/>
      <c r="BL32" s="587"/>
      <c r="BM32" s="587"/>
      <c r="BN32" s="587"/>
      <c r="BO32" s="587"/>
      <c r="BP32" s="587"/>
      <c r="BQ32" s="587"/>
      <c r="BR32" s="587"/>
      <c r="BS32" s="587"/>
      <c r="BT32" s="587"/>
      <c r="BU32" s="587"/>
      <c r="BV32" s="200"/>
      <c r="BW32" s="586">
        <f t="shared" ref="BW32:BW40" si="3">IF(BY32="","",BW31+1)</f>
        <v>19</v>
      </c>
      <c r="BX32" s="586"/>
      <c r="BY32" s="587" t="str">
        <f>IF('各会計、関係団体の財政状況及び健全化判断比率'!B69="","",'各会計、関係団体の財政状況及び健全化判断比率'!B69)</f>
        <v>香川県広域水道企業団（工業用水事業会計）</v>
      </c>
      <c r="BZ32" s="587"/>
      <c r="CA32" s="587"/>
      <c r="CB32" s="587"/>
      <c r="CC32" s="587"/>
      <c r="CD32" s="587"/>
      <c r="CE32" s="587"/>
      <c r="CF32" s="587"/>
      <c r="CG32" s="587"/>
      <c r="CH32" s="587"/>
      <c r="CI32" s="587"/>
      <c r="CJ32" s="587"/>
      <c r="CK32" s="587"/>
      <c r="CL32" s="587"/>
      <c r="CM32" s="587"/>
      <c r="CN32" s="200"/>
      <c r="CO32" s="586">
        <f t="shared" ref="CO32:CO40" si="4">IF(CQ32="","",CO31+1)</f>
        <v>21</v>
      </c>
      <c r="CP32" s="586"/>
      <c r="CQ32" s="587" t="str">
        <f>IF('各会計、関係団体の財政状況及び健全化判断比率'!BS8="","",'各会計、関係団体の財政状況及び健全化判断比率'!BS8)</f>
        <v>公益財団法人　香川県下水道公社</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中小企業高度化資金特別会計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t="str">
        <f t="shared" si="1"/>
        <v/>
      </c>
      <c r="AN33" s="586"/>
      <c r="AO33" s="587"/>
      <c r="AP33" s="587"/>
      <c r="AQ33" s="587"/>
      <c r="AR33" s="587"/>
      <c r="AS33" s="587"/>
      <c r="AT33" s="587"/>
      <c r="AU33" s="587"/>
      <c r="AV33" s="587"/>
      <c r="AW33" s="587"/>
      <c r="AX33" s="587"/>
      <c r="AY33" s="587"/>
      <c r="AZ33" s="587"/>
      <c r="BA33" s="587"/>
      <c r="BB33" s="587"/>
      <c r="BC33" s="587"/>
      <c r="BD33" s="200"/>
      <c r="BE33" s="586">
        <f t="shared" si="2"/>
        <v>17</v>
      </c>
      <c r="BF33" s="586"/>
      <c r="BG33" s="587" t="str">
        <f>IF('各会計、関係団体の財政状況及び健全化判断比率'!B34="","",'各会計、関係団体の財政状況及び健全化判断比率'!B34)</f>
        <v>内陸工業団地造成事業特別会計</v>
      </c>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22</v>
      </c>
      <c r="CP33" s="586"/>
      <c r="CQ33" s="587" t="str">
        <f>IF('各会計、関係団体の財政状況及び健全化判断比率'!BS9="","",'各会計、関係団体の財政状況及び健全化判断比率'!BS9)</f>
        <v>公益財団法人　香川県児童・青少年健全育成事業団</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集中管理特別会計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t="str">
        <f t="shared" si="1"/>
        <v/>
      </c>
      <c r="AN34" s="586"/>
      <c r="AO34" s="587"/>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23</v>
      </c>
      <c r="CP34" s="586"/>
      <c r="CQ34" s="587" t="str">
        <f>IF('各会計、関係団体の財政状況及び健全化判断比率'!BS10="","",'各会計、関係団体の財政状況及び健全化判断比率'!BS10)</f>
        <v>公益財団法人　明治百年記念香川県青少年基金</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証紙特別会計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t="str">
        <f t="shared" si="1"/>
        <v/>
      </c>
      <c r="AN35" s="586"/>
      <c r="AO35" s="587"/>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24</v>
      </c>
      <c r="CP35" s="586"/>
      <c r="CQ35" s="587" t="str">
        <f>IF('各会計、関係団体の財政状況及び健全化判断比率'!BS11="","",'各会計、関係団体の財政状況及び健全化判断比率'!BS11)</f>
        <v>公益財団法人　香川県水産振興基金</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栗林公園特別会計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25</v>
      </c>
      <c r="CP36" s="586"/>
      <c r="CQ36" s="587" t="str">
        <f>IF('各会計、関係団体の財政状況及び健全化判断比率'!BS12="","",'各会計、関係団体の財政状況及び健全化判断比率'!BS12)</f>
        <v>公益財団法人　かがわ水と緑の財団</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吉野川総合開発香川用水建設事業特別会計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26</v>
      </c>
      <c r="CP37" s="586"/>
      <c r="CQ37" s="587" t="str">
        <f>IF('各会計、関係団体の財政状況及び健全化判断比率'!BS13="","",'各会計、関係団体の財政状況及び健全化判断比率'!BS13)</f>
        <v>公益財団法人　瀬戸大橋記念公園管理協会</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林業・木材産業改善資金特別会計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27</v>
      </c>
      <c r="CP38" s="586"/>
      <c r="CQ38" s="587" t="str">
        <f>IF('各会計、関係団体の財政状況及び健全化判断比率'!BS14="","",'各会計、関係団体の財政状況及び健全化判断比率'!BS14)</f>
        <v>公益財団法人　置県百年記念香川県文化芸術振興財団</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沿岸漁業改善資金特別会計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28</v>
      </c>
      <c r="CP39" s="586"/>
      <c r="CQ39" s="587" t="str">
        <f>IF('各会計、関係団体の財政状況及び健全化判断比率'!BS15="","",'各会計、関係団体の財政状況及び健全化判断比率'!BS15)</f>
        <v>公益財団法人　香川県国際交流協会</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県立大学特別会計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29</v>
      </c>
      <c r="CP40" s="586"/>
      <c r="CQ40" s="587" t="str">
        <f>IF('各会計、関係団体の財政状況及び健全化判断比率'!BS16="","",'各会計、関係団体の財政状況及び健全化判断比率'!BS16)</f>
        <v>公益財団法人　香川いのちのリレー財団</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177</v>
      </c>
      <c r="C43" s="158"/>
      <c r="D43" s="158"/>
      <c r="E43" s="158" t="s">
        <v>178</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179</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180</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181</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182</v>
      </c>
    </row>
    <row r="48" spans="1:119" x14ac:dyDescent="0.2">
      <c r="E48" s="160" t="s">
        <v>183</v>
      </c>
    </row>
    <row r="49" x14ac:dyDescent="0.2"/>
    <row r="50" x14ac:dyDescent="0.2"/>
    <row r="51" x14ac:dyDescent="0.2"/>
    <row r="52" x14ac:dyDescent="0.2"/>
    <row r="53" x14ac:dyDescent="0.2"/>
    <row r="54" x14ac:dyDescent="0.2"/>
    <row r="55" x14ac:dyDescent="0.2"/>
    <row r="56" x14ac:dyDescent="0.2"/>
  </sheetData>
  <sheetProtection algorithmName="SHA-512" hashValue="XAgJSRRPgvoumoBfa3OQ7XdYB719txAl2OVEOtIKgEU9QhpgCF+i9t/MP4+jk0nXoE9qiMj+ze+tIcN0U5Jn7Q==" saltValue="2EvjjXaoiFlIv1rfvRSxrQ=="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60"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536</v>
      </c>
      <c r="G33" s="17" t="s">
        <v>537</v>
      </c>
      <c r="H33" s="17" t="s">
        <v>538</v>
      </c>
      <c r="I33" s="17" t="s">
        <v>539</v>
      </c>
      <c r="J33" s="18" t="s">
        <v>540</v>
      </c>
      <c r="K33" s="10"/>
      <c r="L33" s="10"/>
      <c r="M33" s="10"/>
      <c r="N33" s="10"/>
      <c r="O33" s="10"/>
      <c r="P33" s="10"/>
    </row>
    <row r="34" spans="1:16" ht="39" customHeight="1" x14ac:dyDescent="0.2">
      <c r="A34" s="10"/>
      <c r="B34" s="19"/>
      <c r="C34" s="1164" t="s">
        <v>544</v>
      </c>
      <c r="D34" s="1164"/>
      <c r="E34" s="1165"/>
      <c r="F34" s="20">
        <v>2.29</v>
      </c>
      <c r="G34" s="21">
        <v>1.89</v>
      </c>
      <c r="H34" s="21">
        <v>1.61</v>
      </c>
      <c r="I34" s="21">
        <v>1.95</v>
      </c>
      <c r="J34" s="22">
        <v>3.65</v>
      </c>
      <c r="K34" s="10"/>
      <c r="L34" s="10"/>
      <c r="M34" s="10"/>
      <c r="N34" s="10"/>
      <c r="O34" s="10"/>
      <c r="P34" s="10"/>
    </row>
    <row r="35" spans="1:16" ht="39" customHeight="1" x14ac:dyDescent="0.2">
      <c r="A35" s="10"/>
      <c r="B35" s="23"/>
      <c r="C35" s="1158" t="s">
        <v>545</v>
      </c>
      <c r="D35" s="1159"/>
      <c r="E35" s="1160"/>
      <c r="F35" s="24">
        <v>2.29</v>
      </c>
      <c r="G35" s="25">
        <v>1.68</v>
      </c>
      <c r="H35" s="25">
        <v>1.34</v>
      </c>
      <c r="I35" s="25">
        <v>1.25</v>
      </c>
      <c r="J35" s="26">
        <v>2.2000000000000002</v>
      </c>
      <c r="K35" s="10"/>
      <c r="L35" s="10"/>
      <c r="M35" s="10"/>
      <c r="N35" s="10"/>
      <c r="O35" s="10"/>
      <c r="P35" s="10"/>
    </row>
    <row r="36" spans="1:16" ht="39" customHeight="1" x14ac:dyDescent="0.2">
      <c r="A36" s="10"/>
      <c r="B36" s="23"/>
      <c r="C36" s="1158" t="s">
        <v>546</v>
      </c>
      <c r="D36" s="1159"/>
      <c r="E36" s="1160"/>
      <c r="F36" s="24">
        <v>0.05</v>
      </c>
      <c r="G36" s="25">
        <v>0.06</v>
      </c>
      <c r="H36" s="25">
        <v>0.06</v>
      </c>
      <c r="I36" s="25">
        <v>0.06</v>
      </c>
      <c r="J36" s="26">
        <v>0.06</v>
      </c>
      <c r="K36" s="10"/>
      <c r="L36" s="10"/>
      <c r="M36" s="10"/>
      <c r="N36" s="10"/>
      <c r="O36" s="10"/>
      <c r="P36" s="10"/>
    </row>
    <row r="37" spans="1:16" ht="39" customHeight="1" x14ac:dyDescent="0.2">
      <c r="A37" s="10"/>
      <c r="B37" s="23"/>
      <c r="C37" s="1158" t="s">
        <v>547</v>
      </c>
      <c r="D37" s="1159"/>
      <c r="E37" s="1160"/>
      <c r="F37" s="24">
        <v>0</v>
      </c>
      <c r="G37" s="25">
        <v>0</v>
      </c>
      <c r="H37" s="25">
        <v>0</v>
      </c>
      <c r="I37" s="25">
        <v>0</v>
      </c>
      <c r="J37" s="26">
        <v>0.01</v>
      </c>
      <c r="K37" s="10"/>
      <c r="L37" s="10"/>
      <c r="M37" s="10"/>
      <c r="N37" s="10"/>
      <c r="O37" s="10"/>
      <c r="P37" s="10"/>
    </row>
    <row r="38" spans="1:16" ht="39" customHeight="1" x14ac:dyDescent="0.2">
      <c r="A38" s="10"/>
      <c r="B38" s="23"/>
      <c r="C38" s="1158" t="s">
        <v>548</v>
      </c>
      <c r="D38" s="1159"/>
      <c r="E38" s="1160"/>
      <c r="F38" s="24">
        <v>0</v>
      </c>
      <c r="G38" s="25">
        <v>0</v>
      </c>
      <c r="H38" s="25">
        <v>0</v>
      </c>
      <c r="I38" s="25">
        <v>0</v>
      </c>
      <c r="J38" s="26">
        <v>0</v>
      </c>
      <c r="K38" s="10"/>
      <c r="L38" s="10"/>
      <c r="M38" s="10"/>
      <c r="N38" s="10"/>
      <c r="O38" s="10"/>
      <c r="P38" s="10"/>
    </row>
    <row r="39" spans="1:16" ht="39" customHeight="1" x14ac:dyDescent="0.2">
      <c r="A39" s="10"/>
      <c r="B39" s="23"/>
      <c r="C39" s="1158" t="s">
        <v>549</v>
      </c>
      <c r="D39" s="1159"/>
      <c r="E39" s="1160"/>
      <c r="F39" s="24">
        <v>0</v>
      </c>
      <c r="G39" s="25">
        <v>0</v>
      </c>
      <c r="H39" s="25">
        <v>0</v>
      </c>
      <c r="I39" s="25">
        <v>0</v>
      </c>
      <c r="J39" s="26">
        <v>0</v>
      </c>
      <c r="K39" s="10"/>
      <c r="L39" s="10"/>
      <c r="M39" s="10"/>
      <c r="N39" s="10"/>
      <c r="O39" s="10"/>
      <c r="P39" s="10"/>
    </row>
    <row r="40" spans="1:16" ht="39" customHeight="1" x14ac:dyDescent="0.2">
      <c r="A40" s="10"/>
      <c r="B40" s="23"/>
      <c r="C40" s="1158" t="s">
        <v>550</v>
      </c>
      <c r="D40" s="1159"/>
      <c r="E40" s="1160"/>
      <c r="F40" s="24">
        <v>0</v>
      </c>
      <c r="G40" s="25">
        <v>0</v>
      </c>
      <c r="H40" s="25">
        <v>0</v>
      </c>
      <c r="I40" s="25">
        <v>0</v>
      </c>
      <c r="J40" s="26">
        <v>0</v>
      </c>
      <c r="K40" s="10"/>
      <c r="L40" s="10"/>
      <c r="M40" s="10"/>
      <c r="N40" s="10"/>
      <c r="O40" s="10"/>
      <c r="P40" s="10"/>
    </row>
    <row r="41" spans="1:16" ht="39" customHeight="1" x14ac:dyDescent="0.2">
      <c r="A41" s="10"/>
      <c r="B41" s="23"/>
      <c r="C41" s="1158" t="s">
        <v>551</v>
      </c>
      <c r="D41" s="1159"/>
      <c r="E41" s="1160"/>
      <c r="F41" s="24">
        <v>0</v>
      </c>
      <c r="G41" s="25">
        <v>0</v>
      </c>
      <c r="H41" s="25">
        <v>0</v>
      </c>
      <c r="I41" s="25">
        <v>0</v>
      </c>
      <c r="J41" s="26">
        <v>0</v>
      </c>
      <c r="K41" s="10"/>
      <c r="L41" s="10"/>
      <c r="M41" s="10"/>
      <c r="N41" s="10"/>
      <c r="O41" s="10"/>
      <c r="P41" s="10"/>
    </row>
    <row r="42" spans="1:16" ht="39" customHeight="1" x14ac:dyDescent="0.2">
      <c r="A42" s="10"/>
      <c r="B42" s="27"/>
      <c r="C42" s="1158" t="s">
        <v>552</v>
      </c>
      <c r="D42" s="1159"/>
      <c r="E42" s="1160"/>
      <c r="F42" s="24" t="s">
        <v>496</v>
      </c>
      <c r="G42" s="25" t="s">
        <v>496</v>
      </c>
      <c r="H42" s="25" t="s">
        <v>496</v>
      </c>
      <c r="I42" s="25" t="s">
        <v>496</v>
      </c>
      <c r="J42" s="26" t="s">
        <v>496</v>
      </c>
      <c r="K42" s="10"/>
      <c r="L42" s="10"/>
      <c r="M42" s="10"/>
      <c r="N42" s="10"/>
      <c r="O42" s="10"/>
      <c r="P42" s="10"/>
    </row>
    <row r="43" spans="1:16" ht="39" customHeight="1" thickBot="1" x14ac:dyDescent="0.25">
      <c r="A43" s="10"/>
      <c r="B43" s="28"/>
      <c r="C43" s="1161" t="s">
        <v>553</v>
      </c>
      <c r="D43" s="1162"/>
      <c r="E43" s="1163"/>
      <c r="F43" s="29">
        <v>6.11</v>
      </c>
      <c r="G43" s="30">
        <v>5.89</v>
      </c>
      <c r="H43" s="30">
        <v>0.19</v>
      </c>
      <c r="I43" s="30">
        <v>0.19</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0Q5PmfVN7q8U4ikPwHUPX1fl9pLF2We8/9e/3wYDCwL37fFND9qGZdz+cHUPyVbNGD/SYno1ji7gEj26vKmNkg==" saltValue="NY/TAvWck3XOh+nkKPgka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536</v>
      </c>
      <c r="L44" s="44" t="s">
        <v>537</v>
      </c>
      <c r="M44" s="44" t="s">
        <v>538</v>
      </c>
      <c r="N44" s="44" t="s">
        <v>539</v>
      </c>
      <c r="O44" s="45" t="s">
        <v>540</v>
      </c>
      <c r="P44" s="36"/>
      <c r="Q44" s="36"/>
      <c r="R44" s="36"/>
      <c r="S44" s="36"/>
      <c r="T44" s="36"/>
      <c r="U44" s="36"/>
    </row>
    <row r="45" spans="1:21" ht="30.75" customHeight="1" x14ac:dyDescent="0.2">
      <c r="A45" s="36"/>
      <c r="B45" s="1166" t="s">
        <v>10</v>
      </c>
      <c r="C45" s="1167"/>
      <c r="D45" s="46"/>
      <c r="E45" s="1172" t="s">
        <v>11</v>
      </c>
      <c r="F45" s="1172"/>
      <c r="G45" s="1172"/>
      <c r="H45" s="1172"/>
      <c r="I45" s="1172"/>
      <c r="J45" s="1173"/>
      <c r="K45" s="47">
        <v>61935</v>
      </c>
      <c r="L45" s="48">
        <v>70062</v>
      </c>
      <c r="M45" s="48">
        <v>60172</v>
      </c>
      <c r="N45" s="48">
        <v>62157</v>
      </c>
      <c r="O45" s="49">
        <v>59853</v>
      </c>
      <c r="P45" s="36"/>
      <c r="Q45" s="36"/>
      <c r="R45" s="36"/>
      <c r="S45" s="36"/>
      <c r="T45" s="36"/>
      <c r="U45" s="36"/>
    </row>
    <row r="46" spans="1:21" ht="30.75" customHeight="1" x14ac:dyDescent="0.2">
      <c r="A46" s="36"/>
      <c r="B46" s="1168"/>
      <c r="C46" s="1169"/>
      <c r="D46" s="50"/>
      <c r="E46" s="1174" t="s">
        <v>12</v>
      </c>
      <c r="F46" s="1174"/>
      <c r="G46" s="1174"/>
      <c r="H46" s="1174"/>
      <c r="I46" s="1174"/>
      <c r="J46" s="1175"/>
      <c r="K46" s="51" t="s">
        <v>496</v>
      </c>
      <c r="L46" s="52" t="s">
        <v>496</v>
      </c>
      <c r="M46" s="52" t="s">
        <v>496</v>
      </c>
      <c r="N46" s="52" t="s">
        <v>496</v>
      </c>
      <c r="O46" s="53" t="s">
        <v>496</v>
      </c>
      <c r="P46" s="36"/>
      <c r="Q46" s="36"/>
      <c r="R46" s="36"/>
      <c r="S46" s="36"/>
      <c r="T46" s="36"/>
      <c r="U46" s="36"/>
    </row>
    <row r="47" spans="1:21" ht="30.75" customHeight="1" x14ac:dyDescent="0.2">
      <c r="A47" s="36"/>
      <c r="B47" s="1168"/>
      <c r="C47" s="1169"/>
      <c r="D47" s="50"/>
      <c r="E47" s="1174" t="s">
        <v>13</v>
      </c>
      <c r="F47" s="1174"/>
      <c r="G47" s="1174"/>
      <c r="H47" s="1174"/>
      <c r="I47" s="1174"/>
      <c r="J47" s="1175"/>
      <c r="K47" s="51" t="s">
        <v>496</v>
      </c>
      <c r="L47" s="52" t="s">
        <v>496</v>
      </c>
      <c r="M47" s="52" t="s">
        <v>496</v>
      </c>
      <c r="N47" s="52" t="s">
        <v>496</v>
      </c>
      <c r="O47" s="53" t="s">
        <v>496</v>
      </c>
      <c r="P47" s="36"/>
      <c r="Q47" s="36"/>
      <c r="R47" s="36"/>
      <c r="S47" s="36"/>
      <c r="T47" s="36"/>
      <c r="U47" s="36"/>
    </row>
    <row r="48" spans="1:21" ht="30.75" customHeight="1" x14ac:dyDescent="0.2">
      <c r="A48" s="36"/>
      <c r="B48" s="1168"/>
      <c r="C48" s="1169"/>
      <c r="D48" s="50"/>
      <c r="E48" s="1174" t="s">
        <v>14</v>
      </c>
      <c r="F48" s="1174"/>
      <c r="G48" s="1174"/>
      <c r="H48" s="1174"/>
      <c r="I48" s="1174"/>
      <c r="J48" s="1175"/>
      <c r="K48" s="51">
        <v>2169</v>
      </c>
      <c r="L48" s="52">
        <v>2244</v>
      </c>
      <c r="M48" s="52">
        <v>2049</v>
      </c>
      <c r="N48" s="52">
        <v>1209</v>
      </c>
      <c r="O48" s="53">
        <v>1600</v>
      </c>
      <c r="P48" s="36"/>
      <c r="Q48" s="36"/>
      <c r="R48" s="36"/>
      <c r="S48" s="36"/>
      <c r="T48" s="36"/>
      <c r="U48" s="36"/>
    </row>
    <row r="49" spans="1:21" ht="30.75" customHeight="1" x14ac:dyDescent="0.2">
      <c r="A49" s="36"/>
      <c r="B49" s="1168"/>
      <c r="C49" s="1169"/>
      <c r="D49" s="50"/>
      <c r="E49" s="1174" t="s">
        <v>15</v>
      </c>
      <c r="F49" s="1174"/>
      <c r="G49" s="1174"/>
      <c r="H49" s="1174"/>
      <c r="I49" s="1174"/>
      <c r="J49" s="1175"/>
      <c r="K49" s="51" t="s">
        <v>496</v>
      </c>
      <c r="L49" s="52" t="s">
        <v>496</v>
      </c>
      <c r="M49" s="52" t="s">
        <v>496</v>
      </c>
      <c r="N49" s="52" t="s">
        <v>496</v>
      </c>
      <c r="O49" s="53" t="s">
        <v>496</v>
      </c>
      <c r="P49" s="36"/>
      <c r="Q49" s="36"/>
      <c r="R49" s="36"/>
      <c r="S49" s="36"/>
      <c r="T49" s="36"/>
      <c r="U49" s="36"/>
    </row>
    <row r="50" spans="1:21" ht="30.75" customHeight="1" x14ac:dyDescent="0.2">
      <c r="A50" s="36"/>
      <c r="B50" s="1168"/>
      <c r="C50" s="1169"/>
      <c r="D50" s="50"/>
      <c r="E50" s="1174" t="s">
        <v>16</v>
      </c>
      <c r="F50" s="1174"/>
      <c r="G50" s="1174"/>
      <c r="H50" s="1174"/>
      <c r="I50" s="1174"/>
      <c r="J50" s="1175"/>
      <c r="K50" s="51">
        <v>627</v>
      </c>
      <c r="L50" s="52">
        <v>527</v>
      </c>
      <c r="M50" s="52">
        <v>435</v>
      </c>
      <c r="N50" s="52">
        <v>294</v>
      </c>
      <c r="O50" s="53">
        <v>223</v>
      </c>
      <c r="P50" s="36"/>
      <c r="Q50" s="36"/>
      <c r="R50" s="36"/>
      <c r="S50" s="36"/>
      <c r="T50" s="36"/>
      <c r="U50" s="36"/>
    </row>
    <row r="51" spans="1:21" ht="30.75" customHeight="1" x14ac:dyDescent="0.2">
      <c r="A51" s="36"/>
      <c r="B51" s="1170"/>
      <c r="C51" s="1171"/>
      <c r="D51" s="54"/>
      <c r="E51" s="1174" t="s">
        <v>17</v>
      </c>
      <c r="F51" s="1174"/>
      <c r="G51" s="1174"/>
      <c r="H51" s="1174"/>
      <c r="I51" s="1174"/>
      <c r="J51" s="1175"/>
      <c r="K51" s="51">
        <v>6</v>
      </c>
      <c r="L51" s="52">
        <v>2</v>
      </c>
      <c r="M51" s="52">
        <v>4</v>
      </c>
      <c r="N51" s="52">
        <v>12</v>
      </c>
      <c r="O51" s="53">
        <v>14</v>
      </c>
      <c r="P51" s="36"/>
      <c r="Q51" s="36"/>
      <c r="R51" s="36"/>
      <c r="S51" s="36"/>
      <c r="T51" s="36"/>
      <c r="U51" s="36"/>
    </row>
    <row r="52" spans="1:21" ht="30.75" customHeight="1" x14ac:dyDescent="0.2">
      <c r="A52" s="36"/>
      <c r="B52" s="1176" t="s">
        <v>18</v>
      </c>
      <c r="C52" s="1177"/>
      <c r="D52" s="54"/>
      <c r="E52" s="1174" t="s">
        <v>19</v>
      </c>
      <c r="F52" s="1174"/>
      <c r="G52" s="1174"/>
      <c r="H52" s="1174"/>
      <c r="I52" s="1174"/>
      <c r="J52" s="1175"/>
      <c r="K52" s="51">
        <v>41657</v>
      </c>
      <c r="L52" s="52">
        <v>50869</v>
      </c>
      <c r="M52" s="52">
        <v>41688</v>
      </c>
      <c r="N52" s="52">
        <v>43379</v>
      </c>
      <c r="O52" s="53">
        <v>40074</v>
      </c>
      <c r="P52" s="36"/>
      <c r="Q52" s="36"/>
      <c r="R52" s="36"/>
      <c r="S52" s="36"/>
      <c r="T52" s="36"/>
      <c r="U52" s="36"/>
    </row>
    <row r="53" spans="1:21" ht="30.75" customHeight="1" thickBot="1" x14ac:dyDescent="0.25">
      <c r="A53" s="36"/>
      <c r="B53" s="1178" t="s">
        <v>20</v>
      </c>
      <c r="C53" s="1179"/>
      <c r="D53" s="55"/>
      <c r="E53" s="1180" t="s">
        <v>21</v>
      </c>
      <c r="F53" s="1180"/>
      <c r="G53" s="1180"/>
      <c r="H53" s="1180"/>
      <c r="I53" s="1180"/>
      <c r="J53" s="1181"/>
      <c r="K53" s="56">
        <v>23080</v>
      </c>
      <c r="L53" s="57">
        <v>21966</v>
      </c>
      <c r="M53" s="57">
        <v>20972</v>
      </c>
      <c r="N53" s="57">
        <v>20293</v>
      </c>
      <c r="O53" s="58">
        <v>21616</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554</v>
      </c>
      <c r="P54" s="36"/>
      <c r="Q54" s="36"/>
      <c r="R54" s="36"/>
      <c r="S54" s="36"/>
      <c r="T54" s="36"/>
      <c r="U54" s="36"/>
    </row>
    <row r="55" spans="1:21" ht="30.75" customHeight="1" thickBot="1" x14ac:dyDescent="0.3">
      <c r="A55" s="36"/>
      <c r="B55" s="61"/>
      <c r="C55" s="62"/>
      <c r="D55" s="62"/>
      <c r="E55" s="63"/>
      <c r="F55" s="63"/>
      <c r="G55" s="63"/>
      <c r="H55" s="63"/>
      <c r="I55" s="63"/>
      <c r="J55" s="64" t="s">
        <v>3</v>
      </c>
      <c r="K55" s="65" t="s">
        <v>555</v>
      </c>
      <c r="L55" s="66" t="s">
        <v>556</v>
      </c>
      <c r="M55" s="66" t="s">
        <v>557</v>
      </c>
      <c r="N55" s="66" t="s">
        <v>558</v>
      </c>
      <c r="O55" s="67" t="s">
        <v>559</v>
      </c>
      <c r="P55" s="36"/>
      <c r="Q55" s="36"/>
      <c r="R55" s="36"/>
      <c r="S55" s="36"/>
      <c r="T55" s="36"/>
      <c r="U55" s="36"/>
    </row>
    <row r="56" spans="1:21" ht="30.75" customHeight="1" x14ac:dyDescent="0.2">
      <c r="A56" s="36"/>
      <c r="B56" s="1182" t="s">
        <v>23</v>
      </c>
      <c r="C56" s="1183"/>
      <c r="D56" s="1186" t="s">
        <v>24</v>
      </c>
      <c r="E56" s="1187"/>
      <c r="F56" s="1187"/>
      <c r="G56" s="1187"/>
      <c r="H56" s="1187"/>
      <c r="I56" s="1187"/>
      <c r="J56" s="1188"/>
      <c r="K56" s="68" t="s">
        <v>595</v>
      </c>
      <c r="L56" s="69" t="s">
        <v>595</v>
      </c>
      <c r="M56" s="69" t="s">
        <v>595</v>
      </c>
      <c r="N56" s="69" t="s">
        <v>595</v>
      </c>
      <c r="O56" s="70" t="s">
        <v>595</v>
      </c>
      <c r="P56" s="36"/>
      <c r="Q56" s="36"/>
      <c r="R56" s="36"/>
      <c r="S56" s="36"/>
      <c r="T56" s="36"/>
      <c r="U56" s="36"/>
    </row>
    <row r="57" spans="1:21" ht="30.75" customHeight="1" thickBot="1" x14ac:dyDescent="0.25">
      <c r="A57" s="36"/>
      <c r="B57" s="1184"/>
      <c r="C57" s="1185"/>
      <c r="D57" s="1189" t="s">
        <v>25</v>
      </c>
      <c r="E57" s="1190"/>
      <c r="F57" s="1190"/>
      <c r="G57" s="1190"/>
      <c r="H57" s="1190"/>
      <c r="I57" s="1190"/>
      <c r="J57" s="1191"/>
      <c r="K57" s="71" t="s">
        <v>595</v>
      </c>
      <c r="L57" s="72" t="s">
        <v>595</v>
      </c>
      <c r="M57" s="72" t="s">
        <v>595</v>
      </c>
      <c r="N57" s="72" t="s">
        <v>595</v>
      </c>
      <c r="O57" s="73" t="s">
        <v>595</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Ib75uhdwqaRous4Yxm8okacgXZJoytpNWTZwQEM/5SVUYyUR6AIFYRmmE396O8gwiDTy3H2ToCdwpD5ro1X4hQ==" saltValue="NhN0vYezXBL2hCQgz6PTNQ=="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536</v>
      </c>
      <c r="J40" s="385" t="s">
        <v>537</v>
      </c>
      <c r="K40" s="385" t="s">
        <v>538</v>
      </c>
      <c r="L40" s="385" t="s">
        <v>539</v>
      </c>
      <c r="M40" s="386" t="s">
        <v>540</v>
      </c>
    </row>
    <row r="41" spans="2:13" ht="27.75" customHeight="1" x14ac:dyDescent="0.2">
      <c r="B41" s="1192" t="s">
        <v>28</v>
      </c>
      <c r="C41" s="1193"/>
      <c r="D41" s="84"/>
      <c r="E41" s="1198" t="s">
        <v>29</v>
      </c>
      <c r="F41" s="1198"/>
      <c r="G41" s="1198"/>
      <c r="H41" s="1199"/>
      <c r="I41" s="387">
        <v>867798</v>
      </c>
      <c r="J41" s="388">
        <v>868743</v>
      </c>
      <c r="K41" s="388">
        <v>868933</v>
      </c>
      <c r="L41" s="388">
        <v>865004</v>
      </c>
      <c r="M41" s="389">
        <v>860813</v>
      </c>
    </row>
    <row r="42" spans="2:13" ht="27.75" customHeight="1" x14ac:dyDescent="0.2">
      <c r="B42" s="1194"/>
      <c r="C42" s="1195"/>
      <c r="D42" s="85"/>
      <c r="E42" s="1200" t="s">
        <v>30</v>
      </c>
      <c r="F42" s="1200"/>
      <c r="G42" s="1200"/>
      <c r="H42" s="1201"/>
      <c r="I42" s="390">
        <v>1819</v>
      </c>
      <c r="J42" s="391">
        <v>1327</v>
      </c>
      <c r="K42" s="391">
        <v>1004</v>
      </c>
      <c r="L42" s="391">
        <v>613</v>
      </c>
      <c r="M42" s="392">
        <v>373</v>
      </c>
    </row>
    <row r="43" spans="2:13" ht="27.75" customHeight="1" x14ac:dyDescent="0.2">
      <c r="B43" s="1194"/>
      <c r="C43" s="1195"/>
      <c r="D43" s="85"/>
      <c r="E43" s="1200" t="s">
        <v>31</v>
      </c>
      <c r="F43" s="1200"/>
      <c r="G43" s="1200"/>
      <c r="H43" s="1201"/>
      <c r="I43" s="390">
        <v>17709</v>
      </c>
      <c r="J43" s="391">
        <v>17532</v>
      </c>
      <c r="K43" s="391">
        <v>16939</v>
      </c>
      <c r="L43" s="391">
        <v>16428</v>
      </c>
      <c r="M43" s="392">
        <v>16750</v>
      </c>
    </row>
    <row r="44" spans="2:13" ht="27.75" customHeight="1" x14ac:dyDescent="0.2">
      <c r="B44" s="1194"/>
      <c r="C44" s="1195"/>
      <c r="D44" s="85"/>
      <c r="E44" s="1200" t="s">
        <v>32</v>
      </c>
      <c r="F44" s="1200"/>
      <c r="G44" s="1200"/>
      <c r="H44" s="1201"/>
      <c r="I44" s="390" t="s">
        <v>496</v>
      </c>
      <c r="J44" s="391" t="s">
        <v>496</v>
      </c>
      <c r="K44" s="391" t="s">
        <v>496</v>
      </c>
      <c r="L44" s="391" t="s">
        <v>496</v>
      </c>
      <c r="M44" s="392" t="s">
        <v>496</v>
      </c>
    </row>
    <row r="45" spans="2:13" ht="27.75" customHeight="1" x14ac:dyDescent="0.2">
      <c r="B45" s="1194"/>
      <c r="C45" s="1195"/>
      <c r="D45" s="85"/>
      <c r="E45" s="1200" t="s">
        <v>33</v>
      </c>
      <c r="F45" s="1200"/>
      <c r="G45" s="1200"/>
      <c r="H45" s="1201"/>
      <c r="I45" s="390">
        <v>113146</v>
      </c>
      <c r="J45" s="391">
        <v>111298</v>
      </c>
      <c r="K45" s="391">
        <v>103625</v>
      </c>
      <c r="L45" s="391">
        <v>101621</v>
      </c>
      <c r="M45" s="392">
        <v>95958</v>
      </c>
    </row>
    <row r="46" spans="2:13" ht="27.75" customHeight="1" x14ac:dyDescent="0.2">
      <c r="B46" s="1194"/>
      <c r="C46" s="1195"/>
      <c r="D46" s="86"/>
      <c r="E46" s="1202" t="s">
        <v>34</v>
      </c>
      <c r="F46" s="1202"/>
      <c r="G46" s="1202"/>
      <c r="H46" s="1203"/>
      <c r="I46" s="390">
        <v>77</v>
      </c>
      <c r="J46" s="391">
        <v>48</v>
      </c>
      <c r="K46" s="391">
        <v>22</v>
      </c>
      <c r="L46" s="391">
        <v>48</v>
      </c>
      <c r="M46" s="392">
        <v>67</v>
      </c>
    </row>
    <row r="47" spans="2:13" ht="27.75" customHeight="1" x14ac:dyDescent="0.2">
      <c r="B47" s="1194"/>
      <c r="C47" s="1195"/>
      <c r="D47" s="87"/>
      <c r="E47" s="1204" t="s">
        <v>35</v>
      </c>
      <c r="F47" s="1205"/>
      <c r="G47" s="1205"/>
      <c r="H47" s="1206"/>
      <c r="I47" s="390" t="s">
        <v>496</v>
      </c>
      <c r="J47" s="391" t="s">
        <v>496</v>
      </c>
      <c r="K47" s="391" t="s">
        <v>496</v>
      </c>
      <c r="L47" s="391" t="s">
        <v>496</v>
      </c>
      <c r="M47" s="392" t="s">
        <v>496</v>
      </c>
    </row>
    <row r="48" spans="2:13" ht="27.75" customHeight="1" x14ac:dyDescent="0.2">
      <c r="B48" s="1194"/>
      <c r="C48" s="1195"/>
      <c r="D48" s="85"/>
      <c r="E48" s="1200" t="s">
        <v>36</v>
      </c>
      <c r="F48" s="1200"/>
      <c r="G48" s="1200"/>
      <c r="H48" s="1201"/>
      <c r="I48" s="390" t="s">
        <v>496</v>
      </c>
      <c r="J48" s="391" t="s">
        <v>496</v>
      </c>
      <c r="K48" s="391" t="s">
        <v>496</v>
      </c>
      <c r="L48" s="391" t="s">
        <v>496</v>
      </c>
      <c r="M48" s="392" t="s">
        <v>496</v>
      </c>
    </row>
    <row r="49" spans="2:13" ht="27.75" customHeight="1" x14ac:dyDescent="0.2">
      <c r="B49" s="1196"/>
      <c r="C49" s="1197"/>
      <c r="D49" s="85"/>
      <c r="E49" s="1200" t="s">
        <v>37</v>
      </c>
      <c r="F49" s="1200"/>
      <c r="G49" s="1200"/>
      <c r="H49" s="1201"/>
      <c r="I49" s="390" t="s">
        <v>496</v>
      </c>
      <c r="J49" s="391" t="s">
        <v>496</v>
      </c>
      <c r="K49" s="391" t="s">
        <v>496</v>
      </c>
      <c r="L49" s="391" t="s">
        <v>496</v>
      </c>
      <c r="M49" s="392" t="s">
        <v>496</v>
      </c>
    </row>
    <row r="50" spans="2:13" ht="27.75" customHeight="1" x14ac:dyDescent="0.2">
      <c r="B50" s="1207" t="s">
        <v>38</v>
      </c>
      <c r="C50" s="1208"/>
      <c r="D50" s="88"/>
      <c r="E50" s="1200" t="s">
        <v>39</v>
      </c>
      <c r="F50" s="1200"/>
      <c r="G50" s="1200"/>
      <c r="H50" s="1201"/>
      <c r="I50" s="390">
        <v>52886</v>
      </c>
      <c r="J50" s="391">
        <v>51501</v>
      </c>
      <c r="K50" s="391">
        <v>47706</v>
      </c>
      <c r="L50" s="391">
        <v>42314</v>
      </c>
      <c r="M50" s="392">
        <v>42121</v>
      </c>
    </row>
    <row r="51" spans="2:13" ht="27.75" customHeight="1" x14ac:dyDescent="0.2">
      <c r="B51" s="1194"/>
      <c r="C51" s="1195"/>
      <c r="D51" s="85"/>
      <c r="E51" s="1200" t="s">
        <v>40</v>
      </c>
      <c r="F51" s="1200"/>
      <c r="G51" s="1200"/>
      <c r="H51" s="1201"/>
      <c r="I51" s="390">
        <v>17833</v>
      </c>
      <c r="J51" s="391">
        <v>17250</v>
      </c>
      <c r="K51" s="391">
        <v>16702</v>
      </c>
      <c r="L51" s="391">
        <v>14437</v>
      </c>
      <c r="M51" s="392">
        <v>14144</v>
      </c>
    </row>
    <row r="52" spans="2:13" ht="27.75" customHeight="1" x14ac:dyDescent="0.2">
      <c r="B52" s="1196"/>
      <c r="C52" s="1197"/>
      <c r="D52" s="85"/>
      <c r="E52" s="1200" t="s">
        <v>41</v>
      </c>
      <c r="F52" s="1200"/>
      <c r="G52" s="1200"/>
      <c r="H52" s="1201"/>
      <c r="I52" s="390">
        <v>506045</v>
      </c>
      <c r="J52" s="391">
        <v>500209</v>
      </c>
      <c r="K52" s="391">
        <v>491824</v>
      </c>
      <c r="L52" s="391">
        <v>485289</v>
      </c>
      <c r="M52" s="392">
        <v>478869</v>
      </c>
    </row>
    <row r="53" spans="2:13" ht="27.75" customHeight="1" thickBot="1" x14ac:dyDescent="0.25">
      <c r="B53" s="1209" t="s">
        <v>42</v>
      </c>
      <c r="C53" s="1210"/>
      <c r="D53" s="89"/>
      <c r="E53" s="1211" t="s">
        <v>43</v>
      </c>
      <c r="F53" s="1211"/>
      <c r="G53" s="1211"/>
      <c r="H53" s="1212"/>
      <c r="I53" s="393">
        <v>423785</v>
      </c>
      <c r="J53" s="394">
        <v>429989</v>
      </c>
      <c r="K53" s="394">
        <v>434293</v>
      </c>
      <c r="L53" s="394">
        <v>441674</v>
      </c>
      <c r="M53" s="395">
        <v>438828</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mY81MdoD0ZYXwqBypsaeMZHVlh9/NeodVaEncK8BVxCX72FXni+N6w7X4Zh4D611HtQYrzz4Hq5lkoD/SxvqCw==" saltValue="aG7Vx0DiEE4gsXEzQZSjZQ=="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156E5-0AF2-45A1-B296-FA804A5DB371}">
  <sheetPr>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538</v>
      </c>
      <c r="G54" s="97" t="s">
        <v>539</v>
      </c>
      <c r="H54" s="98" t="s">
        <v>540</v>
      </c>
    </row>
    <row r="55" spans="2:8" ht="52.5" customHeight="1" x14ac:dyDescent="0.2">
      <c r="B55" s="99"/>
      <c r="C55" s="1221" t="s">
        <v>45</v>
      </c>
      <c r="D55" s="1221"/>
      <c r="E55" s="1222"/>
      <c r="F55" s="100">
        <v>12592</v>
      </c>
      <c r="G55" s="100">
        <v>12269</v>
      </c>
      <c r="H55" s="101">
        <v>12085</v>
      </c>
    </row>
    <row r="56" spans="2:8" ht="52.5" customHeight="1" x14ac:dyDescent="0.2">
      <c r="B56" s="102"/>
      <c r="C56" s="1223" t="s">
        <v>46</v>
      </c>
      <c r="D56" s="1223"/>
      <c r="E56" s="1224"/>
      <c r="F56" s="103">
        <v>19901</v>
      </c>
      <c r="G56" s="103">
        <v>15302</v>
      </c>
      <c r="H56" s="104">
        <v>17738</v>
      </c>
    </row>
    <row r="57" spans="2:8" ht="53.25" customHeight="1" x14ac:dyDescent="0.2">
      <c r="B57" s="102"/>
      <c r="C57" s="1225" t="s">
        <v>47</v>
      </c>
      <c r="D57" s="1225"/>
      <c r="E57" s="1226"/>
      <c r="F57" s="105">
        <v>21806</v>
      </c>
      <c r="G57" s="105">
        <v>21660</v>
      </c>
      <c r="H57" s="106">
        <v>19410</v>
      </c>
    </row>
    <row r="58" spans="2:8" ht="45.75" customHeight="1" x14ac:dyDescent="0.2">
      <c r="B58" s="107"/>
      <c r="C58" s="1213" t="s">
        <v>590</v>
      </c>
      <c r="D58" s="1214"/>
      <c r="E58" s="1215"/>
      <c r="F58" s="108">
        <v>6102</v>
      </c>
      <c r="G58" s="108">
        <v>5181</v>
      </c>
      <c r="H58" s="109">
        <v>5002</v>
      </c>
    </row>
    <row r="59" spans="2:8" ht="45.75" customHeight="1" x14ac:dyDescent="0.2">
      <c r="B59" s="107"/>
      <c r="C59" s="1213" t="s">
        <v>591</v>
      </c>
      <c r="D59" s="1214"/>
      <c r="E59" s="1215"/>
      <c r="F59" s="108">
        <v>3824</v>
      </c>
      <c r="G59" s="108">
        <v>3870</v>
      </c>
      <c r="H59" s="109">
        <v>3434</v>
      </c>
    </row>
    <row r="60" spans="2:8" ht="45.75" customHeight="1" x14ac:dyDescent="0.2">
      <c r="B60" s="107"/>
      <c r="C60" s="1213" t="s">
        <v>592</v>
      </c>
      <c r="D60" s="1214"/>
      <c r="E60" s="1215"/>
      <c r="F60" s="108">
        <v>1001</v>
      </c>
      <c r="G60" s="108">
        <v>2002</v>
      </c>
      <c r="H60" s="109">
        <v>3006</v>
      </c>
    </row>
    <row r="61" spans="2:8" ht="45.75" customHeight="1" x14ac:dyDescent="0.2">
      <c r="B61" s="107"/>
      <c r="C61" s="1213" t="s">
        <v>593</v>
      </c>
      <c r="D61" s="1214"/>
      <c r="E61" s="1215"/>
      <c r="F61" s="108">
        <v>1853</v>
      </c>
      <c r="G61" s="108">
        <v>1855</v>
      </c>
      <c r="H61" s="109">
        <v>1859</v>
      </c>
    </row>
    <row r="62" spans="2:8" ht="45.75" customHeight="1" thickBot="1" x14ac:dyDescent="0.25">
      <c r="B62" s="110"/>
      <c r="C62" s="1216" t="s">
        <v>594</v>
      </c>
      <c r="D62" s="1217"/>
      <c r="E62" s="1218"/>
      <c r="F62" s="111">
        <v>1264</v>
      </c>
      <c r="G62" s="111">
        <v>1256</v>
      </c>
      <c r="H62" s="112">
        <v>1239</v>
      </c>
    </row>
    <row r="63" spans="2:8" ht="52.5" customHeight="1" thickBot="1" x14ac:dyDescent="0.25">
      <c r="B63" s="113"/>
      <c r="C63" s="1219" t="s">
        <v>48</v>
      </c>
      <c r="D63" s="1219"/>
      <c r="E63" s="1220"/>
      <c r="F63" s="114">
        <v>54300</v>
      </c>
      <c r="G63" s="114">
        <v>49231</v>
      </c>
      <c r="H63" s="115">
        <v>49233</v>
      </c>
    </row>
    <row r="64" spans="2:8" ht="15" customHeight="1" x14ac:dyDescent="0.2"/>
  </sheetData>
  <sheetProtection algorithmName="SHA-512" hashValue="zvexDwNJIsJMyVENGZZaZRotqumTLrXYVMzyRp3/jFdTjDf3ykHbRRrgQYk3Nqp6DFJ57EfSOyXzzBAz7CsO2w==" saltValue="s4/DKS2UsOMARquXGARTm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D021F-B3A3-4498-BFC1-29E0C2BD8924}">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607</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607</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606</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602</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605</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600</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536</v>
      </c>
      <c r="BQ50" s="1237"/>
      <c r="BR50" s="1237"/>
      <c r="BS50" s="1237"/>
      <c r="BT50" s="1237"/>
      <c r="BU50" s="1237"/>
      <c r="BV50" s="1237"/>
      <c r="BW50" s="1237"/>
      <c r="BX50" s="1237" t="s">
        <v>537</v>
      </c>
      <c r="BY50" s="1237"/>
      <c r="BZ50" s="1237"/>
      <c r="CA50" s="1237"/>
      <c r="CB50" s="1237"/>
      <c r="CC50" s="1237"/>
      <c r="CD50" s="1237"/>
      <c r="CE50" s="1237"/>
      <c r="CF50" s="1237" t="s">
        <v>538</v>
      </c>
      <c r="CG50" s="1237"/>
      <c r="CH50" s="1237"/>
      <c r="CI50" s="1237"/>
      <c r="CJ50" s="1237"/>
      <c r="CK50" s="1237"/>
      <c r="CL50" s="1237"/>
      <c r="CM50" s="1237"/>
      <c r="CN50" s="1237" t="s">
        <v>539</v>
      </c>
      <c r="CO50" s="1237"/>
      <c r="CP50" s="1237"/>
      <c r="CQ50" s="1237"/>
      <c r="CR50" s="1237"/>
      <c r="CS50" s="1237"/>
      <c r="CT50" s="1237"/>
      <c r="CU50" s="1237"/>
      <c r="CV50" s="1237" t="s">
        <v>540</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599</v>
      </c>
      <c r="AO51" s="1236"/>
      <c r="AP51" s="1236"/>
      <c r="AQ51" s="1236"/>
      <c r="AR51" s="1236"/>
      <c r="AS51" s="1236"/>
      <c r="AT51" s="1236"/>
      <c r="AU51" s="1236"/>
      <c r="AV51" s="1236"/>
      <c r="AW51" s="1236"/>
      <c r="AX51" s="1236"/>
      <c r="AY51" s="1236"/>
      <c r="AZ51" s="1236"/>
      <c r="BA51" s="1236"/>
      <c r="BB51" s="1236" t="s">
        <v>597</v>
      </c>
      <c r="BC51" s="1236"/>
      <c r="BD51" s="1236"/>
      <c r="BE51" s="1236"/>
      <c r="BF51" s="1236"/>
      <c r="BG51" s="1236"/>
      <c r="BH51" s="1236"/>
      <c r="BI51" s="1236"/>
      <c r="BJ51" s="1236"/>
      <c r="BK51" s="1236"/>
      <c r="BL51" s="1236"/>
      <c r="BM51" s="1236"/>
      <c r="BN51" s="1236"/>
      <c r="BO51" s="1236"/>
      <c r="BP51" s="1235">
        <v>192.6</v>
      </c>
      <c r="BQ51" s="1235"/>
      <c r="BR51" s="1235"/>
      <c r="BS51" s="1235"/>
      <c r="BT51" s="1235"/>
      <c r="BU51" s="1235"/>
      <c r="BV51" s="1235"/>
      <c r="BW51" s="1235"/>
      <c r="BX51" s="1235">
        <v>197</v>
      </c>
      <c r="BY51" s="1235"/>
      <c r="BZ51" s="1235"/>
      <c r="CA51" s="1235"/>
      <c r="CB51" s="1235"/>
      <c r="CC51" s="1235"/>
      <c r="CD51" s="1235"/>
      <c r="CE51" s="1235"/>
      <c r="CF51" s="1235">
        <v>199.2</v>
      </c>
      <c r="CG51" s="1235"/>
      <c r="CH51" s="1235"/>
      <c r="CI51" s="1235"/>
      <c r="CJ51" s="1235"/>
      <c r="CK51" s="1235"/>
      <c r="CL51" s="1235"/>
      <c r="CM51" s="1235"/>
      <c r="CN51" s="1235">
        <v>202.9</v>
      </c>
      <c r="CO51" s="1235"/>
      <c r="CP51" s="1235"/>
      <c r="CQ51" s="1235"/>
      <c r="CR51" s="1235"/>
      <c r="CS51" s="1235"/>
      <c r="CT51" s="1235"/>
      <c r="CU51" s="1235"/>
      <c r="CV51" s="1235">
        <v>197.6</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604</v>
      </c>
      <c r="BC53" s="1236"/>
      <c r="BD53" s="1236"/>
      <c r="BE53" s="1236"/>
      <c r="BF53" s="1236"/>
      <c r="BG53" s="1236"/>
      <c r="BH53" s="1236"/>
      <c r="BI53" s="1236"/>
      <c r="BJ53" s="1236"/>
      <c r="BK53" s="1236"/>
      <c r="BL53" s="1236"/>
      <c r="BM53" s="1236"/>
      <c r="BN53" s="1236"/>
      <c r="BO53" s="1236"/>
      <c r="BP53" s="1235">
        <v>41.2</v>
      </c>
      <c r="BQ53" s="1235"/>
      <c r="BR53" s="1235"/>
      <c r="BS53" s="1235"/>
      <c r="BT53" s="1235"/>
      <c r="BU53" s="1235"/>
      <c r="BV53" s="1235"/>
      <c r="BW53" s="1235"/>
      <c r="BX53" s="1235">
        <v>41.8</v>
      </c>
      <c r="BY53" s="1235"/>
      <c r="BZ53" s="1235"/>
      <c r="CA53" s="1235"/>
      <c r="CB53" s="1235"/>
      <c r="CC53" s="1235"/>
      <c r="CD53" s="1235"/>
      <c r="CE53" s="1235"/>
      <c r="CF53" s="1235">
        <v>43.3</v>
      </c>
      <c r="CG53" s="1235"/>
      <c r="CH53" s="1235"/>
      <c r="CI53" s="1235"/>
      <c r="CJ53" s="1235"/>
      <c r="CK53" s="1235"/>
      <c r="CL53" s="1235"/>
      <c r="CM53" s="1235"/>
      <c r="CN53" s="1235">
        <v>44.1</v>
      </c>
      <c r="CO53" s="1235"/>
      <c r="CP53" s="1235"/>
      <c r="CQ53" s="1235"/>
      <c r="CR53" s="1235"/>
      <c r="CS53" s="1235"/>
      <c r="CT53" s="1235"/>
      <c r="CU53" s="1235"/>
      <c r="CV53" s="1235">
        <v>45</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598</v>
      </c>
      <c r="AO55" s="1237"/>
      <c r="AP55" s="1237"/>
      <c r="AQ55" s="1237"/>
      <c r="AR55" s="1237"/>
      <c r="AS55" s="1237"/>
      <c r="AT55" s="1237"/>
      <c r="AU55" s="1237"/>
      <c r="AV55" s="1237"/>
      <c r="AW55" s="1237"/>
      <c r="AX55" s="1237"/>
      <c r="AY55" s="1237"/>
      <c r="AZ55" s="1237"/>
      <c r="BA55" s="1237"/>
      <c r="BB55" s="1236" t="s">
        <v>597</v>
      </c>
      <c r="BC55" s="1236"/>
      <c r="BD55" s="1236"/>
      <c r="BE55" s="1236"/>
      <c r="BF55" s="1236"/>
      <c r="BG55" s="1236"/>
      <c r="BH55" s="1236"/>
      <c r="BI55" s="1236"/>
      <c r="BJ55" s="1236"/>
      <c r="BK55" s="1236"/>
      <c r="BL55" s="1236"/>
      <c r="BM55" s="1236"/>
      <c r="BN55" s="1236"/>
      <c r="BO55" s="1236"/>
      <c r="BP55" s="1235">
        <v>244</v>
      </c>
      <c r="BQ55" s="1235"/>
      <c r="BR55" s="1235"/>
      <c r="BS55" s="1235"/>
      <c r="BT55" s="1235"/>
      <c r="BU55" s="1235"/>
      <c r="BV55" s="1235"/>
      <c r="BW55" s="1235"/>
      <c r="BX55" s="1235">
        <v>245.1</v>
      </c>
      <c r="BY55" s="1235"/>
      <c r="BZ55" s="1235"/>
      <c r="CA55" s="1235"/>
      <c r="CB55" s="1235"/>
      <c r="CC55" s="1235"/>
      <c r="CD55" s="1235"/>
      <c r="CE55" s="1235"/>
      <c r="CF55" s="1235">
        <v>246.9</v>
      </c>
      <c r="CG55" s="1235"/>
      <c r="CH55" s="1235"/>
      <c r="CI55" s="1235"/>
      <c r="CJ55" s="1235"/>
      <c r="CK55" s="1235"/>
      <c r="CL55" s="1235"/>
      <c r="CM55" s="1235"/>
      <c r="CN55" s="1235">
        <v>250.4</v>
      </c>
      <c r="CO55" s="1235"/>
      <c r="CP55" s="1235"/>
      <c r="CQ55" s="1235"/>
      <c r="CR55" s="1235"/>
      <c r="CS55" s="1235"/>
      <c r="CT55" s="1235"/>
      <c r="CU55" s="1235"/>
      <c r="CV55" s="1235">
        <v>246.3</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604</v>
      </c>
      <c r="BC57" s="1236"/>
      <c r="BD57" s="1236"/>
      <c r="BE57" s="1236"/>
      <c r="BF57" s="1236"/>
      <c r="BG57" s="1236"/>
      <c r="BH57" s="1236"/>
      <c r="BI57" s="1236"/>
      <c r="BJ57" s="1236"/>
      <c r="BK57" s="1236"/>
      <c r="BL57" s="1236"/>
      <c r="BM57" s="1236"/>
      <c r="BN57" s="1236"/>
      <c r="BO57" s="1236"/>
      <c r="BP57" s="1235">
        <v>55</v>
      </c>
      <c r="BQ57" s="1235"/>
      <c r="BR57" s="1235"/>
      <c r="BS57" s="1235"/>
      <c r="BT57" s="1235"/>
      <c r="BU57" s="1235"/>
      <c r="BV57" s="1235"/>
      <c r="BW57" s="1235"/>
      <c r="BX57" s="1235">
        <v>53.4</v>
      </c>
      <c r="BY57" s="1235"/>
      <c r="BZ57" s="1235"/>
      <c r="CA57" s="1235"/>
      <c r="CB57" s="1235"/>
      <c r="CC57" s="1235"/>
      <c r="CD57" s="1235"/>
      <c r="CE57" s="1235"/>
      <c r="CF57" s="1235">
        <v>54.8</v>
      </c>
      <c r="CG57" s="1235"/>
      <c r="CH57" s="1235"/>
      <c r="CI57" s="1235"/>
      <c r="CJ57" s="1235"/>
      <c r="CK57" s="1235"/>
      <c r="CL57" s="1235"/>
      <c r="CM57" s="1235"/>
      <c r="CN57" s="1235">
        <v>55.8</v>
      </c>
      <c r="CO57" s="1235"/>
      <c r="CP57" s="1235"/>
      <c r="CQ57" s="1235"/>
      <c r="CR57" s="1235"/>
      <c r="CS57" s="1235"/>
      <c r="CT57" s="1235"/>
      <c r="CU57" s="1235"/>
      <c r="CV57" s="1235">
        <v>57.1</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603</v>
      </c>
    </row>
    <row r="64" spans="1:109" ht="13" x14ac:dyDescent="0.2">
      <c r="B64" s="1228"/>
      <c r="G64" s="1265"/>
      <c r="I64" s="1267"/>
      <c r="J64" s="1267"/>
      <c r="K64" s="1267"/>
      <c r="L64" s="1267"/>
      <c r="M64" s="1267"/>
      <c r="N64" s="1266"/>
      <c r="AM64" s="1265"/>
      <c r="AN64" s="1265" t="s">
        <v>602</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601</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600</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536</v>
      </c>
      <c r="BQ72" s="1237"/>
      <c r="BR72" s="1237"/>
      <c r="BS72" s="1237"/>
      <c r="BT72" s="1237"/>
      <c r="BU72" s="1237"/>
      <c r="BV72" s="1237"/>
      <c r="BW72" s="1237"/>
      <c r="BX72" s="1237" t="s">
        <v>537</v>
      </c>
      <c r="BY72" s="1237"/>
      <c r="BZ72" s="1237"/>
      <c r="CA72" s="1237"/>
      <c r="CB72" s="1237"/>
      <c r="CC72" s="1237"/>
      <c r="CD72" s="1237"/>
      <c r="CE72" s="1237"/>
      <c r="CF72" s="1237" t="s">
        <v>538</v>
      </c>
      <c r="CG72" s="1237"/>
      <c r="CH72" s="1237"/>
      <c r="CI72" s="1237"/>
      <c r="CJ72" s="1237"/>
      <c r="CK72" s="1237"/>
      <c r="CL72" s="1237"/>
      <c r="CM72" s="1237"/>
      <c r="CN72" s="1237" t="s">
        <v>539</v>
      </c>
      <c r="CO72" s="1237"/>
      <c r="CP72" s="1237"/>
      <c r="CQ72" s="1237"/>
      <c r="CR72" s="1237"/>
      <c r="CS72" s="1237"/>
      <c r="CT72" s="1237"/>
      <c r="CU72" s="1237"/>
      <c r="CV72" s="1237" t="s">
        <v>540</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599</v>
      </c>
      <c r="AO73" s="1236"/>
      <c r="AP73" s="1236"/>
      <c r="AQ73" s="1236"/>
      <c r="AR73" s="1236"/>
      <c r="AS73" s="1236"/>
      <c r="AT73" s="1236"/>
      <c r="AU73" s="1236"/>
      <c r="AV73" s="1236"/>
      <c r="AW73" s="1236"/>
      <c r="AX73" s="1236"/>
      <c r="AY73" s="1236"/>
      <c r="AZ73" s="1236"/>
      <c r="BA73" s="1236"/>
      <c r="BB73" s="1236" t="s">
        <v>597</v>
      </c>
      <c r="BC73" s="1236"/>
      <c r="BD73" s="1236"/>
      <c r="BE73" s="1236"/>
      <c r="BF73" s="1236"/>
      <c r="BG73" s="1236"/>
      <c r="BH73" s="1236"/>
      <c r="BI73" s="1236"/>
      <c r="BJ73" s="1236"/>
      <c r="BK73" s="1236"/>
      <c r="BL73" s="1236"/>
      <c r="BM73" s="1236"/>
      <c r="BN73" s="1236"/>
      <c r="BO73" s="1236"/>
      <c r="BP73" s="1235">
        <v>192.6</v>
      </c>
      <c r="BQ73" s="1235"/>
      <c r="BR73" s="1235"/>
      <c r="BS73" s="1235"/>
      <c r="BT73" s="1235"/>
      <c r="BU73" s="1235"/>
      <c r="BV73" s="1235"/>
      <c r="BW73" s="1235"/>
      <c r="BX73" s="1235">
        <v>197</v>
      </c>
      <c r="BY73" s="1235"/>
      <c r="BZ73" s="1235"/>
      <c r="CA73" s="1235"/>
      <c r="CB73" s="1235"/>
      <c r="CC73" s="1235"/>
      <c r="CD73" s="1235"/>
      <c r="CE73" s="1235"/>
      <c r="CF73" s="1235">
        <v>199.2</v>
      </c>
      <c r="CG73" s="1235"/>
      <c r="CH73" s="1235"/>
      <c r="CI73" s="1235"/>
      <c r="CJ73" s="1235"/>
      <c r="CK73" s="1235"/>
      <c r="CL73" s="1235"/>
      <c r="CM73" s="1235"/>
      <c r="CN73" s="1235">
        <v>202.9</v>
      </c>
      <c r="CO73" s="1235"/>
      <c r="CP73" s="1235"/>
      <c r="CQ73" s="1235"/>
      <c r="CR73" s="1235"/>
      <c r="CS73" s="1235"/>
      <c r="CT73" s="1235"/>
      <c r="CU73" s="1235"/>
      <c r="CV73" s="1235">
        <v>197.6</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596</v>
      </c>
      <c r="BC75" s="1236"/>
      <c r="BD75" s="1236"/>
      <c r="BE75" s="1236"/>
      <c r="BF75" s="1236"/>
      <c r="BG75" s="1236"/>
      <c r="BH75" s="1236"/>
      <c r="BI75" s="1236"/>
      <c r="BJ75" s="1236"/>
      <c r="BK75" s="1236"/>
      <c r="BL75" s="1236"/>
      <c r="BM75" s="1236"/>
      <c r="BN75" s="1236"/>
      <c r="BO75" s="1236"/>
      <c r="BP75" s="1235">
        <v>10.8</v>
      </c>
      <c r="BQ75" s="1235"/>
      <c r="BR75" s="1235"/>
      <c r="BS75" s="1235"/>
      <c r="BT75" s="1235"/>
      <c r="BU75" s="1235"/>
      <c r="BV75" s="1235"/>
      <c r="BW75" s="1235"/>
      <c r="BX75" s="1235">
        <v>10.3</v>
      </c>
      <c r="BY75" s="1235"/>
      <c r="BZ75" s="1235"/>
      <c r="CA75" s="1235"/>
      <c r="CB75" s="1235"/>
      <c r="CC75" s="1235"/>
      <c r="CD75" s="1235"/>
      <c r="CE75" s="1235"/>
      <c r="CF75" s="1235">
        <v>10</v>
      </c>
      <c r="CG75" s="1235"/>
      <c r="CH75" s="1235"/>
      <c r="CI75" s="1235"/>
      <c r="CJ75" s="1235"/>
      <c r="CK75" s="1235"/>
      <c r="CL75" s="1235"/>
      <c r="CM75" s="1235"/>
      <c r="CN75" s="1235">
        <v>9.6</v>
      </c>
      <c r="CO75" s="1235"/>
      <c r="CP75" s="1235"/>
      <c r="CQ75" s="1235"/>
      <c r="CR75" s="1235"/>
      <c r="CS75" s="1235"/>
      <c r="CT75" s="1235"/>
      <c r="CU75" s="1235"/>
      <c r="CV75" s="1235">
        <v>9.5</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598</v>
      </c>
      <c r="AO77" s="1237"/>
      <c r="AP77" s="1237"/>
      <c r="AQ77" s="1237"/>
      <c r="AR77" s="1237"/>
      <c r="AS77" s="1237"/>
      <c r="AT77" s="1237"/>
      <c r="AU77" s="1237"/>
      <c r="AV77" s="1237"/>
      <c r="AW77" s="1237"/>
      <c r="AX77" s="1237"/>
      <c r="AY77" s="1237"/>
      <c r="AZ77" s="1237"/>
      <c r="BA77" s="1237"/>
      <c r="BB77" s="1236" t="s">
        <v>597</v>
      </c>
      <c r="BC77" s="1236"/>
      <c r="BD77" s="1236"/>
      <c r="BE77" s="1236"/>
      <c r="BF77" s="1236"/>
      <c r="BG77" s="1236"/>
      <c r="BH77" s="1236"/>
      <c r="BI77" s="1236"/>
      <c r="BJ77" s="1236"/>
      <c r="BK77" s="1236"/>
      <c r="BL77" s="1236"/>
      <c r="BM77" s="1236"/>
      <c r="BN77" s="1236"/>
      <c r="BO77" s="1236"/>
      <c r="BP77" s="1235">
        <v>244</v>
      </c>
      <c r="BQ77" s="1235"/>
      <c r="BR77" s="1235"/>
      <c r="BS77" s="1235"/>
      <c r="BT77" s="1235"/>
      <c r="BU77" s="1235"/>
      <c r="BV77" s="1235"/>
      <c r="BW77" s="1235"/>
      <c r="BX77" s="1235">
        <v>245.1</v>
      </c>
      <c r="BY77" s="1235"/>
      <c r="BZ77" s="1235"/>
      <c r="CA77" s="1235"/>
      <c r="CB77" s="1235"/>
      <c r="CC77" s="1235"/>
      <c r="CD77" s="1235"/>
      <c r="CE77" s="1235"/>
      <c r="CF77" s="1235">
        <v>246.9</v>
      </c>
      <c r="CG77" s="1235"/>
      <c r="CH77" s="1235"/>
      <c r="CI77" s="1235"/>
      <c r="CJ77" s="1235"/>
      <c r="CK77" s="1235"/>
      <c r="CL77" s="1235"/>
      <c r="CM77" s="1235"/>
      <c r="CN77" s="1235">
        <v>250.4</v>
      </c>
      <c r="CO77" s="1235"/>
      <c r="CP77" s="1235"/>
      <c r="CQ77" s="1235"/>
      <c r="CR77" s="1235"/>
      <c r="CS77" s="1235"/>
      <c r="CT77" s="1235"/>
      <c r="CU77" s="1235"/>
      <c r="CV77" s="1235">
        <v>246.3</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596</v>
      </c>
      <c r="BC79" s="1236"/>
      <c r="BD79" s="1236"/>
      <c r="BE79" s="1236"/>
      <c r="BF79" s="1236"/>
      <c r="BG79" s="1236"/>
      <c r="BH79" s="1236"/>
      <c r="BI79" s="1236"/>
      <c r="BJ79" s="1236"/>
      <c r="BK79" s="1236"/>
      <c r="BL79" s="1236"/>
      <c r="BM79" s="1236"/>
      <c r="BN79" s="1236"/>
      <c r="BO79" s="1236"/>
      <c r="BP79" s="1235">
        <v>15.4</v>
      </c>
      <c r="BQ79" s="1235"/>
      <c r="BR79" s="1235"/>
      <c r="BS79" s="1235"/>
      <c r="BT79" s="1235"/>
      <c r="BU79" s="1235"/>
      <c r="BV79" s="1235"/>
      <c r="BW79" s="1235"/>
      <c r="BX79" s="1235">
        <v>15.2</v>
      </c>
      <c r="BY79" s="1235"/>
      <c r="BZ79" s="1235"/>
      <c r="CA79" s="1235"/>
      <c r="CB79" s="1235"/>
      <c r="CC79" s="1235"/>
      <c r="CD79" s="1235"/>
      <c r="CE79" s="1235"/>
      <c r="CF79" s="1235">
        <v>14.9</v>
      </c>
      <c r="CG79" s="1235"/>
      <c r="CH79" s="1235"/>
      <c r="CI79" s="1235"/>
      <c r="CJ79" s="1235"/>
      <c r="CK79" s="1235"/>
      <c r="CL79" s="1235"/>
      <c r="CM79" s="1235"/>
      <c r="CN79" s="1235">
        <v>14.4</v>
      </c>
      <c r="CO79" s="1235"/>
      <c r="CP79" s="1235"/>
      <c r="CQ79" s="1235"/>
      <c r="CR79" s="1235"/>
      <c r="CS79" s="1235"/>
      <c r="CT79" s="1235"/>
      <c r="CU79" s="1235"/>
      <c r="CV79" s="1235">
        <v>13.8</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LzIUHETvlNX2aEONGsTzDpqcCY5BR0eXJUsNiohp0x6xBKOrkqcT07jHsnmUSN3e+CixwHklG7pLlxdCeqDlJg==" saltValue="3/lfTJFXwT2piDM6u2SV7w==" spinCount="100000" sheet="1" objects="1" scenarios="1" formatCells="0"/>
  <dataConsolidate/>
  <mergeCells count="112">
    <mergeCell ref="CN51:CU52"/>
    <mergeCell ref="G51:H54"/>
    <mergeCell ref="AN43:DC47"/>
    <mergeCell ref="CV53:DC54"/>
    <mergeCell ref="G50:J50"/>
    <mergeCell ref="AN50:BO50"/>
    <mergeCell ref="BP50:BW50"/>
    <mergeCell ref="BX50:CE50"/>
    <mergeCell ref="CF50:CM50"/>
    <mergeCell ref="CN50:CU50"/>
    <mergeCell ref="CV50:DC50"/>
    <mergeCell ref="CV51:DC52"/>
    <mergeCell ref="N53:N54"/>
    <mergeCell ref="BB53:BO54"/>
    <mergeCell ref="BP53:BW54"/>
    <mergeCell ref="BX53:CE54"/>
    <mergeCell ref="CF53:CM54"/>
    <mergeCell ref="AN51:BA54"/>
    <mergeCell ref="BB51:BO52"/>
    <mergeCell ref="BP51:BW52"/>
    <mergeCell ref="BX51:CE52"/>
    <mergeCell ref="CF51:CM52"/>
    <mergeCell ref="M55:M56"/>
    <mergeCell ref="N55:N56"/>
    <mergeCell ref="AN55:BA58"/>
    <mergeCell ref="BB55:BO56"/>
    <mergeCell ref="BP55:BW56"/>
    <mergeCell ref="BP57:BW58"/>
    <mergeCell ref="M57:M58"/>
    <mergeCell ref="N57:N58"/>
    <mergeCell ref="BB57:BO58"/>
    <mergeCell ref="I57:J58"/>
    <mergeCell ref="K57:K58"/>
    <mergeCell ref="G55:H58"/>
    <mergeCell ref="I55:J56"/>
    <mergeCell ref="K55:K56"/>
    <mergeCell ref="L55:L56"/>
    <mergeCell ref="L57:L58"/>
    <mergeCell ref="CN53:CU54"/>
    <mergeCell ref="I51:J52"/>
    <mergeCell ref="K51:K52"/>
    <mergeCell ref="L51:L52"/>
    <mergeCell ref="M51:M52"/>
    <mergeCell ref="N51:N52"/>
    <mergeCell ref="I53:J54"/>
    <mergeCell ref="K53:K54"/>
    <mergeCell ref="L53:L54"/>
    <mergeCell ref="M53:M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4B27E-BEFE-43B8-9AC1-14C9136AD72F}">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xYW3ETcVPOQdMKdLSrjK4xHgMFKyzDncfsq1jttCOXYBKu5yO7w8t0SRd9haamquNUtAszXP7MyRUUkVk0YScw==" saltValue="OMdjxT2dNIDkDw0KeR31A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BB432-C8E3-4691-8032-DE51BB462322}">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RTVgUkgpJsylKiX9Sbf3jAGf5C7BqfhW6FpQOQfd7yBZMWMpacbOjfIPod5pScKf3pOvRtQyx+xCekQaR6Om/w==" saltValue="phHelMQmZJIYukdPSPgwjg=="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527</v>
      </c>
      <c r="B3" s="131"/>
      <c r="C3" s="132"/>
      <c r="D3" s="133">
        <v>61465</v>
      </c>
      <c r="E3" s="134"/>
      <c r="F3" s="135">
        <v>72635</v>
      </c>
      <c r="G3" s="136"/>
      <c r="H3" s="137"/>
    </row>
    <row r="4" spans="1:8" x14ac:dyDescent="0.2">
      <c r="A4" s="138"/>
      <c r="B4" s="139"/>
      <c r="C4" s="140"/>
      <c r="D4" s="141">
        <v>28446</v>
      </c>
      <c r="E4" s="142"/>
      <c r="F4" s="143">
        <v>18276</v>
      </c>
      <c r="G4" s="144"/>
      <c r="H4" s="145"/>
    </row>
    <row r="5" spans="1:8" x14ac:dyDescent="0.2">
      <c r="A5" s="126" t="s">
        <v>529</v>
      </c>
      <c r="B5" s="131"/>
      <c r="C5" s="132"/>
      <c r="D5" s="133">
        <v>57880</v>
      </c>
      <c r="E5" s="134"/>
      <c r="F5" s="135">
        <v>77936</v>
      </c>
      <c r="G5" s="136"/>
      <c r="H5" s="137"/>
    </row>
    <row r="6" spans="1:8" x14ac:dyDescent="0.2">
      <c r="A6" s="138"/>
      <c r="B6" s="139"/>
      <c r="C6" s="140"/>
      <c r="D6" s="141">
        <v>19449</v>
      </c>
      <c r="E6" s="142"/>
      <c r="F6" s="143">
        <v>19401</v>
      </c>
      <c r="G6" s="144"/>
      <c r="H6" s="145"/>
    </row>
    <row r="7" spans="1:8" x14ac:dyDescent="0.2">
      <c r="A7" s="126" t="s">
        <v>530</v>
      </c>
      <c r="B7" s="131"/>
      <c r="C7" s="132"/>
      <c r="D7" s="133">
        <v>59053</v>
      </c>
      <c r="E7" s="134"/>
      <c r="F7" s="135">
        <v>82531</v>
      </c>
      <c r="G7" s="136"/>
      <c r="H7" s="137"/>
    </row>
    <row r="8" spans="1:8" x14ac:dyDescent="0.2">
      <c r="A8" s="138"/>
      <c r="B8" s="139"/>
      <c r="C8" s="140"/>
      <c r="D8" s="141">
        <v>20487</v>
      </c>
      <c r="E8" s="142"/>
      <c r="F8" s="143">
        <v>19102</v>
      </c>
      <c r="G8" s="144"/>
      <c r="H8" s="145"/>
    </row>
    <row r="9" spans="1:8" x14ac:dyDescent="0.2">
      <c r="A9" s="126" t="s">
        <v>531</v>
      </c>
      <c r="B9" s="131"/>
      <c r="C9" s="132"/>
      <c r="D9" s="133">
        <v>63419</v>
      </c>
      <c r="E9" s="134"/>
      <c r="F9" s="135">
        <v>91743</v>
      </c>
      <c r="G9" s="136"/>
      <c r="H9" s="137"/>
    </row>
    <row r="10" spans="1:8" x14ac:dyDescent="0.2">
      <c r="A10" s="138"/>
      <c r="B10" s="139"/>
      <c r="C10" s="140"/>
      <c r="D10" s="141">
        <v>21544</v>
      </c>
      <c r="E10" s="142"/>
      <c r="F10" s="143">
        <v>21872</v>
      </c>
      <c r="G10" s="144"/>
      <c r="H10" s="145"/>
    </row>
    <row r="11" spans="1:8" x14ac:dyDescent="0.2">
      <c r="A11" s="126" t="s">
        <v>532</v>
      </c>
      <c r="B11" s="131"/>
      <c r="C11" s="132"/>
      <c r="D11" s="133">
        <v>67962</v>
      </c>
      <c r="E11" s="134"/>
      <c r="F11" s="135">
        <v>95429</v>
      </c>
      <c r="G11" s="136"/>
      <c r="H11" s="137"/>
    </row>
    <row r="12" spans="1:8" x14ac:dyDescent="0.2">
      <c r="A12" s="138"/>
      <c r="B12" s="139"/>
      <c r="C12" s="146"/>
      <c r="D12" s="141">
        <v>18525</v>
      </c>
      <c r="E12" s="142"/>
      <c r="F12" s="143">
        <v>19371</v>
      </c>
      <c r="G12" s="144"/>
      <c r="H12" s="145"/>
    </row>
    <row r="13" spans="1:8" x14ac:dyDescent="0.2">
      <c r="A13" s="126"/>
      <c r="B13" s="131"/>
      <c r="C13" s="147"/>
      <c r="D13" s="148">
        <v>61956</v>
      </c>
      <c r="E13" s="149"/>
      <c r="F13" s="150">
        <v>84055</v>
      </c>
      <c r="G13" s="151"/>
      <c r="H13" s="137"/>
    </row>
    <row r="14" spans="1:8" x14ac:dyDescent="0.2">
      <c r="A14" s="138"/>
      <c r="B14" s="139"/>
      <c r="C14" s="140"/>
      <c r="D14" s="141">
        <v>21690</v>
      </c>
      <c r="E14" s="142"/>
      <c r="F14" s="143">
        <v>19604</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2.35</v>
      </c>
      <c r="C19" s="152">
        <f>ROUND(VALUE(SUBSTITUTE(実質収支比率等に係る経年分析!G$48,"▲","-")),2)</f>
        <v>1.96</v>
      </c>
      <c r="D19" s="152">
        <f>ROUND(VALUE(SUBSTITUTE(実質収支比率等に係る経年分析!H$48,"▲","-")),2)</f>
        <v>1.68</v>
      </c>
      <c r="E19" s="152">
        <f>ROUND(VALUE(SUBSTITUTE(実質収支比率等に係る経年分析!I$48,"▲","-")),2)</f>
        <v>2.0299999999999998</v>
      </c>
      <c r="F19" s="152">
        <f>ROUND(VALUE(SUBSTITUTE(実質収支比率等に係る経年分析!J$48,"▲","-")),2)</f>
        <v>3.74</v>
      </c>
    </row>
    <row r="20" spans="1:11" x14ac:dyDescent="0.2">
      <c r="A20" s="152" t="s">
        <v>53</v>
      </c>
      <c r="B20" s="152">
        <f>ROUND(VALUE(SUBSTITUTE(実質収支比率等に係る経年分析!F$47,"▲","-")),2)</f>
        <v>6.07</v>
      </c>
      <c r="C20" s="152">
        <f>ROUND(VALUE(SUBSTITUTE(実質収支比率等に係る経年分析!G$47,"▲","-")),2)</f>
        <v>6.51</v>
      </c>
      <c r="D20" s="152">
        <f>ROUND(VALUE(SUBSTITUTE(実質収支比率等に係る経年分析!H$47,"▲","-")),2)</f>
        <v>4.8600000000000003</v>
      </c>
      <c r="E20" s="152">
        <f>ROUND(VALUE(SUBSTITUTE(実質収支比率等に係る経年分析!I$47,"▲","-")),2)</f>
        <v>4.74</v>
      </c>
      <c r="F20" s="152">
        <f>ROUND(VALUE(SUBSTITUTE(実質収支比率等に係る経年分析!J$47,"▲","-")),2)</f>
        <v>4.62</v>
      </c>
    </row>
    <row r="21" spans="1:11" x14ac:dyDescent="0.2">
      <c r="A21" s="152" t="s">
        <v>54</v>
      </c>
      <c r="B21" s="152">
        <f>IF(ISNUMBER(VALUE(SUBSTITUTE(実質収支比率等に係る経年分析!F$49,"▲","-"))),ROUND(VALUE(SUBSTITUTE(実質収支比率等に係る経年分析!F$49,"▲","-")),2),NA())</f>
        <v>-1.2</v>
      </c>
      <c r="C21" s="152">
        <f>IF(ISNUMBER(VALUE(SUBSTITUTE(実質収支比率等に係る経年分析!G$49,"▲","-"))),ROUND(VALUE(SUBSTITUTE(実質収支比率等に係る経年分析!G$49,"▲","-")),2),NA())</f>
        <v>-0.01</v>
      </c>
      <c r="D21" s="152">
        <f>IF(ISNUMBER(VALUE(SUBSTITUTE(実質収支比率等に係る経年分析!H$49,"▲","-"))),ROUND(VALUE(SUBSTITUTE(実質収支比率等に係る経年分析!H$49,"▲","-")),2),NA())</f>
        <v>-1.93</v>
      </c>
      <c r="E21" s="152">
        <f>IF(ISNUMBER(VALUE(SUBSTITUTE(実質収支比率等に係る経年分析!I$49,"▲","-"))),ROUND(VALUE(SUBSTITUTE(実質収支比率等に係る経年分析!I$49,"▲","-")),2),NA())</f>
        <v>0.22</v>
      </c>
      <c r="F21" s="152">
        <f>IF(ISNUMBER(VALUE(SUBSTITUTE(実質収支比率等に係る経年分析!J$49,"▲","-"))),ROUND(VALUE(SUBSTITUTE(実質収支比率等に係る経年分析!J$49,"▲","-")),2),NA())</f>
        <v>1.66</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6.11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5.89</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0.19</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中小企業高度化資金特別会計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母子父子寡婦福祉資金特別会計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v>
      </c>
    </row>
    <row r="31" spans="1:11" x14ac:dyDescent="0.2">
      <c r="A31" s="153" t="str">
        <f>IF(連結実質赤字比率に係る赤字・黒字の構成分析!C$39="",NA(),連結実質赤字比率に係る赤字・黒字の構成分析!C$39)</f>
        <v>集中管理特別会計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v>
      </c>
    </row>
    <row r="32" spans="1:11" x14ac:dyDescent="0.2">
      <c r="A32" s="153" t="str">
        <f>IF(連結実質赤字比率に係る赤字・黒字の構成分析!C$38="",NA(),連結実質赤字比率に係る赤字・黒字の構成分析!C$38)</f>
        <v>奨学金特別会計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v>
      </c>
    </row>
    <row r="33" spans="1:16" x14ac:dyDescent="0.2">
      <c r="A33" s="153" t="str">
        <f>IF(連結実質赤字比率に係る赤字・黒字の構成分析!C$37="",NA(),連結実質赤字比率に係る赤字・黒字の構成分析!C$37)</f>
        <v>香川県流域下水道事業会計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0</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0</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0.01</v>
      </c>
    </row>
    <row r="34" spans="1:16" x14ac:dyDescent="0.2">
      <c r="A34" s="153" t="str">
        <f>IF(連結実質赤字比率に係る赤字・黒字の構成分析!C$36="",NA(),連結実質赤字比率に係る赤字・黒字の構成分析!C$36)</f>
        <v>証紙特別会計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0.05</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0.06</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0.06</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0.06</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0.06</v>
      </c>
    </row>
    <row r="35" spans="1:16" x14ac:dyDescent="0.2">
      <c r="A35" s="153" t="str">
        <f>IF(連結実質赤字比率に係る赤字・黒字の構成分析!C$35="",NA(),連結実質赤字比率に係る赤字・黒字の構成分析!C$35)</f>
        <v>香川県立病院事業会計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2.29</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1.68</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1.34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1.25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2.2000000000000002</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2.29</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1.89</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1.61</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1.95</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3.65</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41657</v>
      </c>
      <c r="E42" s="154"/>
      <c r="F42" s="154"/>
      <c r="G42" s="154">
        <f>'実質公債費比率（分子）の構造'!L$52</f>
        <v>50869</v>
      </c>
      <c r="H42" s="154"/>
      <c r="I42" s="154"/>
      <c r="J42" s="154">
        <f>'実質公債費比率（分子）の構造'!M$52</f>
        <v>41688</v>
      </c>
      <c r="K42" s="154"/>
      <c r="L42" s="154"/>
      <c r="M42" s="154">
        <f>'実質公債費比率（分子）の構造'!N$52</f>
        <v>43379</v>
      </c>
      <c r="N42" s="154"/>
      <c r="O42" s="154"/>
      <c r="P42" s="154">
        <f>'実質公債費比率（分子）の構造'!O$52</f>
        <v>40074</v>
      </c>
    </row>
    <row r="43" spans="1:16" x14ac:dyDescent="0.2">
      <c r="A43" s="154" t="s">
        <v>62</v>
      </c>
      <c r="B43" s="154">
        <f>'実質公債費比率（分子）の構造'!K$51</f>
        <v>6</v>
      </c>
      <c r="C43" s="154"/>
      <c r="D43" s="154"/>
      <c r="E43" s="154">
        <f>'実質公債費比率（分子）の構造'!L$51</f>
        <v>2</v>
      </c>
      <c r="F43" s="154"/>
      <c r="G43" s="154"/>
      <c r="H43" s="154">
        <f>'実質公債費比率（分子）の構造'!M$51</f>
        <v>4</v>
      </c>
      <c r="I43" s="154"/>
      <c r="J43" s="154"/>
      <c r="K43" s="154">
        <f>'実質公債費比率（分子）の構造'!N$51</f>
        <v>12</v>
      </c>
      <c r="L43" s="154"/>
      <c r="M43" s="154"/>
      <c r="N43" s="154">
        <f>'実質公債費比率（分子）の構造'!O$51</f>
        <v>14</v>
      </c>
      <c r="O43" s="154"/>
      <c r="P43" s="154"/>
    </row>
    <row r="44" spans="1:16" x14ac:dyDescent="0.2">
      <c r="A44" s="154" t="s">
        <v>63</v>
      </c>
      <c r="B44" s="154">
        <f>'実質公債費比率（分子）の構造'!K$50</f>
        <v>627</v>
      </c>
      <c r="C44" s="154"/>
      <c r="D44" s="154"/>
      <c r="E44" s="154">
        <f>'実質公債費比率（分子）の構造'!L$50</f>
        <v>527</v>
      </c>
      <c r="F44" s="154"/>
      <c r="G44" s="154"/>
      <c r="H44" s="154">
        <f>'実質公債費比率（分子）の構造'!M$50</f>
        <v>435</v>
      </c>
      <c r="I44" s="154"/>
      <c r="J44" s="154"/>
      <c r="K44" s="154">
        <f>'実質公債費比率（分子）の構造'!N$50</f>
        <v>294</v>
      </c>
      <c r="L44" s="154"/>
      <c r="M44" s="154"/>
      <c r="N44" s="154">
        <f>'実質公債費比率（分子）の構造'!O$50</f>
        <v>223</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2169</v>
      </c>
      <c r="C46" s="154"/>
      <c r="D46" s="154"/>
      <c r="E46" s="154">
        <f>'実質公債費比率（分子）の構造'!L$48</f>
        <v>2244</v>
      </c>
      <c r="F46" s="154"/>
      <c r="G46" s="154"/>
      <c r="H46" s="154">
        <f>'実質公債費比率（分子）の構造'!M$48</f>
        <v>2049</v>
      </c>
      <c r="I46" s="154"/>
      <c r="J46" s="154"/>
      <c r="K46" s="154">
        <f>'実質公債費比率（分子）の構造'!N$48</f>
        <v>1209</v>
      </c>
      <c r="L46" s="154"/>
      <c r="M46" s="154"/>
      <c r="N46" s="154">
        <f>'実質公債費比率（分子）の構造'!O$48</f>
        <v>1600</v>
      </c>
      <c r="O46" s="154"/>
      <c r="P46" s="154"/>
    </row>
    <row r="47" spans="1:16" x14ac:dyDescent="0.2">
      <c r="A47" s="154" t="s">
        <v>66</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61935</v>
      </c>
      <c r="C49" s="154"/>
      <c r="D49" s="154"/>
      <c r="E49" s="154">
        <f>'実質公債費比率（分子）の構造'!L$45</f>
        <v>70062</v>
      </c>
      <c r="F49" s="154"/>
      <c r="G49" s="154"/>
      <c r="H49" s="154">
        <f>'実質公債費比率（分子）の構造'!M$45</f>
        <v>60172</v>
      </c>
      <c r="I49" s="154"/>
      <c r="J49" s="154"/>
      <c r="K49" s="154">
        <f>'実質公債費比率（分子）の構造'!N$45</f>
        <v>62157</v>
      </c>
      <c r="L49" s="154"/>
      <c r="M49" s="154"/>
      <c r="N49" s="154">
        <f>'実質公債費比率（分子）の構造'!O$45</f>
        <v>59853</v>
      </c>
      <c r="O49" s="154"/>
      <c r="P49" s="154"/>
    </row>
    <row r="50" spans="1:16" x14ac:dyDescent="0.2">
      <c r="A50" s="154" t="s">
        <v>69</v>
      </c>
      <c r="B50" s="154" t="e">
        <f>NA()</f>
        <v>#N/A</v>
      </c>
      <c r="C50" s="154">
        <f>IF(ISNUMBER('実質公債費比率（分子）の構造'!K$53),'実質公債費比率（分子）の構造'!K$53,NA())</f>
        <v>23080</v>
      </c>
      <c r="D50" s="154" t="e">
        <f>NA()</f>
        <v>#N/A</v>
      </c>
      <c r="E50" s="154" t="e">
        <f>NA()</f>
        <v>#N/A</v>
      </c>
      <c r="F50" s="154">
        <f>IF(ISNUMBER('実質公債費比率（分子）の構造'!L$53),'実質公債費比率（分子）の構造'!L$53,NA())</f>
        <v>21966</v>
      </c>
      <c r="G50" s="154" t="e">
        <f>NA()</f>
        <v>#N/A</v>
      </c>
      <c r="H50" s="154" t="e">
        <f>NA()</f>
        <v>#N/A</v>
      </c>
      <c r="I50" s="154">
        <f>IF(ISNUMBER('実質公債費比率（分子）の構造'!M$53),'実質公債費比率（分子）の構造'!M$53,NA())</f>
        <v>20972</v>
      </c>
      <c r="J50" s="154" t="e">
        <f>NA()</f>
        <v>#N/A</v>
      </c>
      <c r="K50" s="154" t="e">
        <f>NA()</f>
        <v>#N/A</v>
      </c>
      <c r="L50" s="154">
        <f>IF(ISNUMBER('実質公債費比率（分子）の構造'!N$53),'実質公債費比率（分子）の構造'!N$53,NA())</f>
        <v>20293</v>
      </c>
      <c r="M50" s="154" t="e">
        <f>NA()</f>
        <v>#N/A</v>
      </c>
      <c r="N50" s="154" t="e">
        <f>NA()</f>
        <v>#N/A</v>
      </c>
      <c r="O50" s="154">
        <f>IF(ISNUMBER('実質公債費比率（分子）の構造'!O$53),'実質公債費比率（分子）の構造'!O$53,NA())</f>
        <v>21616</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506045</v>
      </c>
      <c r="E56" s="153"/>
      <c r="F56" s="153"/>
      <c r="G56" s="153">
        <f>'将来負担比率（分子）の構造'!J$52</f>
        <v>500209</v>
      </c>
      <c r="H56" s="153"/>
      <c r="I56" s="153"/>
      <c r="J56" s="153">
        <f>'将来負担比率（分子）の構造'!K$52</f>
        <v>491824</v>
      </c>
      <c r="K56" s="153"/>
      <c r="L56" s="153"/>
      <c r="M56" s="153">
        <f>'将来負担比率（分子）の構造'!L$52</f>
        <v>485289</v>
      </c>
      <c r="N56" s="153"/>
      <c r="O56" s="153"/>
      <c r="P56" s="153">
        <f>'将来負担比率（分子）の構造'!M$52</f>
        <v>478869</v>
      </c>
    </row>
    <row r="57" spans="1:16" x14ac:dyDescent="0.2">
      <c r="A57" s="153" t="s">
        <v>40</v>
      </c>
      <c r="B57" s="153"/>
      <c r="C57" s="153"/>
      <c r="D57" s="153">
        <f>'将来負担比率（分子）の構造'!I$51</f>
        <v>17833</v>
      </c>
      <c r="E57" s="153"/>
      <c r="F57" s="153"/>
      <c r="G57" s="153">
        <f>'将来負担比率（分子）の構造'!J$51</f>
        <v>17250</v>
      </c>
      <c r="H57" s="153"/>
      <c r="I57" s="153"/>
      <c r="J57" s="153">
        <f>'将来負担比率（分子）の構造'!K$51</f>
        <v>16702</v>
      </c>
      <c r="K57" s="153"/>
      <c r="L57" s="153"/>
      <c r="M57" s="153">
        <f>'将来負担比率（分子）の構造'!L$51</f>
        <v>14437</v>
      </c>
      <c r="N57" s="153"/>
      <c r="O57" s="153"/>
      <c r="P57" s="153">
        <f>'将来負担比率（分子）の構造'!M$51</f>
        <v>14144</v>
      </c>
    </row>
    <row r="58" spans="1:16" x14ac:dyDescent="0.2">
      <c r="A58" s="153" t="s">
        <v>39</v>
      </c>
      <c r="B58" s="153"/>
      <c r="C58" s="153"/>
      <c r="D58" s="153">
        <f>'将来負担比率（分子）の構造'!I$50</f>
        <v>52886</v>
      </c>
      <c r="E58" s="153"/>
      <c r="F58" s="153"/>
      <c r="G58" s="153">
        <f>'将来負担比率（分子）の構造'!J$50</f>
        <v>51501</v>
      </c>
      <c r="H58" s="153"/>
      <c r="I58" s="153"/>
      <c r="J58" s="153">
        <f>'将来負担比率（分子）の構造'!K$50</f>
        <v>47706</v>
      </c>
      <c r="K58" s="153"/>
      <c r="L58" s="153"/>
      <c r="M58" s="153">
        <f>'将来負担比率（分子）の構造'!L$50</f>
        <v>42314</v>
      </c>
      <c r="N58" s="153"/>
      <c r="O58" s="153"/>
      <c r="P58" s="153">
        <f>'将来負担比率（分子）の構造'!M$50</f>
        <v>42121</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77</v>
      </c>
      <c r="C61" s="153"/>
      <c r="D61" s="153"/>
      <c r="E61" s="153">
        <f>'将来負担比率（分子）の構造'!J$46</f>
        <v>48</v>
      </c>
      <c r="F61" s="153"/>
      <c r="G61" s="153"/>
      <c r="H61" s="153">
        <f>'将来負担比率（分子）の構造'!K$46</f>
        <v>22</v>
      </c>
      <c r="I61" s="153"/>
      <c r="J61" s="153"/>
      <c r="K61" s="153">
        <f>'将来負担比率（分子）の構造'!L$46</f>
        <v>48</v>
      </c>
      <c r="L61" s="153"/>
      <c r="M61" s="153"/>
      <c r="N61" s="153">
        <f>'将来負担比率（分子）の構造'!M$46</f>
        <v>67</v>
      </c>
      <c r="O61" s="153"/>
      <c r="P61" s="153"/>
    </row>
    <row r="62" spans="1:16" x14ac:dyDescent="0.2">
      <c r="A62" s="153" t="s">
        <v>33</v>
      </c>
      <c r="B62" s="153">
        <f>'将来負担比率（分子）の構造'!I$45</f>
        <v>113146</v>
      </c>
      <c r="C62" s="153"/>
      <c r="D62" s="153"/>
      <c r="E62" s="153">
        <f>'将来負担比率（分子）の構造'!J$45</f>
        <v>111298</v>
      </c>
      <c r="F62" s="153"/>
      <c r="G62" s="153"/>
      <c r="H62" s="153">
        <f>'将来負担比率（分子）の構造'!K$45</f>
        <v>103625</v>
      </c>
      <c r="I62" s="153"/>
      <c r="J62" s="153"/>
      <c r="K62" s="153">
        <f>'将来負担比率（分子）の構造'!L$45</f>
        <v>101621</v>
      </c>
      <c r="L62" s="153"/>
      <c r="M62" s="153"/>
      <c r="N62" s="153">
        <f>'将来負担比率（分子）の構造'!M$45</f>
        <v>95958</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17709</v>
      </c>
      <c r="C64" s="153"/>
      <c r="D64" s="153"/>
      <c r="E64" s="153">
        <f>'将来負担比率（分子）の構造'!J$43</f>
        <v>17532</v>
      </c>
      <c r="F64" s="153"/>
      <c r="G64" s="153"/>
      <c r="H64" s="153">
        <f>'将来負担比率（分子）の構造'!K$43</f>
        <v>16939</v>
      </c>
      <c r="I64" s="153"/>
      <c r="J64" s="153"/>
      <c r="K64" s="153">
        <f>'将来負担比率（分子）の構造'!L$43</f>
        <v>16428</v>
      </c>
      <c r="L64" s="153"/>
      <c r="M64" s="153"/>
      <c r="N64" s="153">
        <f>'将来負担比率（分子）の構造'!M$43</f>
        <v>16750</v>
      </c>
      <c r="O64" s="153"/>
      <c r="P64" s="153"/>
    </row>
    <row r="65" spans="1:16" x14ac:dyDescent="0.2">
      <c r="A65" s="153" t="s">
        <v>30</v>
      </c>
      <c r="B65" s="153">
        <f>'将来負担比率（分子）の構造'!I$42</f>
        <v>1819</v>
      </c>
      <c r="C65" s="153"/>
      <c r="D65" s="153"/>
      <c r="E65" s="153">
        <f>'将来負担比率（分子）の構造'!J$42</f>
        <v>1327</v>
      </c>
      <c r="F65" s="153"/>
      <c r="G65" s="153"/>
      <c r="H65" s="153">
        <f>'将来負担比率（分子）の構造'!K$42</f>
        <v>1004</v>
      </c>
      <c r="I65" s="153"/>
      <c r="J65" s="153"/>
      <c r="K65" s="153">
        <f>'将来負担比率（分子）の構造'!L$42</f>
        <v>613</v>
      </c>
      <c r="L65" s="153"/>
      <c r="M65" s="153"/>
      <c r="N65" s="153">
        <f>'将来負担比率（分子）の構造'!M$42</f>
        <v>373</v>
      </c>
      <c r="O65" s="153"/>
      <c r="P65" s="153"/>
    </row>
    <row r="66" spans="1:16" x14ac:dyDescent="0.2">
      <c r="A66" s="153" t="s">
        <v>29</v>
      </c>
      <c r="B66" s="153">
        <f>'将来負担比率（分子）の構造'!I$41</f>
        <v>867798</v>
      </c>
      <c r="C66" s="153"/>
      <c r="D66" s="153"/>
      <c r="E66" s="153">
        <f>'将来負担比率（分子）の構造'!J$41</f>
        <v>868743</v>
      </c>
      <c r="F66" s="153"/>
      <c r="G66" s="153"/>
      <c r="H66" s="153">
        <f>'将来負担比率（分子）の構造'!K$41</f>
        <v>868933</v>
      </c>
      <c r="I66" s="153"/>
      <c r="J66" s="153"/>
      <c r="K66" s="153">
        <f>'将来負担比率（分子）の構造'!L$41</f>
        <v>865004</v>
      </c>
      <c r="L66" s="153"/>
      <c r="M66" s="153"/>
      <c r="N66" s="153">
        <f>'将来負担比率（分子）の構造'!M$41</f>
        <v>860813</v>
      </c>
      <c r="O66" s="153"/>
      <c r="P66" s="153"/>
    </row>
    <row r="67" spans="1:16" x14ac:dyDescent="0.2">
      <c r="A67" s="153" t="s">
        <v>73</v>
      </c>
      <c r="B67" s="153" t="e">
        <f>NA()</f>
        <v>#N/A</v>
      </c>
      <c r="C67" s="153">
        <f>IF(ISNUMBER('将来負担比率（分子）の構造'!I$53), IF('将来負担比率（分子）の構造'!I$53 &lt; 0, 0, '将来負担比率（分子）の構造'!I$53), NA())</f>
        <v>423785</v>
      </c>
      <c r="D67" s="153" t="e">
        <f>NA()</f>
        <v>#N/A</v>
      </c>
      <c r="E67" s="153" t="e">
        <f>NA()</f>
        <v>#N/A</v>
      </c>
      <c r="F67" s="153">
        <f>IF(ISNUMBER('将来負担比率（分子）の構造'!J$53), IF('将来負担比率（分子）の構造'!J$53 &lt; 0, 0, '将来負担比率（分子）の構造'!J$53), NA())</f>
        <v>429989</v>
      </c>
      <c r="G67" s="153" t="e">
        <f>NA()</f>
        <v>#N/A</v>
      </c>
      <c r="H67" s="153" t="e">
        <f>NA()</f>
        <v>#N/A</v>
      </c>
      <c r="I67" s="153">
        <f>IF(ISNUMBER('将来負担比率（分子）の構造'!K$53), IF('将来負担比率（分子）の構造'!K$53 &lt; 0, 0, '将来負担比率（分子）の構造'!K$53), NA())</f>
        <v>434293</v>
      </c>
      <c r="J67" s="153" t="e">
        <f>NA()</f>
        <v>#N/A</v>
      </c>
      <c r="K67" s="153" t="e">
        <f>NA()</f>
        <v>#N/A</v>
      </c>
      <c r="L67" s="153">
        <f>IF(ISNUMBER('将来負担比率（分子）の構造'!L$53), IF('将来負担比率（分子）の構造'!L$53 &lt; 0, 0, '将来負担比率（分子）の構造'!L$53), NA())</f>
        <v>441674</v>
      </c>
      <c r="M67" s="153" t="e">
        <f>NA()</f>
        <v>#N/A</v>
      </c>
      <c r="N67" s="153" t="e">
        <f>NA()</f>
        <v>#N/A</v>
      </c>
      <c r="O67" s="153">
        <f>IF(ISNUMBER('将来負担比率（分子）の構造'!M$53), IF('将来負担比率（分子）の構造'!M$53 &lt; 0, 0, '将来負担比率（分子）の構造'!M$53), NA())</f>
        <v>438828</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KsRMOzO6vn1oklUuHeZCltcnxVGrcLK/Fer9vfvCCwE5MC4ts3zQU4oVM635kFZ8ot4LGb/4Sm5JozFsomEtNA==" saltValue="/rSfrYlkYXx+7oqOPnGUz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184</v>
      </c>
      <c r="DD1" s="591"/>
      <c r="DE1" s="591"/>
      <c r="DF1" s="591"/>
      <c r="DG1" s="591"/>
      <c r="DH1" s="591"/>
      <c r="DI1" s="592"/>
      <c r="DK1" s="590" t="s">
        <v>185</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186</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187</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188</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189</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190</v>
      </c>
      <c r="S4" s="594"/>
      <c r="T4" s="594"/>
      <c r="U4" s="594"/>
      <c r="V4" s="594"/>
      <c r="W4" s="594"/>
      <c r="X4" s="594"/>
      <c r="Y4" s="595"/>
      <c r="Z4" s="593" t="s">
        <v>191</v>
      </c>
      <c r="AA4" s="594"/>
      <c r="AB4" s="594"/>
      <c r="AC4" s="595"/>
      <c r="AD4" s="593" t="s">
        <v>192</v>
      </c>
      <c r="AE4" s="594"/>
      <c r="AF4" s="594"/>
      <c r="AG4" s="594"/>
      <c r="AH4" s="594"/>
      <c r="AI4" s="594"/>
      <c r="AJ4" s="594"/>
      <c r="AK4" s="595"/>
      <c r="AL4" s="593" t="s">
        <v>191</v>
      </c>
      <c r="AM4" s="594"/>
      <c r="AN4" s="594"/>
      <c r="AO4" s="595"/>
      <c r="AP4" s="596" t="s">
        <v>193</v>
      </c>
      <c r="AQ4" s="596"/>
      <c r="AR4" s="596"/>
      <c r="AS4" s="596"/>
      <c r="AT4" s="596"/>
      <c r="AU4" s="596"/>
      <c r="AV4" s="596"/>
      <c r="AW4" s="596"/>
      <c r="AX4" s="596"/>
      <c r="AY4" s="596"/>
      <c r="AZ4" s="596"/>
      <c r="BA4" s="596"/>
      <c r="BB4" s="596"/>
      <c r="BC4" s="596"/>
      <c r="BD4" s="596" t="s">
        <v>194</v>
      </c>
      <c r="BE4" s="596"/>
      <c r="BF4" s="596"/>
      <c r="BG4" s="596"/>
      <c r="BH4" s="596"/>
      <c r="BI4" s="596"/>
      <c r="BJ4" s="596"/>
      <c r="BK4" s="596"/>
      <c r="BL4" s="596" t="s">
        <v>191</v>
      </c>
      <c r="BM4" s="596"/>
      <c r="BN4" s="596"/>
      <c r="BO4" s="596"/>
      <c r="BP4" s="596" t="s">
        <v>195</v>
      </c>
      <c r="BQ4" s="596"/>
      <c r="BR4" s="596"/>
      <c r="BS4" s="596"/>
      <c r="BT4" s="596"/>
      <c r="BU4" s="596"/>
      <c r="BV4" s="596"/>
      <c r="BW4" s="596"/>
      <c r="BY4" s="593" t="s">
        <v>196</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197</v>
      </c>
      <c r="C5" s="598"/>
      <c r="D5" s="598"/>
      <c r="E5" s="598"/>
      <c r="F5" s="598"/>
      <c r="G5" s="598"/>
      <c r="H5" s="598"/>
      <c r="I5" s="598"/>
      <c r="J5" s="598"/>
      <c r="K5" s="598"/>
      <c r="L5" s="598"/>
      <c r="M5" s="598"/>
      <c r="N5" s="598"/>
      <c r="O5" s="598"/>
      <c r="P5" s="598"/>
      <c r="Q5" s="599"/>
      <c r="R5" s="600">
        <v>137696286</v>
      </c>
      <c r="S5" s="601"/>
      <c r="T5" s="601"/>
      <c r="U5" s="601"/>
      <c r="V5" s="601"/>
      <c r="W5" s="601"/>
      <c r="X5" s="601"/>
      <c r="Y5" s="602"/>
      <c r="Z5" s="603">
        <v>27.9</v>
      </c>
      <c r="AA5" s="603"/>
      <c r="AB5" s="603"/>
      <c r="AC5" s="603"/>
      <c r="AD5" s="604">
        <v>111958669</v>
      </c>
      <c r="AE5" s="604"/>
      <c r="AF5" s="604"/>
      <c r="AG5" s="604"/>
      <c r="AH5" s="604"/>
      <c r="AI5" s="604"/>
      <c r="AJ5" s="604"/>
      <c r="AK5" s="604"/>
      <c r="AL5" s="605">
        <v>46.1</v>
      </c>
      <c r="AM5" s="606"/>
      <c r="AN5" s="606"/>
      <c r="AO5" s="607"/>
      <c r="AP5" s="597" t="s">
        <v>198</v>
      </c>
      <c r="AQ5" s="598"/>
      <c r="AR5" s="598"/>
      <c r="AS5" s="598"/>
      <c r="AT5" s="598"/>
      <c r="AU5" s="598"/>
      <c r="AV5" s="598"/>
      <c r="AW5" s="598"/>
      <c r="AX5" s="598"/>
      <c r="AY5" s="598"/>
      <c r="AZ5" s="598"/>
      <c r="BA5" s="598"/>
      <c r="BB5" s="598"/>
      <c r="BC5" s="599"/>
      <c r="BD5" s="611">
        <v>137691941</v>
      </c>
      <c r="BE5" s="612"/>
      <c r="BF5" s="612"/>
      <c r="BG5" s="612"/>
      <c r="BH5" s="612"/>
      <c r="BI5" s="612"/>
      <c r="BJ5" s="612"/>
      <c r="BK5" s="613"/>
      <c r="BL5" s="614">
        <v>100</v>
      </c>
      <c r="BM5" s="614"/>
      <c r="BN5" s="614"/>
      <c r="BO5" s="614"/>
      <c r="BP5" s="615">
        <v>596623</v>
      </c>
      <c r="BQ5" s="615"/>
      <c r="BR5" s="615"/>
      <c r="BS5" s="615"/>
      <c r="BT5" s="615"/>
      <c r="BU5" s="615"/>
      <c r="BV5" s="615"/>
      <c r="BW5" s="619"/>
      <c r="BY5" s="593" t="s">
        <v>193</v>
      </c>
      <c r="BZ5" s="594"/>
      <c r="CA5" s="594"/>
      <c r="CB5" s="594"/>
      <c r="CC5" s="594"/>
      <c r="CD5" s="594"/>
      <c r="CE5" s="594"/>
      <c r="CF5" s="594"/>
      <c r="CG5" s="594"/>
      <c r="CH5" s="594"/>
      <c r="CI5" s="594"/>
      <c r="CJ5" s="594"/>
      <c r="CK5" s="594"/>
      <c r="CL5" s="595"/>
      <c r="CM5" s="593" t="s">
        <v>199</v>
      </c>
      <c r="CN5" s="594"/>
      <c r="CO5" s="594"/>
      <c r="CP5" s="594"/>
      <c r="CQ5" s="594"/>
      <c r="CR5" s="594"/>
      <c r="CS5" s="594"/>
      <c r="CT5" s="595"/>
      <c r="CU5" s="593" t="s">
        <v>191</v>
      </c>
      <c r="CV5" s="594"/>
      <c r="CW5" s="594"/>
      <c r="CX5" s="595"/>
      <c r="CY5" s="593" t="s">
        <v>200</v>
      </c>
      <c r="CZ5" s="594"/>
      <c r="DA5" s="594"/>
      <c r="DB5" s="594"/>
      <c r="DC5" s="594"/>
      <c r="DD5" s="594"/>
      <c r="DE5" s="594"/>
      <c r="DF5" s="594"/>
      <c r="DG5" s="594"/>
      <c r="DH5" s="594"/>
      <c r="DI5" s="594"/>
      <c r="DJ5" s="594"/>
      <c r="DK5" s="595"/>
      <c r="DL5" s="593" t="s">
        <v>201</v>
      </c>
      <c r="DM5" s="594"/>
      <c r="DN5" s="594"/>
      <c r="DO5" s="594"/>
      <c r="DP5" s="594"/>
      <c r="DQ5" s="594"/>
      <c r="DR5" s="594"/>
      <c r="DS5" s="594"/>
      <c r="DT5" s="594"/>
      <c r="DU5" s="594"/>
      <c r="DV5" s="594"/>
      <c r="DW5" s="594"/>
      <c r="DX5" s="595"/>
    </row>
    <row r="6" spans="2:138" ht="11.25" customHeight="1" x14ac:dyDescent="0.2">
      <c r="B6" s="608" t="s">
        <v>202</v>
      </c>
      <c r="C6" s="609"/>
      <c r="D6" s="609"/>
      <c r="E6" s="609"/>
      <c r="F6" s="609"/>
      <c r="G6" s="609"/>
      <c r="H6" s="609"/>
      <c r="I6" s="609"/>
      <c r="J6" s="609"/>
      <c r="K6" s="609"/>
      <c r="L6" s="609"/>
      <c r="M6" s="609"/>
      <c r="N6" s="609"/>
      <c r="O6" s="609"/>
      <c r="P6" s="609"/>
      <c r="Q6" s="610"/>
      <c r="R6" s="611">
        <v>15399661</v>
      </c>
      <c r="S6" s="612"/>
      <c r="T6" s="612"/>
      <c r="U6" s="612"/>
      <c r="V6" s="612"/>
      <c r="W6" s="612"/>
      <c r="X6" s="612"/>
      <c r="Y6" s="613"/>
      <c r="Z6" s="614">
        <v>3.1</v>
      </c>
      <c r="AA6" s="614"/>
      <c r="AB6" s="614"/>
      <c r="AC6" s="614"/>
      <c r="AD6" s="615">
        <v>15399661</v>
      </c>
      <c r="AE6" s="615"/>
      <c r="AF6" s="615"/>
      <c r="AG6" s="615"/>
      <c r="AH6" s="615"/>
      <c r="AI6" s="615"/>
      <c r="AJ6" s="615"/>
      <c r="AK6" s="615"/>
      <c r="AL6" s="616">
        <v>6.3</v>
      </c>
      <c r="AM6" s="617"/>
      <c r="AN6" s="617"/>
      <c r="AO6" s="618"/>
      <c r="AP6" s="608" t="s">
        <v>203</v>
      </c>
      <c r="AQ6" s="609"/>
      <c r="AR6" s="609"/>
      <c r="AS6" s="609"/>
      <c r="AT6" s="609"/>
      <c r="AU6" s="609"/>
      <c r="AV6" s="609"/>
      <c r="AW6" s="609"/>
      <c r="AX6" s="609"/>
      <c r="AY6" s="609"/>
      <c r="AZ6" s="609"/>
      <c r="BA6" s="609"/>
      <c r="BB6" s="609"/>
      <c r="BC6" s="610"/>
      <c r="BD6" s="611">
        <v>137691941</v>
      </c>
      <c r="BE6" s="612"/>
      <c r="BF6" s="612"/>
      <c r="BG6" s="612"/>
      <c r="BH6" s="612"/>
      <c r="BI6" s="612"/>
      <c r="BJ6" s="612"/>
      <c r="BK6" s="613"/>
      <c r="BL6" s="614">
        <v>100</v>
      </c>
      <c r="BM6" s="614"/>
      <c r="BN6" s="614"/>
      <c r="BO6" s="614"/>
      <c r="BP6" s="615">
        <v>596623</v>
      </c>
      <c r="BQ6" s="615"/>
      <c r="BR6" s="615"/>
      <c r="BS6" s="615"/>
      <c r="BT6" s="615"/>
      <c r="BU6" s="615"/>
      <c r="BV6" s="615"/>
      <c r="BW6" s="619"/>
      <c r="BY6" s="597" t="s">
        <v>204</v>
      </c>
      <c r="BZ6" s="598"/>
      <c r="CA6" s="598"/>
      <c r="CB6" s="598"/>
      <c r="CC6" s="598"/>
      <c r="CD6" s="598"/>
      <c r="CE6" s="598"/>
      <c r="CF6" s="598"/>
      <c r="CG6" s="598"/>
      <c r="CH6" s="598"/>
      <c r="CI6" s="598"/>
      <c r="CJ6" s="598"/>
      <c r="CK6" s="598"/>
      <c r="CL6" s="599"/>
      <c r="CM6" s="611">
        <v>1135100</v>
      </c>
      <c r="CN6" s="612"/>
      <c r="CO6" s="612"/>
      <c r="CP6" s="612"/>
      <c r="CQ6" s="612"/>
      <c r="CR6" s="612"/>
      <c r="CS6" s="612"/>
      <c r="CT6" s="613"/>
      <c r="CU6" s="614">
        <v>0.2</v>
      </c>
      <c r="CV6" s="614"/>
      <c r="CW6" s="614"/>
      <c r="CX6" s="614"/>
      <c r="CY6" s="620" t="s">
        <v>205</v>
      </c>
      <c r="CZ6" s="612"/>
      <c r="DA6" s="612"/>
      <c r="DB6" s="612"/>
      <c r="DC6" s="612"/>
      <c r="DD6" s="612"/>
      <c r="DE6" s="612"/>
      <c r="DF6" s="612"/>
      <c r="DG6" s="612"/>
      <c r="DH6" s="612"/>
      <c r="DI6" s="612"/>
      <c r="DJ6" s="612"/>
      <c r="DK6" s="613"/>
      <c r="DL6" s="620">
        <v>1128482</v>
      </c>
      <c r="DM6" s="612"/>
      <c r="DN6" s="612"/>
      <c r="DO6" s="612"/>
      <c r="DP6" s="612"/>
      <c r="DQ6" s="612"/>
      <c r="DR6" s="612"/>
      <c r="DS6" s="612"/>
      <c r="DT6" s="612"/>
      <c r="DU6" s="612"/>
      <c r="DV6" s="612"/>
      <c r="DW6" s="612"/>
      <c r="DX6" s="621"/>
    </row>
    <row r="7" spans="2:138" ht="11.25" customHeight="1" x14ac:dyDescent="0.2">
      <c r="B7" s="608" t="s">
        <v>206</v>
      </c>
      <c r="C7" s="609"/>
      <c r="D7" s="609"/>
      <c r="E7" s="609"/>
      <c r="F7" s="609"/>
      <c r="G7" s="609"/>
      <c r="H7" s="609"/>
      <c r="I7" s="609"/>
      <c r="J7" s="609"/>
      <c r="K7" s="609"/>
      <c r="L7" s="609"/>
      <c r="M7" s="609"/>
      <c r="N7" s="609"/>
      <c r="O7" s="609"/>
      <c r="P7" s="609"/>
      <c r="Q7" s="610"/>
      <c r="R7" s="611">
        <v>1347960</v>
      </c>
      <c r="S7" s="612"/>
      <c r="T7" s="612"/>
      <c r="U7" s="612"/>
      <c r="V7" s="612"/>
      <c r="W7" s="612"/>
      <c r="X7" s="612"/>
      <c r="Y7" s="613"/>
      <c r="Z7" s="614">
        <v>0.3</v>
      </c>
      <c r="AA7" s="614"/>
      <c r="AB7" s="614"/>
      <c r="AC7" s="614"/>
      <c r="AD7" s="615">
        <v>1347960</v>
      </c>
      <c r="AE7" s="615"/>
      <c r="AF7" s="615"/>
      <c r="AG7" s="615"/>
      <c r="AH7" s="615"/>
      <c r="AI7" s="615"/>
      <c r="AJ7" s="615"/>
      <c r="AK7" s="615"/>
      <c r="AL7" s="616">
        <v>0.6</v>
      </c>
      <c r="AM7" s="617"/>
      <c r="AN7" s="617"/>
      <c r="AO7" s="618"/>
      <c r="AP7" s="608" t="s">
        <v>207</v>
      </c>
      <c r="AQ7" s="609"/>
      <c r="AR7" s="609"/>
      <c r="AS7" s="609"/>
      <c r="AT7" s="609"/>
      <c r="AU7" s="609"/>
      <c r="AV7" s="609"/>
      <c r="AW7" s="609"/>
      <c r="AX7" s="609"/>
      <c r="AY7" s="609"/>
      <c r="AZ7" s="609"/>
      <c r="BA7" s="609"/>
      <c r="BB7" s="609"/>
      <c r="BC7" s="610"/>
      <c r="BD7" s="611">
        <v>39391278</v>
      </c>
      <c r="BE7" s="612"/>
      <c r="BF7" s="612"/>
      <c r="BG7" s="612"/>
      <c r="BH7" s="612"/>
      <c r="BI7" s="612"/>
      <c r="BJ7" s="612"/>
      <c r="BK7" s="613"/>
      <c r="BL7" s="614">
        <v>28.6</v>
      </c>
      <c r="BM7" s="614"/>
      <c r="BN7" s="614"/>
      <c r="BO7" s="614"/>
      <c r="BP7" s="615">
        <v>596623</v>
      </c>
      <c r="BQ7" s="615"/>
      <c r="BR7" s="615"/>
      <c r="BS7" s="615"/>
      <c r="BT7" s="615"/>
      <c r="BU7" s="615"/>
      <c r="BV7" s="615"/>
      <c r="BW7" s="619"/>
      <c r="BY7" s="608" t="s">
        <v>208</v>
      </c>
      <c r="BZ7" s="609"/>
      <c r="CA7" s="609"/>
      <c r="CB7" s="609"/>
      <c r="CC7" s="609"/>
      <c r="CD7" s="609"/>
      <c r="CE7" s="609"/>
      <c r="CF7" s="609"/>
      <c r="CG7" s="609"/>
      <c r="CH7" s="609"/>
      <c r="CI7" s="609"/>
      <c r="CJ7" s="609"/>
      <c r="CK7" s="609"/>
      <c r="CL7" s="610"/>
      <c r="CM7" s="611">
        <v>32035106</v>
      </c>
      <c r="CN7" s="612"/>
      <c r="CO7" s="612"/>
      <c r="CP7" s="612"/>
      <c r="CQ7" s="612"/>
      <c r="CR7" s="612"/>
      <c r="CS7" s="612"/>
      <c r="CT7" s="613"/>
      <c r="CU7" s="614">
        <v>6.7</v>
      </c>
      <c r="CV7" s="614"/>
      <c r="CW7" s="614"/>
      <c r="CX7" s="614"/>
      <c r="CY7" s="620">
        <v>1234881</v>
      </c>
      <c r="CZ7" s="612"/>
      <c r="DA7" s="612"/>
      <c r="DB7" s="612"/>
      <c r="DC7" s="612"/>
      <c r="DD7" s="612"/>
      <c r="DE7" s="612"/>
      <c r="DF7" s="612"/>
      <c r="DG7" s="612"/>
      <c r="DH7" s="612"/>
      <c r="DI7" s="612"/>
      <c r="DJ7" s="612"/>
      <c r="DK7" s="613"/>
      <c r="DL7" s="620">
        <v>25030285</v>
      </c>
      <c r="DM7" s="612"/>
      <c r="DN7" s="612"/>
      <c r="DO7" s="612"/>
      <c r="DP7" s="612"/>
      <c r="DQ7" s="612"/>
      <c r="DR7" s="612"/>
      <c r="DS7" s="612"/>
      <c r="DT7" s="612"/>
      <c r="DU7" s="612"/>
      <c r="DV7" s="612"/>
      <c r="DW7" s="612"/>
      <c r="DX7" s="621"/>
    </row>
    <row r="8" spans="2:138" ht="11.25" customHeight="1" x14ac:dyDescent="0.2">
      <c r="B8" s="608" t="s">
        <v>209</v>
      </c>
      <c r="C8" s="609"/>
      <c r="D8" s="609"/>
      <c r="E8" s="609"/>
      <c r="F8" s="609"/>
      <c r="G8" s="609"/>
      <c r="H8" s="609"/>
      <c r="I8" s="609"/>
      <c r="J8" s="609"/>
      <c r="K8" s="609"/>
      <c r="L8" s="609"/>
      <c r="M8" s="609"/>
      <c r="N8" s="609"/>
      <c r="O8" s="609"/>
      <c r="P8" s="609"/>
      <c r="Q8" s="610"/>
      <c r="R8" s="611" t="s">
        <v>205</v>
      </c>
      <c r="S8" s="612"/>
      <c r="T8" s="612"/>
      <c r="U8" s="612"/>
      <c r="V8" s="612"/>
      <c r="W8" s="612"/>
      <c r="X8" s="612"/>
      <c r="Y8" s="613"/>
      <c r="Z8" s="614" t="s">
        <v>119</v>
      </c>
      <c r="AA8" s="614"/>
      <c r="AB8" s="614"/>
      <c r="AC8" s="614"/>
      <c r="AD8" s="615" t="s">
        <v>210</v>
      </c>
      <c r="AE8" s="615"/>
      <c r="AF8" s="615"/>
      <c r="AG8" s="615"/>
      <c r="AH8" s="615"/>
      <c r="AI8" s="615"/>
      <c r="AJ8" s="615"/>
      <c r="AK8" s="615"/>
      <c r="AL8" s="616" t="s">
        <v>119</v>
      </c>
      <c r="AM8" s="617"/>
      <c r="AN8" s="617"/>
      <c r="AO8" s="618"/>
      <c r="AP8" s="608" t="s">
        <v>211</v>
      </c>
      <c r="AQ8" s="609"/>
      <c r="AR8" s="609"/>
      <c r="AS8" s="609"/>
      <c r="AT8" s="609"/>
      <c r="AU8" s="609"/>
      <c r="AV8" s="609"/>
      <c r="AW8" s="609"/>
      <c r="AX8" s="609"/>
      <c r="AY8" s="609"/>
      <c r="AZ8" s="609"/>
      <c r="BA8" s="609"/>
      <c r="BB8" s="609"/>
      <c r="BC8" s="610"/>
      <c r="BD8" s="611">
        <v>741306</v>
      </c>
      <c r="BE8" s="612"/>
      <c r="BF8" s="612"/>
      <c r="BG8" s="612"/>
      <c r="BH8" s="612"/>
      <c r="BI8" s="612"/>
      <c r="BJ8" s="612"/>
      <c r="BK8" s="613"/>
      <c r="BL8" s="614">
        <v>0.5</v>
      </c>
      <c r="BM8" s="614"/>
      <c r="BN8" s="614"/>
      <c r="BO8" s="614"/>
      <c r="BP8" s="615" t="s">
        <v>119</v>
      </c>
      <c r="BQ8" s="615"/>
      <c r="BR8" s="615"/>
      <c r="BS8" s="615"/>
      <c r="BT8" s="615"/>
      <c r="BU8" s="615"/>
      <c r="BV8" s="615"/>
      <c r="BW8" s="619"/>
      <c r="BY8" s="608" t="s">
        <v>212</v>
      </c>
      <c r="BZ8" s="609"/>
      <c r="CA8" s="609"/>
      <c r="CB8" s="609"/>
      <c r="CC8" s="609"/>
      <c r="CD8" s="609"/>
      <c r="CE8" s="609"/>
      <c r="CF8" s="609"/>
      <c r="CG8" s="609"/>
      <c r="CH8" s="609"/>
      <c r="CI8" s="609"/>
      <c r="CJ8" s="609"/>
      <c r="CK8" s="609"/>
      <c r="CL8" s="610"/>
      <c r="CM8" s="611">
        <v>73537158</v>
      </c>
      <c r="CN8" s="612"/>
      <c r="CO8" s="612"/>
      <c r="CP8" s="612"/>
      <c r="CQ8" s="612"/>
      <c r="CR8" s="612"/>
      <c r="CS8" s="612"/>
      <c r="CT8" s="613"/>
      <c r="CU8" s="616">
        <v>15.4</v>
      </c>
      <c r="CV8" s="617"/>
      <c r="CW8" s="617"/>
      <c r="CX8" s="622"/>
      <c r="CY8" s="620">
        <v>1365776</v>
      </c>
      <c r="CZ8" s="612"/>
      <c r="DA8" s="612"/>
      <c r="DB8" s="612"/>
      <c r="DC8" s="612"/>
      <c r="DD8" s="612"/>
      <c r="DE8" s="612"/>
      <c r="DF8" s="612"/>
      <c r="DG8" s="612"/>
      <c r="DH8" s="612"/>
      <c r="DI8" s="612"/>
      <c r="DJ8" s="612"/>
      <c r="DK8" s="613"/>
      <c r="DL8" s="620">
        <v>59323592</v>
      </c>
      <c r="DM8" s="612"/>
      <c r="DN8" s="612"/>
      <c r="DO8" s="612"/>
      <c r="DP8" s="612"/>
      <c r="DQ8" s="612"/>
      <c r="DR8" s="612"/>
      <c r="DS8" s="612"/>
      <c r="DT8" s="612"/>
      <c r="DU8" s="612"/>
      <c r="DV8" s="612"/>
      <c r="DW8" s="612"/>
      <c r="DX8" s="621"/>
    </row>
    <row r="9" spans="2:138" ht="11.25" customHeight="1" x14ac:dyDescent="0.2">
      <c r="B9" s="608" t="s">
        <v>213</v>
      </c>
      <c r="C9" s="609"/>
      <c r="D9" s="609"/>
      <c r="E9" s="609"/>
      <c r="F9" s="609"/>
      <c r="G9" s="609"/>
      <c r="H9" s="609"/>
      <c r="I9" s="609"/>
      <c r="J9" s="609"/>
      <c r="K9" s="609"/>
      <c r="L9" s="609"/>
      <c r="M9" s="609"/>
      <c r="N9" s="609"/>
      <c r="O9" s="609"/>
      <c r="P9" s="609"/>
      <c r="Q9" s="610"/>
      <c r="R9" s="611" t="s">
        <v>119</v>
      </c>
      <c r="S9" s="612"/>
      <c r="T9" s="612"/>
      <c r="U9" s="612"/>
      <c r="V9" s="612"/>
      <c r="W9" s="612"/>
      <c r="X9" s="612"/>
      <c r="Y9" s="613"/>
      <c r="Z9" s="614" t="s">
        <v>205</v>
      </c>
      <c r="AA9" s="614"/>
      <c r="AB9" s="614"/>
      <c r="AC9" s="614"/>
      <c r="AD9" s="615" t="s">
        <v>205</v>
      </c>
      <c r="AE9" s="615"/>
      <c r="AF9" s="615"/>
      <c r="AG9" s="615"/>
      <c r="AH9" s="615"/>
      <c r="AI9" s="615"/>
      <c r="AJ9" s="615"/>
      <c r="AK9" s="615"/>
      <c r="AL9" s="616" t="s">
        <v>119</v>
      </c>
      <c r="AM9" s="617"/>
      <c r="AN9" s="617"/>
      <c r="AO9" s="618"/>
      <c r="AP9" s="608" t="s">
        <v>214</v>
      </c>
      <c r="AQ9" s="609"/>
      <c r="AR9" s="609"/>
      <c r="AS9" s="609"/>
      <c r="AT9" s="609"/>
      <c r="AU9" s="609"/>
      <c r="AV9" s="609"/>
      <c r="AW9" s="609"/>
      <c r="AX9" s="609"/>
      <c r="AY9" s="609"/>
      <c r="AZ9" s="609"/>
      <c r="BA9" s="609"/>
      <c r="BB9" s="609"/>
      <c r="BC9" s="610"/>
      <c r="BD9" s="611">
        <v>31880289</v>
      </c>
      <c r="BE9" s="612"/>
      <c r="BF9" s="612"/>
      <c r="BG9" s="612"/>
      <c r="BH9" s="612"/>
      <c r="BI9" s="612"/>
      <c r="BJ9" s="612"/>
      <c r="BK9" s="613"/>
      <c r="BL9" s="614">
        <v>23.2</v>
      </c>
      <c r="BM9" s="614"/>
      <c r="BN9" s="614"/>
      <c r="BO9" s="614"/>
      <c r="BP9" s="615" t="s">
        <v>205</v>
      </c>
      <c r="BQ9" s="615"/>
      <c r="BR9" s="615"/>
      <c r="BS9" s="615"/>
      <c r="BT9" s="615"/>
      <c r="BU9" s="615"/>
      <c r="BV9" s="615"/>
      <c r="BW9" s="619"/>
      <c r="BY9" s="608" t="s">
        <v>215</v>
      </c>
      <c r="BZ9" s="609"/>
      <c r="CA9" s="609"/>
      <c r="CB9" s="609"/>
      <c r="CC9" s="609"/>
      <c r="CD9" s="609"/>
      <c r="CE9" s="609"/>
      <c r="CF9" s="609"/>
      <c r="CG9" s="609"/>
      <c r="CH9" s="609"/>
      <c r="CI9" s="609"/>
      <c r="CJ9" s="609"/>
      <c r="CK9" s="609"/>
      <c r="CL9" s="610"/>
      <c r="CM9" s="611">
        <v>36020587</v>
      </c>
      <c r="CN9" s="612"/>
      <c r="CO9" s="612"/>
      <c r="CP9" s="612"/>
      <c r="CQ9" s="612"/>
      <c r="CR9" s="612"/>
      <c r="CS9" s="612"/>
      <c r="CT9" s="613"/>
      <c r="CU9" s="616">
        <v>7.5</v>
      </c>
      <c r="CV9" s="617"/>
      <c r="CW9" s="617"/>
      <c r="CX9" s="622"/>
      <c r="CY9" s="620">
        <v>3382105</v>
      </c>
      <c r="CZ9" s="612"/>
      <c r="DA9" s="612"/>
      <c r="DB9" s="612"/>
      <c r="DC9" s="612"/>
      <c r="DD9" s="612"/>
      <c r="DE9" s="612"/>
      <c r="DF9" s="612"/>
      <c r="DG9" s="612"/>
      <c r="DH9" s="612"/>
      <c r="DI9" s="612"/>
      <c r="DJ9" s="612"/>
      <c r="DK9" s="613"/>
      <c r="DL9" s="620">
        <v>10949006</v>
      </c>
      <c r="DM9" s="612"/>
      <c r="DN9" s="612"/>
      <c r="DO9" s="612"/>
      <c r="DP9" s="612"/>
      <c r="DQ9" s="612"/>
      <c r="DR9" s="612"/>
      <c r="DS9" s="612"/>
      <c r="DT9" s="612"/>
      <c r="DU9" s="612"/>
      <c r="DV9" s="612"/>
      <c r="DW9" s="612"/>
      <c r="DX9" s="621"/>
    </row>
    <row r="10" spans="2:138" ht="11.25" customHeight="1" x14ac:dyDescent="0.2">
      <c r="B10" s="608" t="s">
        <v>216</v>
      </c>
      <c r="C10" s="609"/>
      <c r="D10" s="609"/>
      <c r="E10" s="609"/>
      <c r="F10" s="609"/>
      <c r="G10" s="609"/>
      <c r="H10" s="609"/>
      <c r="I10" s="609"/>
      <c r="J10" s="609"/>
      <c r="K10" s="609"/>
      <c r="L10" s="609"/>
      <c r="M10" s="609"/>
      <c r="N10" s="609"/>
      <c r="O10" s="609"/>
      <c r="P10" s="609"/>
      <c r="Q10" s="610"/>
      <c r="R10" s="611">
        <v>46598</v>
      </c>
      <c r="S10" s="612"/>
      <c r="T10" s="612"/>
      <c r="U10" s="612"/>
      <c r="V10" s="612"/>
      <c r="W10" s="612"/>
      <c r="X10" s="612"/>
      <c r="Y10" s="613"/>
      <c r="Z10" s="614">
        <v>0</v>
      </c>
      <c r="AA10" s="614"/>
      <c r="AB10" s="614"/>
      <c r="AC10" s="614"/>
      <c r="AD10" s="615">
        <v>46598</v>
      </c>
      <c r="AE10" s="615"/>
      <c r="AF10" s="615"/>
      <c r="AG10" s="615"/>
      <c r="AH10" s="615"/>
      <c r="AI10" s="615"/>
      <c r="AJ10" s="615"/>
      <c r="AK10" s="615"/>
      <c r="AL10" s="616">
        <v>0</v>
      </c>
      <c r="AM10" s="617"/>
      <c r="AN10" s="617"/>
      <c r="AO10" s="618"/>
      <c r="AP10" s="608" t="s">
        <v>217</v>
      </c>
      <c r="AQ10" s="609"/>
      <c r="AR10" s="609"/>
      <c r="AS10" s="609"/>
      <c r="AT10" s="609"/>
      <c r="AU10" s="609"/>
      <c r="AV10" s="609"/>
      <c r="AW10" s="609"/>
      <c r="AX10" s="609"/>
      <c r="AY10" s="609"/>
      <c r="AZ10" s="609"/>
      <c r="BA10" s="609"/>
      <c r="BB10" s="609"/>
      <c r="BC10" s="610"/>
      <c r="BD10" s="611">
        <v>1647985</v>
      </c>
      <c r="BE10" s="612"/>
      <c r="BF10" s="612"/>
      <c r="BG10" s="612"/>
      <c r="BH10" s="612"/>
      <c r="BI10" s="612"/>
      <c r="BJ10" s="612"/>
      <c r="BK10" s="613"/>
      <c r="BL10" s="614">
        <v>1.2</v>
      </c>
      <c r="BM10" s="614"/>
      <c r="BN10" s="614"/>
      <c r="BO10" s="614"/>
      <c r="BP10" s="615" t="s">
        <v>218</v>
      </c>
      <c r="BQ10" s="615"/>
      <c r="BR10" s="615"/>
      <c r="BS10" s="615"/>
      <c r="BT10" s="615"/>
      <c r="BU10" s="615"/>
      <c r="BV10" s="615"/>
      <c r="BW10" s="619"/>
      <c r="BY10" s="608" t="s">
        <v>219</v>
      </c>
      <c r="BZ10" s="609"/>
      <c r="CA10" s="609"/>
      <c r="CB10" s="609"/>
      <c r="CC10" s="609"/>
      <c r="CD10" s="609"/>
      <c r="CE10" s="609"/>
      <c r="CF10" s="609"/>
      <c r="CG10" s="609"/>
      <c r="CH10" s="609"/>
      <c r="CI10" s="609"/>
      <c r="CJ10" s="609"/>
      <c r="CK10" s="609"/>
      <c r="CL10" s="610"/>
      <c r="CM10" s="611">
        <v>1166454</v>
      </c>
      <c r="CN10" s="612"/>
      <c r="CO10" s="612"/>
      <c r="CP10" s="612"/>
      <c r="CQ10" s="612"/>
      <c r="CR10" s="612"/>
      <c r="CS10" s="612"/>
      <c r="CT10" s="613"/>
      <c r="CU10" s="616">
        <v>0.2</v>
      </c>
      <c r="CV10" s="617"/>
      <c r="CW10" s="617"/>
      <c r="CX10" s="622"/>
      <c r="CY10" s="620">
        <v>14563</v>
      </c>
      <c r="CZ10" s="612"/>
      <c r="DA10" s="612"/>
      <c r="DB10" s="612"/>
      <c r="DC10" s="612"/>
      <c r="DD10" s="612"/>
      <c r="DE10" s="612"/>
      <c r="DF10" s="612"/>
      <c r="DG10" s="612"/>
      <c r="DH10" s="612"/>
      <c r="DI10" s="612"/>
      <c r="DJ10" s="612"/>
      <c r="DK10" s="613"/>
      <c r="DL10" s="620">
        <v>692756</v>
      </c>
      <c r="DM10" s="612"/>
      <c r="DN10" s="612"/>
      <c r="DO10" s="612"/>
      <c r="DP10" s="612"/>
      <c r="DQ10" s="612"/>
      <c r="DR10" s="612"/>
      <c r="DS10" s="612"/>
      <c r="DT10" s="612"/>
      <c r="DU10" s="612"/>
      <c r="DV10" s="612"/>
      <c r="DW10" s="612"/>
      <c r="DX10" s="621"/>
    </row>
    <row r="11" spans="2:138" ht="11.25" customHeight="1" x14ac:dyDescent="0.2">
      <c r="B11" s="608" t="s">
        <v>220</v>
      </c>
      <c r="C11" s="609"/>
      <c r="D11" s="609"/>
      <c r="E11" s="609"/>
      <c r="F11" s="609"/>
      <c r="G11" s="609"/>
      <c r="H11" s="609"/>
      <c r="I11" s="609"/>
      <c r="J11" s="609"/>
      <c r="K11" s="609"/>
      <c r="L11" s="609"/>
      <c r="M11" s="609"/>
      <c r="N11" s="609"/>
      <c r="O11" s="609"/>
      <c r="P11" s="609"/>
      <c r="Q11" s="610"/>
      <c r="R11" s="611">
        <v>85300</v>
      </c>
      <c r="S11" s="612"/>
      <c r="T11" s="612"/>
      <c r="U11" s="612"/>
      <c r="V11" s="612"/>
      <c r="W11" s="612"/>
      <c r="X11" s="612"/>
      <c r="Y11" s="613"/>
      <c r="Z11" s="614">
        <v>0</v>
      </c>
      <c r="AA11" s="614"/>
      <c r="AB11" s="614"/>
      <c r="AC11" s="614"/>
      <c r="AD11" s="615">
        <v>85300</v>
      </c>
      <c r="AE11" s="615"/>
      <c r="AF11" s="615"/>
      <c r="AG11" s="615"/>
      <c r="AH11" s="615"/>
      <c r="AI11" s="615"/>
      <c r="AJ11" s="615"/>
      <c r="AK11" s="615"/>
      <c r="AL11" s="616">
        <v>0</v>
      </c>
      <c r="AM11" s="617"/>
      <c r="AN11" s="617"/>
      <c r="AO11" s="618"/>
      <c r="AP11" s="608" t="s">
        <v>221</v>
      </c>
      <c r="AQ11" s="609"/>
      <c r="AR11" s="609"/>
      <c r="AS11" s="609"/>
      <c r="AT11" s="609"/>
      <c r="AU11" s="609"/>
      <c r="AV11" s="609"/>
      <c r="AW11" s="609"/>
      <c r="AX11" s="609"/>
      <c r="AY11" s="609"/>
      <c r="AZ11" s="609"/>
      <c r="BA11" s="609"/>
      <c r="BB11" s="609"/>
      <c r="BC11" s="610"/>
      <c r="BD11" s="611">
        <v>2302099</v>
      </c>
      <c r="BE11" s="612"/>
      <c r="BF11" s="612"/>
      <c r="BG11" s="612"/>
      <c r="BH11" s="612"/>
      <c r="BI11" s="612"/>
      <c r="BJ11" s="612"/>
      <c r="BK11" s="613"/>
      <c r="BL11" s="614">
        <v>1.7</v>
      </c>
      <c r="BM11" s="614"/>
      <c r="BN11" s="614"/>
      <c r="BO11" s="614"/>
      <c r="BP11" s="615">
        <v>596623</v>
      </c>
      <c r="BQ11" s="615"/>
      <c r="BR11" s="615"/>
      <c r="BS11" s="615"/>
      <c r="BT11" s="615"/>
      <c r="BU11" s="615"/>
      <c r="BV11" s="615"/>
      <c r="BW11" s="619"/>
      <c r="BY11" s="608" t="s">
        <v>222</v>
      </c>
      <c r="BZ11" s="609"/>
      <c r="CA11" s="609"/>
      <c r="CB11" s="609"/>
      <c r="CC11" s="609"/>
      <c r="CD11" s="609"/>
      <c r="CE11" s="609"/>
      <c r="CF11" s="609"/>
      <c r="CG11" s="609"/>
      <c r="CH11" s="609"/>
      <c r="CI11" s="609"/>
      <c r="CJ11" s="609"/>
      <c r="CK11" s="609"/>
      <c r="CL11" s="610"/>
      <c r="CM11" s="611">
        <v>21529184</v>
      </c>
      <c r="CN11" s="612"/>
      <c r="CO11" s="612"/>
      <c r="CP11" s="612"/>
      <c r="CQ11" s="612"/>
      <c r="CR11" s="612"/>
      <c r="CS11" s="612"/>
      <c r="CT11" s="613"/>
      <c r="CU11" s="616">
        <v>4.5</v>
      </c>
      <c r="CV11" s="617"/>
      <c r="CW11" s="617"/>
      <c r="CX11" s="622"/>
      <c r="CY11" s="620">
        <v>10907008</v>
      </c>
      <c r="CZ11" s="612"/>
      <c r="DA11" s="612"/>
      <c r="DB11" s="612"/>
      <c r="DC11" s="612"/>
      <c r="DD11" s="612"/>
      <c r="DE11" s="612"/>
      <c r="DF11" s="612"/>
      <c r="DG11" s="612"/>
      <c r="DH11" s="612"/>
      <c r="DI11" s="612"/>
      <c r="DJ11" s="612"/>
      <c r="DK11" s="613"/>
      <c r="DL11" s="620">
        <v>8511794</v>
      </c>
      <c r="DM11" s="612"/>
      <c r="DN11" s="612"/>
      <c r="DO11" s="612"/>
      <c r="DP11" s="612"/>
      <c r="DQ11" s="612"/>
      <c r="DR11" s="612"/>
      <c r="DS11" s="612"/>
      <c r="DT11" s="612"/>
      <c r="DU11" s="612"/>
      <c r="DV11" s="612"/>
      <c r="DW11" s="612"/>
      <c r="DX11" s="621"/>
    </row>
    <row r="12" spans="2:138" ht="11.25" customHeight="1" x14ac:dyDescent="0.2">
      <c r="B12" s="608" t="s">
        <v>223</v>
      </c>
      <c r="C12" s="609"/>
      <c r="D12" s="609"/>
      <c r="E12" s="609"/>
      <c r="F12" s="609"/>
      <c r="G12" s="609"/>
      <c r="H12" s="609"/>
      <c r="I12" s="609"/>
      <c r="J12" s="609"/>
      <c r="K12" s="609"/>
      <c r="L12" s="609"/>
      <c r="M12" s="609"/>
      <c r="N12" s="609"/>
      <c r="O12" s="609"/>
      <c r="P12" s="609"/>
      <c r="Q12" s="610"/>
      <c r="R12" s="611">
        <v>2104</v>
      </c>
      <c r="S12" s="612"/>
      <c r="T12" s="612"/>
      <c r="U12" s="612"/>
      <c r="V12" s="612"/>
      <c r="W12" s="612"/>
      <c r="X12" s="612"/>
      <c r="Y12" s="613"/>
      <c r="Z12" s="614">
        <v>0</v>
      </c>
      <c r="AA12" s="614"/>
      <c r="AB12" s="614"/>
      <c r="AC12" s="614"/>
      <c r="AD12" s="615">
        <v>2104</v>
      </c>
      <c r="AE12" s="615"/>
      <c r="AF12" s="615"/>
      <c r="AG12" s="615"/>
      <c r="AH12" s="615"/>
      <c r="AI12" s="615"/>
      <c r="AJ12" s="615"/>
      <c r="AK12" s="615"/>
      <c r="AL12" s="616">
        <v>0</v>
      </c>
      <c r="AM12" s="617"/>
      <c r="AN12" s="617"/>
      <c r="AO12" s="618"/>
      <c r="AP12" s="608" t="s">
        <v>224</v>
      </c>
      <c r="AQ12" s="609"/>
      <c r="AR12" s="609"/>
      <c r="AS12" s="609"/>
      <c r="AT12" s="609"/>
      <c r="AU12" s="609"/>
      <c r="AV12" s="609"/>
      <c r="AW12" s="609"/>
      <c r="AX12" s="609"/>
      <c r="AY12" s="609"/>
      <c r="AZ12" s="609"/>
      <c r="BA12" s="609"/>
      <c r="BB12" s="609"/>
      <c r="BC12" s="610"/>
      <c r="BD12" s="611">
        <v>371480</v>
      </c>
      <c r="BE12" s="612"/>
      <c r="BF12" s="612"/>
      <c r="BG12" s="612"/>
      <c r="BH12" s="612"/>
      <c r="BI12" s="612"/>
      <c r="BJ12" s="612"/>
      <c r="BK12" s="613"/>
      <c r="BL12" s="614">
        <v>0.3</v>
      </c>
      <c r="BM12" s="614"/>
      <c r="BN12" s="614"/>
      <c r="BO12" s="614"/>
      <c r="BP12" s="615" t="s">
        <v>119</v>
      </c>
      <c r="BQ12" s="615"/>
      <c r="BR12" s="615"/>
      <c r="BS12" s="615"/>
      <c r="BT12" s="615"/>
      <c r="BU12" s="615"/>
      <c r="BV12" s="615"/>
      <c r="BW12" s="619"/>
      <c r="BY12" s="608" t="s">
        <v>225</v>
      </c>
      <c r="BZ12" s="609"/>
      <c r="CA12" s="609"/>
      <c r="CB12" s="609"/>
      <c r="CC12" s="609"/>
      <c r="CD12" s="609"/>
      <c r="CE12" s="609"/>
      <c r="CF12" s="609"/>
      <c r="CG12" s="609"/>
      <c r="CH12" s="609"/>
      <c r="CI12" s="609"/>
      <c r="CJ12" s="609"/>
      <c r="CK12" s="609"/>
      <c r="CL12" s="610"/>
      <c r="CM12" s="611">
        <v>53720443</v>
      </c>
      <c r="CN12" s="612"/>
      <c r="CO12" s="612"/>
      <c r="CP12" s="612"/>
      <c r="CQ12" s="612"/>
      <c r="CR12" s="612"/>
      <c r="CS12" s="612"/>
      <c r="CT12" s="613"/>
      <c r="CU12" s="616">
        <v>11.2</v>
      </c>
      <c r="CV12" s="617"/>
      <c r="CW12" s="617"/>
      <c r="CX12" s="622"/>
      <c r="CY12" s="620">
        <v>187408</v>
      </c>
      <c r="CZ12" s="612"/>
      <c r="DA12" s="612"/>
      <c r="DB12" s="612"/>
      <c r="DC12" s="612"/>
      <c r="DD12" s="612"/>
      <c r="DE12" s="612"/>
      <c r="DF12" s="612"/>
      <c r="DG12" s="612"/>
      <c r="DH12" s="612"/>
      <c r="DI12" s="612"/>
      <c r="DJ12" s="612"/>
      <c r="DK12" s="613"/>
      <c r="DL12" s="620">
        <v>13950034</v>
      </c>
      <c r="DM12" s="612"/>
      <c r="DN12" s="612"/>
      <c r="DO12" s="612"/>
      <c r="DP12" s="612"/>
      <c r="DQ12" s="612"/>
      <c r="DR12" s="612"/>
      <c r="DS12" s="612"/>
      <c r="DT12" s="612"/>
      <c r="DU12" s="612"/>
      <c r="DV12" s="612"/>
      <c r="DW12" s="612"/>
      <c r="DX12" s="621"/>
    </row>
    <row r="13" spans="2:138" ht="11.25" customHeight="1" x14ac:dyDescent="0.2">
      <c r="B13" s="608" t="s">
        <v>226</v>
      </c>
      <c r="C13" s="609"/>
      <c r="D13" s="609"/>
      <c r="E13" s="609"/>
      <c r="F13" s="609"/>
      <c r="G13" s="609"/>
      <c r="H13" s="609"/>
      <c r="I13" s="609"/>
      <c r="J13" s="609"/>
      <c r="K13" s="609"/>
      <c r="L13" s="609"/>
      <c r="M13" s="609"/>
      <c r="N13" s="609"/>
      <c r="O13" s="609"/>
      <c r="P13" s="609"/>
      <c r="Q13" s="610"/>
      <c r="R13" s="611">
        <v>23736</v>
      </c>
      <c r="S13" s="612"/>
      <c r="T13" s="612"/>
      <c r="U13" s="612"/>
      <c r="V13" s="612"/>
      <c r="W13" s="612"/>
      <c r="X13" s="612"/>
      <c r="Y13" s="613"/>
      <c r="Z13" s="614">
        <v>0</v>
      </c>
      <c r="AA13" s="614"/>
      <c r="AB13" s="614"/>
      <c r="AC13" s="614"/>
      <c r="AD13" s="615">
        <v>23736</v>
      </c>
      <c r="AE13" s="615"/>
      <c r="AF13" s="615"/>
      <c r="AG13" s="615"/>
      <c r="AH13" s="615"/>
      <c r="AI13" s="615"/>
      <c r="AJ13" s="615"/>
      <c r="AK13" s="615"/>
      <c r="AL13" s="616">
        <v>0</v>
      </c>
      <c r="AM13" s="617"/>
      <c r="AN13" s="617"/>
      <c r="AO13" s="618"/>
      <c r="AP13" s="608" t="s">
        <v>227</v>
      </c>
      <c r="AQ13" s="609"/>
      <c r="AR13" s="609"/>
      <c r="AS13" s="609"/>
      <c r="AT13" s="609"/>
      <c r="AU13" s="609"/>
      <c r="AV13" s="609"/>
      <c r="AW13" s="609"/>
      <c r="AX13" s="609"/>
      <c r="AY13" s="609"/>
      <c r="AZ13" s="609"/>
      <c r="BA13" s="609"/>
      <c r="BB13" s="609"/>
      <c r="BC13" s="610"/>
      <c r="BD13" s="611">
        <v>1223168</v>
      </c>
      <c r="BE13" s="612"/>
      <c r="BF13" s="612"/>
      <c r="BG13" s="612"/>
      <c r="BH13" s="612"/>
      <c r="BI13" s="612"/>
      <c r="BJ13" s="612"/>
      <c r="BK13" s="613"/>
      <c r="BL13" s="614">
        <v>0.9</v>
      </c>
      <c r="BM13" s="614"/>
      <c r="BN13" s="614"/>
      <c r="BO13" s="614"/>
      <c r="BP13" s="615" t="s">
        <v>210</v>
      </c>
      <c r="BQ13" s="615"/>
      <c r="BR13" s="615"/>
      <c r="BS13" s="615"/>
      <c r="BT13" s="615"/>
      <c r="BU13" s="615"/>
      <c r="BV13" s="615"/>
      <c r="BW13" s="619"/>
      <c r="BY13" s="608" t="s">
        <v>228</v>
      </c>
      <c r="BZ13" s="609"/>
      <c r="CA13" s="609"/>
      <c r="CB13" s="609"/>
      <c r="CC13" s="609"/>
      <c r="CD13" s="609"/>
      <c r="CE13" s="609"/>
      <c r="CF13" s="609"/>
      <c r="CG13" s="609"/>
      <c r="CH13" s="609"/>
      <c r="CI13" s="609"/>
      <c r="CJ13" s="609"/>
      <c r="CK13" s="609"/>
      <c r="CL13" s="610"/>
      <c r="CM13" s="611">
        <v>57944921</v>
      </c>
      <c r="CN13" s="612"/>
      <c r="CO13" s="612"/>
      <c r="CP13" s="612"/>
      <c r="CQ13" s="612"/>
      <c r="CR13" s="612"/>
      <c r="CS13" s="612"/>
      <c r="CT13" s="613"/>
      <c r="CU13" s="616">
        <v>12.1</v>
      </c>
      <c r="CV13" s="617"/>
      <c r="CW13" s="617"/>
      <c r="CX13" s="622"/>
      <c r="CY13" s="620">
        <v>45655026</v>
      </c>
      <c r="CZ13" s="612"/>
      <c r="DA13" s="612"/>
      <c r="DB13" s="612"/>
      <c r="DC13" s="612"/>
      <c r="DD13" s="612"/>
      <c r="DE13" s="612"/>
      <c r="DF13" s="612"/>
      <c r="DG13" s="612"/>
      <c r="DH13" s="612"/>
      <c r="DI13" s="612"/>
      <c r="DJ13" s="612"/>
      <c r="DK13" s="613"/>
      <c r="DL13" s="620">
        <v>11137514</v>
      </c>
      <c r="DM13" s="612"/>
      <c r="DN13" s="612"/>
      <c r="DO13" s="612"/>
      <c r="DP13" s="612"/>
      <c r="DQ13" s="612"/>
      <c r="DR13" s="612"/>
      <c r="DS13" s="612"/>
      <c r="DT13" s="612"/>
      <c r="DU13" s="612"/>
      <c r="DV13" s="612"/>
      <c r="DW13" s="612"/>
      <c r="DX13" s="621"/>
    </row>
    <row r="14" spans="2:138" ht="11.25" customHeight="1" x14ac:dyDescent="0.2">
      <c r="B14" s="608" t="s">
        <v>229</v>
      </c>
      <c r="C14" s="609"/>
      <c r="D14" s="609"/>
      <c r="E14" s="609"/>
      <c r="F14" s="609"/>
      <c r="G14" s="609"/>
      <c r="H14" s="609"/>
      <c r="I14" s="609"/>
      <c r="J14" s="609"/>
      <c r="K14" s="609"/>
      <c r="L14" s="609"/>
      <c r="M14" s="609"/>
      <c r="N14" s="609"/>
      <c r="O14" s="609"/>
      <c r="P14" s="609"/>
      <c r="Q14" s="610"/>
      <c r="R14" s="611">
        <v>13893963</v>
      </c>
      <c r="S14" s="612"/>
      <c r="T14" s="612"/>
      <c r="U14" s="612"/>
      <c r="V14" s="612"/>
      <c r="W14" s="612"/>
      <c r="X14" s="612"/>
      <c r="Y14" s="613"/>
      <c r="Z14" s="614">
        <v>2.8</v>
      </c>
      <c r="AA14" s="614"/>
      <c r="AB14" s="614"/>
      <c r="AC14" s="614"/>
      <c r="AD14" s="615">
        <v>13893963</v>
      </c>
      <c r="AE14" s="615"/>
      <c r="AF14" s="615"/>
      <c r="AG14" s="615"/>
      <c r="AH14" s="615"/>
      <c r="AI14" s="615"/>
      <c r="AJ14" s="615"/>
      <c r="AK14" s="615"/>
      <c r="AL14" s="616">
        <v>5.7</v>
      </c>
      <c r="AM14" s="617"/>
      <c r="AN14" s="617"/>
      <c r="AO14" s="618"/>
      <c r="AP14" s="608" t="s">
        <v>230</v>
      </c>
      <c r="AQ14" s="609"/>
      <c r="AR14" s="609"/>
      <c r="AS14" s="609"/>
      <c r="AT14" s="609"/>
      <c r="AU14" s="609"/>
      <c r="AV14" s="609"/>
      <c r="AW14" s="609"/>
      <c r="AX14" s="609"/>
      <c r="AY14" s="609"/>
      <c r="AZ14" s="609"/>
      <c r="BA14" s="609"/>
      <c r="BB14" s="609"/>
      <c r="BC14" s="610"/>
      <c r="BD14" s="611">
        <v>1224951</v>
      </c>
      <c r="BE14" s="612"/>
      <c r="BF14" s="612"/>
      <c r="BG14" s="612"/>
      <c r="BH14" s="612"/>
      <c r="BI14" s="612"/>
      <c r="BJ14" s="612"/>
      <c r="BK14" s="613"/>
      <c r="BL14" s="614">
        <v>0.9</v>
      </c>
      <c r="BM14" s="614"/>
      <c r="BN14" s="614"/>
      <c r="BO14" s="614"/>
      <c r="BP14" s="615" t="s">
        <v>119</v>
      </c>
      <c r="BQ14" s="615"/>
      <c r="BR14" s="615"/>
      <c r="BS14" s="615"/>
      <c r="BT14" s="615"/>
      <c r="BU14" s="615"/>
      <c r="BV14" s="615"/>
      <c r="BW14" s="619"/>
      <c r="BY14" s="608" t="s">
        <v>231</v>
      </c>
      <c r="BZ14" s="609"/>
      <c r="CA14" s="609"/>
      <c r="CB14" s="609"/>
      <c r="CC14" s="609"/>
      <c r="CD14" s="609"/>
      <c r="CE14" s="609"/>
      <c r="CF14" s="609"/>
      <c r="CG14" s="609"/>
      <c r="CH14" s="609"/>
      <c r="CI14" s="609"/>
      <c r="CJ14" s="609"/>
      <c r="CK14" s="609"/>
      <c r="CL14" s="610"/>
      <c r="CM14" s="611">
        <v>24752752</v>
      </c>
      <c r="CN14" s="612"/>
      <c r="CO14" s="612"/>
      <c r="CP14" s="612"/>
      <c r="CQ14" s="612"/>
      <c r="CR14" s="612"/>
      <c r="CS14" s="612"/>
      <c r="CT14" s="613"/>
      <c r="CU14" s="616">
        <v>5.2</v>
      </c>
      <c r="CV14" s="617"/>
      <c r="CW14" s="617"/>
      <c r="CX14" s="622"/>
      <c r="CY14" s="620">
        <v>1453470</v>
      </c>
      <c r="CZ14" s="612"/>
      <c r="DA14" s="612"/>
      <c r="DB14" s="612"/>
      <c r="DC14" s="612"/>
      <c r="DD14" s="612"/>
      <c r="DE14" s="612"/>
      <c r="DF14" s="612"/>
      <c r="DG14" s="612"/>
      <c r="DH14" s="612"/>
      <c r="DI14" s="612"/>
      <c r="DJ14" s="612"/>
      <c r="DK14" s="613"/>
      <c r="DL14" s="620">
        <v>22376203</v>
      </c>
      <c r="DM14" s="612"/>
      <c r="DN14" s="612"/>
      <c r="DO14" s="612"/>
      <c r="DP14" s="612"/>
      <c r="DQ14" s="612"/>
      <c r="DR14" s="612"/>
      <c r="DS14" s="612"/>
      <c r="DT14" s="612"/>
      <c r="DU14" s="612"/>
      <c r="DV14" s="612"/>
      <c r="DW14" s="612"/>
      <c r="DX14" s="621"/>
    </row>
    <row r="15" spans="2:138" ht="11.25" customHeight="1" x14ac:dyDescent="0.2">
      <c r="B15" s="608" t="s">
        <v>232</v>
      </c>
      <c r="C15" s="609"/>
      <c r="D15" s="609"/>
      <c r="E15" s="609"/>
      <c r="F15" s="609"/>
      <c r="G15" s="609"/>
      <c r="H15" s="609"/>
      <c r="I15" s="609"/>
      <c r="J15" s="609"/>
      <c r="K15" s="609"/>
      <c r="L15" s="609"/>
      <c r="M15" s="609"/>
      <c r="N15" s="609"/>
      <c r="O15" s="609"/>
      <c r="P15" s="609"/>
      <c r="Q15" s="610"/>
      <c r="R15" s="611" t="s">
        <v>205</v>
      </c>
      <c r="S15" s="612"/>
      <c r="T15" s="612"/>
      <c r="U15" s="612"/>
      <c r="V15" s="612"/>
      <c r="W15" s="612"/>
      <c r="X15" s="612"/>
      <c r="Y15" s="613"/>
      <c r="Z15" s="614" t="s">
        <v>119</v>
      </c>
      <c r="AA15" s="614"/>
      <c r="AB15" s="614"/>
      <c r="AC15" s="614"/>
      <c r="AD15" s="615" t="s">
        <v>119</v>
      </c>
      <c r="AE15" s="615"/>
      <c r="AF15" s="615"/>
      <c r="AG15" s="615"/>
      <c r="AH15" s="615"/>
      <c r="AI15" s="615"/>
      <c r="AJ15" s="615"/>
      <c r="AK15" s="615"/>
      <c r="AL15" s="616" t="s">
        <v>119</v>
      </c>
      <c r="AM15" s="617"/>
      <c r="AN15" s="617"/>
      <c r="AO15" s="618"/>
      <c r="AP15" s="608" t="s">
        <v>233</v>
      </c>
      <c r="AQ15" s="609"/>
      <c r="AR15" s="609"/>
      <c r="AS15" s="609"/>
      <c r="AT15" s="609"/>
      <c r="AU15" s="609"/>
      <c r="AV15" s="609"/>
      <c r="AW15" s="609"/>
      <c r="AX15" s="609"/>
      <c r="AY15" s="609"/>
      <c r="AZ15" s="609"/>
      <c r="BA15" s="609"/>
      <c r="BB15" s="609"/>
      <c r="BC15" s="610"/>
      <c r="BD15" s="611">
        <v>28882492</v>
      </c>
      <c r="BE15" s="612"/>
      <c r="BF15" s="612"/>
      <c r="BG15" s="612"/>
      <c r="BH15" s="612"/>
      <c r="BI15" s="612"/>
      <c r="BJ15" s="612"/>
      <c r="BK15" s="613"/>
      <c r="BL15" s="614">
        <v>21</v>
      </c>
      <c r="BM15" s="614"/>
      <c r="BN15" s="614"/>
      <c r="BO15" s="614"/>
      <c r="BP15" s="615" t="s">
        <v>119</v>
      </c>
      <c r="BQ15" s="615"/>
      <c r="BR15" s="615"/>
      <c r="BS15" s="615"/>
      <c r="BT15" s="615"/>
      <c r="BU15" s="615"/>
      <c r="BV15" s="615"/>
      <c r="BW15" s="619"/>
      <c r="BY15" s="608" t="s">
        <v>234</v>
      </c>
      <c r="BZ15" s="609"/>
      <c r="CA15" s="609"/>
      <c r="CB15" s="609"/>
      <c r="CC15" s="609"/>
      <c r="CD15" s="609"/>
      <c r="CE15" s="609"/>
      <c r="CF15" s="609"/>
      <c r="CG15" s="609"/>
      <c r="CH15" s="609"/>
      <c r="CI15" s="609"/>
      <c r="CJ15" s="609"/>
      <c r="CK15" s="609"/>
      <c r="CL15" s="610"/>
      <c r="CM15" s="611" t="s">
        <v>119</v>
      </c>
      <c r="CN15" s="612"/>
      <c r="CO15" s="612"/>
      <c r="CP15" s="612"/>
      <c r="CQ15" s="612"/>
      <c r="CR15" s="612"/>
      <c r="CS15" s="612"/>
      <c r="CT15" s="613"/>
      <c r="CU15" s="616" t="s">
        <v>119</v>
      </c>
      <c r="CV15" s="617"/>
      <c r="CW15" s="617"/>
      <c r="CX15" s="622"/>
      <c r="CY15" s="620" t="s">
        <v>119</v>
      </c>
      <c r="CZ15" s="612"/>
      <c r="DA15" s="612"/>
      <c r="DB15" s="612"/>
      <c r="DC15" s="612"/>
      <c r="DD15" s="612"/>
      <c r="DE15" s="612"/>
      <c r="DF15" s="612"/>
      <c r="DG15" s="612"/>
      <c r="DH15" s="612"/>
      <c r="DI15" s="612"/>
      <c r="DJ15" s="612"/>
      <c r="DK15" s="613"/>
      <c r="DL15" s="620" t="s">
        <v>119</v>
      </c>
      <c r="DM15" s="612"/>
      <c r="DN15" s="612"/>
      <c r="DO15" s="612"/>
      <c r="DP15" s="612"/>
      <c r="DQ15" s="612"/>
      <c r="DR15" s="612"/>
      <c r="DS15" s="612"/>
      <c r="DT15" s="612"/>
      <c r="DU15" s="612"/>
      <c r="DV15" s="612"/>
      <c r="DW15" s="612"/>
      <c r="DX15" s="621"/>
    </row>
    <row r="16" spans="2:138" ht="11.25" customHeight="1" x14ac:dyDescent="0.2">
      <c r="B16" s="608" t="s">
        <v>235</v>
      </c>
      <c r="C16" s="609"/>
      <c r="D16" s="609"/>
      <c r="E16" s="609"/>
      <c r="F16" s="609"/>
      <c r="G16" s="609"/>
      <c r="H16" s="609"/>
      <c r="I16" s="609"/>
      <c r="J16" s="609"/>
      <c r="K16" s="609"/>
      <c r="L16" s="609"/>
      <c r="M16" s="609"/>
      <c r="N16" s="609"/>
      <c r="O16" s="609"/>
      <c r="P16" s="609"/>
      <c r="Q16" s="610"/>
      <c r="R16" s="611">
        <v>645183</v>
      </c>
      <c r="S16" s="612"/>
      <c r="T16" s="612"/>
      <c r="U16" s="612"/>
      <c r="V16" s="612"/>
      <c r="W16" s="612"/>
      <c r="X16" s="612"/>
      <c r="Y16" s="613"/>
      <c r="Z16" s="614">
        <v>0.1</v>
      </c>
      <c r="AA16" s="614"/>
      <c r="AB16" s="614"/>
      <c r="AC16" s="614"/>
      <c r="AD16" s="615">
        <v>645183</v>
      </c>
      <c r="AE16" s="615"/>
      <c r="AF16" s="615"/>
      <c r="AG16" s="615"/>
      <c r="AH16" s="615"/>
      <c r="AI16" s="615"/>
      <c r="AJ16" s="615"/>
      <c r="AK16" s="615"/>
      <c r="AL16" s="616">
        <v>0.3</v>
      </c>
      <c r="AM16" s="617"/>
      <c r="AN16" s="617"/>
      <c r="AO16" s="618"/>
      <c r="AP16" s="608" t="s">
        <v>236</v>
      </c>
      <c r="AQ16" s="609"/>
      <c r="AR16" s="609"/>
      <c r="AS16" s="609"/>
      <c r="AT16" s="609"/>
      <c r="AU16" s="609"/>
      <c r="AV16" s="609"/>
      <c r="AW16" s="609"/>
      <c r="AX16" s="609"/>
      <c r="AY16" s="609"/>
      <c r="AZ16" s="609"/>
      <c r="BA16" s="609"/>
      <c r="BB16" s="609"/>
      <c r="BC16" s="610"/>
      <c r="BD16" s="611">
        <v>911069</v>
      </c>
      <c r="BE16" s="612"/>
      <c r="BF16" s="612"/>
      <c r="BG16" s="612"/>
      <c r="BH16" s="612"/>
      <c r="BI16" s="612"/>
      <c r="BJ16" s="612"/>
      <c r="BK16" s="613"/>
      <c r="BL16" s="614">
        <v>0.7</v>
      </c>
      <c r="BM16" s="614"/>
      <c r="BN16" s="614"/>
      <c r="BO16" s="614"/>
      <c r="BP16" s="615" t="s">
        <v>205</v>
      </c>
      <c r="BQ16" s="615"/>
      <c r="BR16" s="615"/>
      <c r="BS16" s="615"/>
      <c r="BT16" s="615"/>
      <c r="BU16" s="615"/>
      <c r="BV16" s="615"/>
      <c r="BW16" s="619"/>
      <c r="BY16" s="608" t="s">
        <v>237</v>
      </c>
      <c r="BZ16" s="609"/>
      <c r="CA16" s="609"/>
      <c r="CB16" s="609"/>
      <c r="CC16" s="609"/>
      <c r="CD16" s="609"/>
      <c r="CE16" s="609"/>
      <c r="CF16" s="609"/>
      <c r="CG16" s="609"/>
      <c r="CH16" s="609"/>
      <c r="CI16" s="609"/>
      <c r="CJ16" s="609"/>
      <c r="CK16" s="609"/>
      <c r="CL16" s="610"/>
      <c r="CM16" s="611">
        <v>91333159</v>
      </c>
      <c r="CN16" s="612"/>
      <c r="CO16" s="612"/>
      <c r="CP16" s="612"/>
      <c r="CQ16" s="612"/>
      <c r="CR16" s="612"/>
      <c r="CS16" s="612"/>
      <c r="CT16" s="613"/>
      <c r="CU16" s="616">
        <v>19.100000000000001</v>
      </c>
      <c r="CV16" s="617"/>
      <c r="CW16" s="617"/>
      <c r="CX16" s="622"/>
      <c r="CY16" s="620">
        <v>1989058</v>
      </c>
      <c r="CZ16" s="612"/>
      <c r="DA16" s="612"/>
      <c r="DB16" s="612"/>
      <c r="DC16" s="612"/>
      <c r="DD16" s="612"/>
      <c r="DE16" s="612"/>
      <c r="DF16" s="612"/>
      <c r="DG16" s="612"/>
      <c r="DH16" s="612"/>
      <c r="DI16" s="612"/>
      <c r="DJ16" s="612"/>
      <c r="DK16" s="613"/>
      <c r="DL16" s="620">
        <v>69126025</v>
      </c>
      <c r="DM16" s="612"/>
      <c r="DN16" s="612"/>
      <c r="DO16" s="612"/>
      <c r="DP16" s="612"/>
      <c r="DQ16" s="612"/>
      <c r="DR16" s="612"/>
      <c r="DS16" s="612"/>
      <c r="DT16" s="612"/>
      <c r="DU16" s="612"/>
      <c r="DV16" s="612"/>
      <c r="DW16" s="612"/>
      <c r="DX16" s="621"/>
    </row>
    <row r="17" spans="2:128" ht="11.25" customHeight="1" x14ac:dyDescent="0.2">
      <c r="B17" s="608" t="s">
        <v>238</v>
      </c>
      <c r="C17" s="609"/>
      <c r="D17" s="609"/>
      <c r="E17" s="609"/>
      <c r="F17" s="609"/>
      <c r="G17" s="609"/>
      <c r="H17" s="609"/>
      <c r="I17" s="609"/>
      <c r="J17" s="609"/>
      <c r="K17" s="609"/>
      <c r="L17" s="609"/>
      <c r="M17" s="609"/>
      <c r="N17" s="609"/>
      <c r="O17" s="609"/>
      <c r="P17" s="609"/>
      <c r="Q17" s="610"/>
      <c r="R17" s="611">
        <v>486095</v>
      </c>
      <c r="S17" s="612"/>
      <c r="T17" s="612"/>
      <c r="U17" s="612"/>
      <c r="V17" s="612"/>
      <c r="W17" s="612"/>
      <c r="X17" s="612"/>
      <c r="Y17" s="613"/>
      <c r="Z17" s="614">
        <v>0.1</v>
      </c>
      <c r="AA17" s="614"/>
      <c r="AB17" s="614"/>
      <c r="AC17" s="614"/>
      <c r="AD17" s="615">
        <v>486095</v>
      </c>
      <c r="AE17" s="615"/>
      <c r="AF17" s="615"/>
      <c r="AG17" s="615"/>
      <c r="AH17" s="615"/>
      <c r="AI17" s="615"/>
      <c r="AJ17" s="615"/>
      <c r="AK17" s="615"/>
      <c r="AL17" s="616">
        <v>0.2</v>
      </c>
      <c r="AM17" s="617"/>
      <c r="AN17" s="617"/>
      <c r="AO17" s="618"/>
      <c r="AP17" s="608" t="s">
        <v>239</v>
      </c>
      <c r="AQ17" s="609"/>
      <c r="AR17" s="609"/>
      <c r="AS17" s="609"/>
      <c r="AT17" s="609"/>
      <c r="AU17" s="609"/>
      <c r="AV17" s="609"/>
      <c r="AW17" s="609"/>
      <c r="AX17" s="609"/>
      <c r="AY17" s="609"/>
      <c r="AZ17" s="609"/>
      <c r="BA17" s="609"/>
      <c r="BB17" s="609"/>
      <c r="BC17" s="610"/>
      <c r="BD17" s="611">
        <v>27971423</v>
      </c>
      <c r="BE17" s="612"/>
      <c r="BF17" s="612"/>
      <c r="BG17" s="612"/>
      <c r="BH17" s="612"/>
      <c r="BI17" s="612"/>
      <c r="BJ17" s="612"/>
      <c r="BK17" s="613"/>
      <c r="BL17" s="614">
        <v>20.3</v>
      </c>
      <c r="BM17" s="614"/>
      <c r="BN17" s="614"/>
      <c r="BO17" s="614"/>
      <c r="BP17" s="615" t="s">
        <v>205</v>
      </c>
      <c r="BQ17" s="615"/>
      <c r="BR17" s="615"/>
      <c r="BS17" s="615"/>
      <c r="BT17" s="615"/>
      <c r="BU17" s="615"/>
      <c r="BV17" s="615"/>
      <c r="BW17" s="619"/>
      <c r="BY17" s="608" t="s">
        <v>240</v>
      </c>
      <c r="BZ17" s="609"/>
      <c r="CA17" s="609"/>
      <c r="CB17" s="609"/>
      <c r="CC17" s="609"/>
      <c r="CD17" s="609"/>
      <c r="CE17" s="609"/>
      <c r="CF17" s="609"/>
      <c r="CG17" s="609"/>
      <c r="CH17" s="609"/>
      <c r="CI17" s="609"/>
      <c r="CJ17" s="609"/>
      <c r="CK17" s="609"/>
      <c r="CL17" s="610"/>
      <c r="CM17" s="611">
        <v>306369</v>
      </c>
      <c r="CN17" s="612"/>
      <c r="CO17" s="612"/>
      <c r="CP17" s="612"/>
      <c r="CQ17" s="612"/>
      <c r="CR17" s="612"/>
      <c r="CS17" s="612"/>
      <c r="CT17" s="613"/>
      <c r="CU17" s="616">
        <v>0.1</v>
      </c>
      <c r="CV17" s="617"/>
      <c r="CW17" s="617"/>
      <c r="CX17" s="622"/>
      <c r="CY17" s="620" t="s">
        <v>205</v>
      </c>
      <c r="CZ17" s="612"/>
      <c r="DA17" s="612"/>
      <c r="DB17" s="612"/>
      <c r="DC17" s="612"/>
      <c r="DD17" s="612"/>
      <c r="DE17" s="612"/>
      <c r="DF17" s="612"/>
      <c r="DG17" s="612"/>
      <c r="DH17" s="612"/>
      <c r="DI17" s="612"/>
      <c r="DJ17" s="612"/>
      <c r="DK17" s="613"/>
      <c r="DL17" s="620">
        <v>6667</v>
      </c>
      <c r="DM17" s="612"/>
      <c r="DN17" s="612"/>
      <c r="DO17" s="612"/>
      <c r="DP17" s="612"/>
      <c r="DQ17" s="612"/>
      <c r="DR17" s="612"/>
      <c r="DS17" s="612"/>
      <c r="DT17" s="612"/>
      <c r="DU17" s="612"/>
      <c r="DV17" s="612"/>
      <c r="DW17" s="612"/>
      <c r="DX17" s="621"/>
    </row>
    <row r="18" spans="2:128" ht="11.25" customHeight="1" x14ac:dyDescent="0.2">
      <c r="B18" s="608" t="s">
        <v>241</v>
      </c>
      <c r="C18" s="609"/>
      <c r="D18" s="609"/>
      <c r="E18" s="609"/>
      <c r="F18" s="609"/>
      <c r="G18" s="609"/>
      <c r="H18" s="609"/>
      <c r="I18" s="609"/>
      <c r="J18" s="609"/>
      <c r="K18" s="609"/>
      <c r="L18" s="609"/>
      <c r="M18" s="609"/>
      <c r="N18" s="609"/>
      <c r="O18" s="609"/>
      <c r="P18" s="609"/>
      <c r="Q18" s="610"/>
      <c r="R18" s="611">
        <v>159088</v>
      </c>
      <c r="S18" s="612"/>
      <c r="T18" s="612"/>
      <c r="U18" s="612"/>
      <c r="V18" s="612"/>
      <c r="W18" s="612"/>
      <c r="X18" s="612"/>
      <c r="Y18" s="613"/>
      <c r="Z18" s="614">
        <v>0</v>
      </c>
      <c r="AA18" s="614"/>
      <c r="AB18" s="614"/>
      <c r="AC18" s="614"/>
      <c r="AD18" s="615">
        <v>159088</v>
      </c>
      <c r="AE18" s="615"/>
      <c r="AF18" s="615"/>
      <c r="AG18" s="615"/>
      <c r="AH18" s="615"/>
      <c r="AI18" s="615"/>
      <c r="AJ18" s="615"/>
      <c r="AK18" s="615"/>
      <c r="AL18" s="616">
        <v>0.1</v>
      </c>
      <c r="AM18" s="617"/>
      <c r="AN18" s="617"/>
      <c r="AO18" s="618"/>
      <c r="AP18" s="608" t="s">
        <v>242</v>
      </c>
      <c r="AQ18" s="609"/>
      <c r="AR18" s="609"/>
      <c r="AS18" s="609"/>
      <c r="AT18" s="609"/>
      <c r="AU18" s="609"/>
      <c r="AV18" s="609"/>
      <c r="AW18" s="609"/>
      <c r="AX18" s="609"/>
      <c r="AY18" s="609"/>
      <c r="AZ18" s="609"/>
      <c r="BA18" s="609"/>
      <c r="BB18" s="609"/>
      <c r="BC18" s="610"/>
      <c r="BD18" s="611">
        <v>42684821</v>
      </c>
      <c r="BE18" s="612"/>
      <c r="BF18" s="612"/>
      <c r="BG18" s="612"/>
      <c r="BH18" s="612"/>
      <c r="BI18" s="612"/>
      <c r="BJ18" s="612"/>
      <c r="BK18" s="613"/>
      <c r="BL18" s="614">
        <v>31</v>
      </c>
      <c r="BM18" s="614"/>
      <c r="BN18" s="614"/>
      <c r="BO18" s="614"/>
      <c r="BP18" s="615" t="s">
        <v>119</v>
      </c>
      <c r="BQ18" s="615"/>
      <c r="BR18" s="615"/>
      <c r="BS18" s="615"/>
      <c r="BT18" s="615"/>
      <c r="BU18" s="615"/>
      <c r="BV18" s="615"/>
      <c r="BW18" s="619"/>
      <c r="BY18" s="608" t="s">
        <v>243</v>
      </c>
      <c r="BZ18" s="609"/>
      <c r="CA18" s="609"/>
      <c r="CB18" s="609"/>
      <c r="CC18" s="609"/>
      <c r="CD18" s="609"/>
      <c r="CE18" s="609"/>
      <c r="CF18" s="609"/>
      <c r="CG18" s="609"/>
      <c r="CH18" s="609"/>
      <c r="CI18" s="609"/>
      <c r="CJ18" s="609"/>
      <c r="CK18" s="609"/>
      <c r="CL18" s="610"/>
      <c r="CM18" s="611">
        <v>59902004</v>
      </c>
      <c r="CN18" s="612"/>
      <c r="CO18" s="612"/>
      <c r="CP18" s="612"/>
      <c r="CQ18" s="612"/>
      <c r="CR18" s="612"/>
      <c r="CS18" s="612"/>
      <c r="CT18" s="613"/>
      <c r="CU18" s="616">
        <v>12.5</v>
      </c>
      <c r="CV18" s="617"/>
      <c r="CW18" s="617"/>
      <c r="CX18" s="622"/>
      <c r="CY18" s="620" t="s">
        <v>119</v>
      </c>
      <c r="CZ18" s="612"/>
      <c r="DA18" s="612"/>
      <c r="DB18" s="612"/>
      <c r="DC18" s="612"/>
      <c r="DD18" s="612"/>
      <c r="DE18" s="612"/>
      <c r="DF18" s="612"/>
      <c r="DG18" s="612"/>
      <c r="DH18" s="612"/>
      <c r="DI18" s="612"/>
      <c r="DJ18" s="612"/>
      <c r="DK18" s="613"/>
      <c r="DL18" s="620">
        <v>59525151</v>
      </c>
      <c r="DM18" s="612"/>
      <c r="DN18" s="612"/>
      <c r="DO18" s="612"/>
      <c r="DP18" s="612"/>
      <c r="DQ18" s="612"/>
      <c r="DR18" s="612"/>
      <c r="DS18" s="612"/>
      <c r="DT18" s="612"/>
      <c r="DU18" s="612"/>
      <c r="DV18" s="612"/>
      <c r="DW18" s="612"/>
      <c r="DX18" s="621"/>
    </row>
    <row r="19" spans="2:128" ht="11.25" customHeight="1" x14ac:dyDescent="0.2">
      <c r="B19" s="608" t="s">
        <v>244</v>
      </c>
      <c r="C19" s="609"/>
      <c r="D19" s="609"/>
      <c r="E19" s="609"/>
      <c r="F19" s="609"/>
      <c r="G19" s="609"/>
      <c r="H19" s="609"/>
      <c r="I19" s="609"/>
      <c r="J19" s="609"/>
      <c r="K19" s="609"/>
      <c r="L19" s="609"/>
      <c r="M19" s="609"/>
      <c r="N19" s="609"/>
      <c r="O19" s="609"/>
      <c r="P19" s="609"/>
      <c r="Q19" s="610"/>
      <c r="R19" s="611">
        <v>116150222</v>
      </c>
      <c r="S19" s="612"/>
      <c r="T19" s="612"/>
      <c r="U19" s="612"/>
      <c r="V19" s="612"/>
      <c r="W19" s="612"/>
      <c r="X19" s="612"/>
      <c r="Y19" s="613"/>
      <c r="Z19" s="614">
        <v>23.6</v>
      </c>
      <c r="AA19" s="614"/>
      <c r="AB19" s="614"/>
      <c r="AC19" s="614"/>
      <c r="AD19" s="615">
        <v>113709406</v>
      </c>
      <c r="AE19" s="615"/>
      <c r="AF19" s="615"/>
      <c r="AG19" s="615"/>
      <c r="AH19" s="615"/>
      <c r="AI19" s="615"/>
      <c r="AJ19" s="615"/>
      <c r="AK19" s="615"/>
      <c r="AL19" s="616">
        <v>46.9</v>
      </c>
      <c r="AM19" s="617"/>
      <c r="AN19" s="617"/>
      <c r="AO19" s="618"/>
      <c r="AP19" s="608" t="s">
        <v>245</v>
      </c>
      <c r="AQ19" s="609"/>
      <c r="AR19" s="609"/>
      <c r="AS19" s="609"/>
      <c r="AT19" s="609"/>
      <c r="AU19" s="609"/>
      <c r="AV19" s="609"/>
      <c r="AW19" s="609"/>
      <c r="AX19" s="609"/>
      <c r="AY19" s="609"/>
      <c r="AZ19" s="609"/>
      <c r="BA19" s="609"/>
      <c r="BB19" s="609"/>
      <c r="BC19" s="610"/>
      <c r="BD19" s="611">
        <v>2730709</v>
      </c>
      <c r="BE19" s="612"/>
      <c r="BF19" s="612"/>
      <c r="BG19" s="612"/>
      <c r="BH19" s="612"/>
      <c r="BI19" s="612"/>
      <c r="BJ19" s="612"/>
      <c r="BK19" s="613"/>
      <c r="BL19" s="614">
        <v>2</v>
      </c>
      <c r="BM19" s="614"/>
      <c r="BN19" s="614"/>
      <c r="BO19" s="614"/>
      <c r="BP19" s="615" t="s">
        <v>119</v>
      </c>
      <c r="BQ19" s="615"/>
      <c r="BR19" s="615"/>
      <c r="BS19" s="615"/>
      <c r="BT19" s="615"/>
      <c r="BU19" s="615"/>
      <c r="BV19" s="615"/>
      <c r="BW19" s="619"/>
      <c r="BY19" s="608" t="s">
        <v>246</v>
      </c>
      <c r="BZ19" s="609"/>
      <c r="CA19" s="609"/>
      <c r="CB19" s="609"/>
      <c r="CC19" s="609"/>
      <c r="CD19" s="609"/>
      <c r="CE19" s="609"/>
      <c r="CF19" s="609"/>
      <c r="CG19" s="609"/>
      <c r="CH19" s="609"/>
      <c r="CI19" s="609"/>
      <c r="CJ19" s="609"/>
      <c r="CK19" s="609"/>
      <c r="CL19" s="610"/>
      <c r="CM19" s="611" t="s">
        <v>119</v>
      </c>
      <c r="CN19" s="612"/>
      <c r="CO19" s="612"/>
      <c r="CP19" s="612"/>
      <c r="CQ19" s="612"/>
      <c r="CR19" s="612"/>
      <c r="CS19" s="612"/>
      <c r="CT19" s="613"/>
      <c r="CU19" s="616" t="s">
        <v>119</v>
      </c>
      <c r="CV19" s="617"/>
      <c r="CW19" s="617"/>
      <c r="CX19" s="622"/>
      <c r="CY19" s="620" t="s">
        <v>205</v>
      </c>
      <c r="CZ19" s="612"/>
      <c r="DA19" s="612"/>
      <c r="DB19" s="612"/>
      <c r="DC19" s="612"/>
      <c r="DD19" s="612"/>
      <c r="DE19" s="612"/>
      <c r="DF19" s="612"/>
      <c r="DG19" s="612"/>
      <c r="DH19" s="612"/>
      <c r="DI19" s="612"/>
      <c r="DJ19" s="612"/>
      <c r="DK19" s="613"/>
      <c r="DL19" s="620" t="s">
        <v>119</v>
      </c>
      <c r="DM19" s="612"/>
      <c r="DN19" s="612"/>
      <c r="DO19" s="612"/>
      <c r="DP19" s="612"/>
      <c r="DQ19" s="612"/>
      <c r="DR19" s="612"/>
      <c r="DS19" s="612"/>
      <c r="DT19" s="612"/>
      <c r="DU19" s="612"/>
      <c r="DV19" s="612"/>
      <c r="DW19" s="612"/>
      <c r="DX19" s="621"/>
    </row>
    <row r="20" spans="2:128" ht="11.25" customHeight="1" x14ac:dyDescent="0.2">
      <c r="B20" s="608" t="s">
        <v>247</v>
      </c>
      <c r="C20" s="609"/>
      <c r="D20" s="609"/>
      <c r="E20" s="609"/>
      <c r="F20" s="609"/>
      <c r="G20" s="609"/>
      <c r="H20" s="609"/>
      <c r="I20" s="609"/>
      <c r="J20" s="609"/>
      <c r="K20" s="609"/>
      <c r="L20" s="609"/>
      <c r="M20" s="609"/>
      <c r="N20" s="609"/>
      <c r="O20" s="609"/>
      <c r="P20" s="609"/>
      <c r="Q20" s="610"/>
      <c r="R20" s="611">
        <v>113709406</v>
      </c>
      <c r="S20" s="612"/>
      <c r="T20" s="612"/>
      <c r="U20" s="612"/>
      <c r="V20" s="612"/>
      <c r="W20" s="612"/>
      <c r="X20" s="612"/>
      <c r="Y20" s="613"/>
      <c r="Z20" s="614">
        <v>23.1</v>
      </c>
      <c r="AA20" s="614"/>
      <c r="AB20" s="614"/>
      <c r="AC20" s="614"/>
      <c r="AD20" s="615">
        <v>113709406</v>
      </c>
      <c r="AE20" s="615"/>
      <c r="AF20" s="615"/>
      <c r="AG20" s="615"/>
      <c r="AH20" s="615"/>
      <c r="AI20" s="615"/>
      <c r="AJ20" s="615"/>
      <c r="AK20" s="615"/>
      <c r="AL20" s="616">
        <v>46.9</v>
      </c>
      <c r="AM20" s="617"/>
      <c r="AN20" s="617"/>
      <c r="AO20" s="618"/>
      <c r="AP20" s="623" t="s">
        <v>248</v>
      </c>
      <c r="AQ20" s="624"/>
      <c r="AR20" s="624"/>
      <c r="AS20" s="624"/>
      <c r="AT20" s="624"/>
      <c r="AU20" s="624"/>
      <c r="AV20" s="624"/>
      <c r="AW20" s="624"/>
      <c r="AX20" s="624"/>
      <c r="AY20" s="624"/>
      <c r="AZ20" s="624"/>
      <c r="BA20" s="624"/>
      <c r="BB20" s="624"/>
      <c r="BC20" s="625"/>
      <c r="BD20" s="611">
        <v>1004246</v>
      </c>
      <c r="BE20" s="612"/>
      <c r="BF20" s="612"/>
      <c r="BG20" s="612"/>
      <c r="BH20" s="612"/>
      <c r="BI20" s="612"/>
      <c r="BJ20" s="612"/>
      <c r="BK20" s="613"/>
      <c r="BL20" s="614">
        <v>0.7</v>
      </c>
      <c r="BM20" s="614"/>
      <c r="BN20" s="614"/>
      <c r="BO20" s="614"/>
      <c r="BP20" s="615" t="s">
        <v>119</v>
      </c>
      <c r="BQ20" s="615"/>
      <c r="BR20" s="615"/>
      <c r="BS20" s="615"/>
      <c r="BT20" s="615"/>
      <c r="BU20" s="615"/>
      <c r="BV20" s="615"/>
      <c r="BW20" s="619"/>
      <c r="BY20" s="623" t="s">
        <v>249</v>
      </c>
      <c r="BZ20" s="624"/>
      <c r="CA20" s="624"/>
      <c r="CB20" s="624"/>
      <c r="CC20" s="624"/>
      <c r="CD20" s="624"/>
      <c r="CE20" s="624"/>
      <c r="CF20" s="624"/>
      <c r="CG20" s="624"/>
      <c r="CH20" s="624"/>
      <c r="CI20" s="624"/>
      <c r="CJ20" s="624"/>
      <c r="CK20" s="624"/>
      <c r="CL20" s="625"/>
      <c r="CM20" s="611" t="s">
        <v>119</v>
      </c>
      <c r="CN20" s="612"/>
      <c r="CO20" s="612"/>
      <c r="CP20" s="612"/>
      <c r="CQ20" s="612"/>
      <c r="CR20" s="612"/>
      <c r="CS20" s="612"/>
      <c r="CT20" s="613"/>
      <c r="CU20" s="616" t="s">
        <v>119</v>
      </c>
      <c r="CV20" s="617"/>
      <c r="CW20" s="617"/>
      <c r="CX20" s="622"/>
      <c r="CY20" s="620" t="s">
        <v>119</v>
      </c>
      <c r="CZ20" s="612"/>
      <c r="DA20" s="612"/>
      <c r="DB20" s="612"/>
      <c r="DC20" s="612"/>
      <c r="DD20" s="612"/>
      <c r="DE20" s="612"/>
      <c r="DF20" s="612"/>
      <c r="DG20" s="612"/>
      <c r="DH20" s="612"/>
      <c r="DI20" s="612"/>
      <c r="DJ20" s="612"/>
      <c r="DK20" s="613"/>
      <c r="DL20" s="620" t="s">
        <v>205</v>
      </c>
      <c r="DM20" s="612"/>
      <c r="DN20" s="612"/>
      <c r="DO20" s="612"/>
      <c r="DP20" s="612"/>
      <c r="DQ20" s="612"/>
      <c r="DR20" s="612"/>
      <c r="DS20" s="612"/>
      <c r="DT20" s="612"/>
      <c r="DU20" s="612"/>
      <c r="DV20" s="612"/>
      <c r="DW20" s="612"/>
      <c r="DX20" s="621"/>
    </row>
    <row r="21" spans="2:128" ht="11.25" customHeight="1" x14ac:dyDescent="0.2">
      <c r="B21" s="608" t="s">
        <v>250</v>
      </c>
      <c r="C21" s="609"/>
      <c r="D21" s="609"/>
      <c r="E21" s="609"/>
      <c r="F21" s="609"/>
      <c r="G21" s="609"/>
      <c r="H21" s="609"/>
      <c r="I21" s="609"/>
      <c r="J21" s="609"/>
      <c r="K21" s="609"/>
      <c r="L21" s="609"/>
      <c r="M21" s="609"/>
      <c r="N21" s="609"/>
      <c r="O21" s="609"/>
      <c r="P21" s="609"/>
      <c r="Q21" s="610"/>
      <c r="R21" s="611">
        <v>2431401</v>
      </c>
      <c r="S21" s="612"/>
      <c r="T21" s="612"/>
      <c r="U21" s="612"/>
      <c r="V21" s="612"/>
      <c r="W21" s="612"/>
      <c r="X21" s="612"/>
      <c r="Y21" s="613"/>
      <c r="Z21" s="616">
        <v>0.5</v>
      </c>
      <c r="AA21" s="617"/>
      <c r="AB21" s="617"/>
      <c r="AC21" s="622"/>
      <c r="AD21" s="620" t="s">
        <v>119</v>
      </c>
      <c r="AE21" s="612"/>
      <c r="AF21" s="612"/>
      <c r="AG21" s="612"/>
      <c r="AH21" s="612"/>
      <c r="AI21" s="612"/>
      <c r="AJ21" s="612"/>
      <c r="AK21" s="613"/>
      <c r="AL21" s="616" t="s">
        <v>210</v>
      </c>
      <c r="AM21" s="617"/>
      <c r="AN21" s="617"/>
      <c r="AO21" s="618"/>
      <c r="AP21" s="623" t="s">
        <v>251</v>
      </c>
      <c r="AQ21" s="624"/>
      <c r="AR21" s="624"/>
      <c r="AS21" s="624"/>
      <c r="AT21" s="624"/>
      <c r="AU21" s="624"/>
      <c r="AV21" s="624"/>
      <c r="AW21" s="624"/>
      <c r="AX21" s="624"/>
      <c r="AY21" s="624"/>
      <c r="AZ21" s="624"/>
      <c r="BA21" s="624"/>
      <c r="BB21" s="624"/>
      <c r="BC21" s="625"/>
      <c r="BD21" s="611">
        <v>328249</v>
      </c>
      <c r="BE21" s="612"/>
      <c r="BF21" s="612"/>
      <c r="BG21" s="612"/>
      <c r="BH21" s="612"/>
      <c r="BI21" s="612"/>
      <c r="BJ21" s="612"/>
      <c r="BK21" s="613"/>
      <c r="BL21" s="614">
        <v>0.2</v>
      </c>
      <c r="BM21" s="614"/>
      <c r="BN21" s="614"/>
      <c r="BO21" s="614"/>
      <c r="BP21" s="615" t="s">
        <v>119</v>
      </c>
      <c r="BQ21" s="615"/>
      <c r="BR21" s="615"/>
      <c r="BS21" s="615"/>
      <c r="BT21" s="615"/>
      <c r="BU21" s="615"/>
      <c r="BV21" s="615"/>
      <c r="BW21" s="619"/>
      <c r="BY21" s="623" t="s">
        <v>252</v>
      </c>
      <c r="BZ21" s="624"/>
      <c r="CA21" s="624"/>
      <c r="CB21" s="624"/>
      <c r="CC21" s="624"/>
      <c r="CD21" s="624"/>
      <c r="CE21" s="624"/>
      <c r="CF21" s="624"/>
      <c r="CG21" s="624"/>
      <c r="CH21" s="624"/>
      <c r="CI21" s="624"/>
      <c r="CJ21" s="624"/>
      <c r="CK21" s="624"/>
      <c r="CL21" s="625"/>
      <c r="CM21" s="611">
        <v>218306</v>
      </c>
      <c r="CN21" s="612"/>
      <c r="CO21" s="612"/>
      <c r="CP21" s="612"/>
      <c r="CQ21" s="612"/>
      <c r="CR21" s="612"/>
      <c r="CS21" s="612"/>
      <c r="CT21" s="613"/>
      <c r="CU21" s="616">
        <v>0</v>
      </c>
      <c r="CV21" s="617"/>
      <c r="CW21" s="617"/>
      <c r="CX21" s="622"/>
      <c r="CY21" s="620" t="s">
        <v>205</v>
      </c>
      <c r="CZ21" s="612"/>
      <c r="DA21" s="612"/>
      <c r="DB21" s="612"/>
      <c r="DC21" s="612"/>
      <c r="DD21" s="612"/>
      <c r="DE21" s="612"/>
      <c r="DF21" s="612"/>
      <c r="DG21" s="612"/>
      <c r="DH21" s="612"/>
      <c r="DI21" s="612"/>
      <c r="DJ21" s="612"/>
      <c r="DK21" s="613"/>
      <c r="DL21" s="620">
        <v>218306</v>
      </c>
      <c r="DM21" s="612"/>
      <c r="DN21" s="612"/>
      <c r="DO21" s="612"/>
      <c r="DP21" s="612"/>
      <c r="DQ21" s="612"/>
      <c r="DR21" s="612"/>
      <c r="DS21" s="612"/>
      <c r="DT21" s="612"/>
      <c r="DU21" s="612"/>
      <c r="DV21" s="612"/>
      <c r="DW21" s="612"/>
      <c r="DX21" s="621"/>
    </row>
    <row r="22" spans="2:128" ht="11.25" customHeight="1" x14ac:dyDescent="0.2">
      <c r="B22" s="608" t="s">
        <v>253</v>
      </c>
      <c r="C22" s="609"/>
      <c r="D22" s="609"/>
      <c r="E22" s="609"/>
      <c r="F22" s="609"/>
      <c r="G22" s="609"/>
      <c r="H22" s="609"/>
      <c r="I22" s="609"/>
      <c r="J22" s="609"/>
      <c r="K22" s="609"/>
      <c r="L22" s="609"/>
      <c r="M22" s="609"/>
      <c r="N22" s="609"/>
      <c r="O22" s="609"/>
      <c r="P22" s="609"/>
      <c r="Q22" s="610"/>
      <c r="R22" s="611">
        <v>9415</v>
      </c>
      <c r="S22" s="612"/>
      <c r="T22" s="612"/>
      <c r="U22" s="612"/>
      <c r="V22" s="612"/>
      <c r="W22" s="612"/>
      <c r="X22" s="612"/>
      <c r="Y22" s="613"/>
      <c r="Z22" s="616">
        <v>0</v>
      </c>
      <c r="AA22" s="617"/>
      <c r="AB22" s="617"/>
      <c r="AC22" s="622"/>
      <c r="AD22" s="620" t="s">
        <v>119</v>
      </c>
      <c r="AE22" s="612"/>
      <c r="AF22" s="612"/>
      <c r="AG22" s="612"/>
      <c r="AH22" s="612"/>
      <c r="AI22" s="612"/>
      <c r="AJ22" s="612"/>
      <c r="AK22" s="613"/>
      <c r="AL22" s="616" t="s">
        <v>119</v>
      </c>
      <c r="AM22" s="617"/>
      <c r="AN22" s="617"/>
      <c r="AO22" s="618"/>
      <c r="AP22" s="623" t="s">
        <v>254</v>
      </c>
      <c r="AQ22" s="626"/>
      <c r="AR22" s="626"/>
      <c r="AS22" s="626"/>
      <c r="AT22" s="626"/>
      <c r="AU22" s="626"/>
      <c r="AV22" s="626"/>
      <c r="AW22" s="626"/>
      <c r="AX22" s="626"/>
      <c r="AY22" s="626"/>
      <c r="AZ22" s="626"/>
      <c r="BA22" s="626"/>
      <c r="BB22" s="626"/>
      <c r="BC22" s="627"/>
      <c r="BD22" s="611">
        <v>9083517</v>
      </c>
      <c r="BE22" s="612"/>
      <c r="BF22" s="612"/>
      <c r="BG22" s="612"/>
      <c r="BH22" s="612"/>
      <c r="BI22" s="612"/>
      <c r="BJ22" s="612"/>
      <c r="BK22" s="613"/>
      <c r="BL22" s="614">
        <v>6.6</v>
      </c>
      <c r="BM22" s="614"/>
      <c r="BN22" s="614"/>
      <c r="BO22" s="614"/>
      <c r="BP22" s="615" t="s">
        <v>205</v>
      </c>
      <c r="BQ22" s="615"/>
      <c r="BR22" s="615"/>
      <c r="BS22" s="615"/>
      <c r="BT22" s="615"/>
      <c r="BU22" s="615"/>
      <c r="BV22" s="615"/>
      <c r="BW22" s="619"/>
      <c r="BY22" s="623" t="s">
        <v>255</v>
      </c>
      <c r="BZ22" s="624"/>
      <c r="CA22" s="624"/>
      <c r="CB22" s="624"/>
      <c r="CC22" s="624"/>
      <c r="CD22" s="624"/>
      <c r="CE22" s="624"/>
      <c r="CF22" s="624"/>
      <c r="CG22" s="624"/>
      <c r="CH22" s="624"/>
      <c r="CI22" s="624"/>
      <c r="CJ22" s="624"/>
      <c r="CK22" s="624"/>
      <c r="CL22" s="625"/>
      <c r="CM22" s="611">
        <v>727735</v>
      </c>
      <c r="CN22" s="612"/>
      <c r="CO22" s="612"/>
      <c r="CP22" s="612"/>
      <c r="CQ22" s="612"/>
      <c r="CR22" s="612"/>
      <c r="CS22" s="612"/>
      <c r="CT22" s="613"/>
      <c r="CU22" s="616">
        <v>0.2</v>
      </c>
      <c r="CV22" s="617"/>
      <c r="CW22" s="617"/>
      <c r="CX22" s="622"/>
      <c r="CY22" s="620" t="s">
        <v>119</v>
      </c>
      <c r="CZ22" s="612"/>
      <c r="DA22" s="612"/>
      <c r="DB22" s="612"/>
      <c r="DC22" s="612"/>
      <c r="DD22" s="612"/>
      <c r="DE22" s="612"/>
      <c r="DF22" s="612"/>
      <c r="DG22" s="612"/>
      <c r="DH22" s="612"/>
      <c r="DI22" s="612"/>
      <c r="DJ22" s="612"/>
      <c r="DK22" s="613"/>
      <c r="DL22" s="620">
        <v>727735</v>
      </c>
      <c r="DM22" s="612"/>
      <c r="DN22" s="612"/>
      <c r="DO22" s="612"/>
      <c r="DP22" s="612"/>
      <c r="DQ22" s="612"/>
      <c r="DR22" s="612"/>
      <c r="DS22" s="612"/>
      <c r="DT22" s="612"/>
      <c r="DU22" s="612"/>
      <c r="DV22" s="612"/>
      <c r="DW22" s="612"/>
      <c r="DX22" s="621"/>
    </row>
    <row r="23" spans="2:128" ht="11.25" customHeight="1" x14ac:dyDescent="0.2">
      <c r="B23" s="608" t="s">
        <v>256</v>
      </c>
      <c r="C23" s="609"/>
      <c r="D23" s="609"/>
      <c r="E23" s="609"/>
      <c r="F23" s="609"/>
      <c r="G23" s="609"/>
      <c r="H23" s="609"/>
      <c r="I23" s="609"/>
      <c r="J23" s="609"/>
      <c r="K23" s="609"/>
      <c r="L23" s="609"/>
      <c r="M23" s="609"/>
      <c r="N23" s="609"/>
      <c r="O23" s="609"/>
      <c r="P23" s="609"/>
      <c r="Q23" s="610"/>
      <c r="R23" s="611">
        <v>269891352</v>
      </c>
      <c r="S23" s="612"/>
      <c r="T23" s="612"/>
      <c r="U23" s="612"/>
      <c r="V23" s="612"/>
      <c r="W23" s="612"/>
      <c r="X23" s="612"/>
      <c r="Y23" s="613"/>
      <c r="Z23" s="616">
        <v>54.8</v>
      </c>
      <c r="AA23" s="617"/>
      <c r="AB23" s="617"/>
      <c r="AC23" s="622"/>
      <c r="AD23" s="620">
        <v>241712919</v>
      </c>
      <c r="AE23" s="612"/>
      <c r="AF23" s="612"/>
      <c r="AG23" s="612"/>
      <c r="AH23" s="612"/>
      <c r="AI23" s="612"/>
      <c r="AJ23" s="612"/>
      <c r="AK23" s="613"/>
      <c r="AL23" s="616">
        <v>99.6</v>
      </c>
      <c r="AM23" s="617"/>
      <c r="AN23" s="617"/>
      <c r="AO23" s="618"/>
      <c r="AP23" s="623" t="s">
        <v>257</v>
      </c>
      <c r="AQ23" s="626"/>
      <c r="AR23" s="626"/>
      <c r="AS23" s="626"/>
      <c r="AT23" s="626"/>
      <c r="AU23" s="626"/>
      <c r="AV23" s="626"/>
      <c r="AW23" s="626"/>
      <c r="AX23" s="626"/>
      <c r="AY23" s="626"/>
      <c r="AZ23" s="626"/>
      <c r="BA23" s="626"/>
      <c r="BB23" s="626"/>
      <c r="BC23" s="627"/>
      <c r="BD23" s="611">
        <v>13586617</v>
      </c>
      <c r="BE23" s="612"/>
      <c r="BF23" s="612"/>
      <c r="BG23" s="612"/>
      <c r="BH23" s="612"/>
      <c r="BI23" s="612"/>
      <c r="BJ23" s="612"/>
      <c r="BK23" s="613"/>
      <c r="BL23" s="614">
        <v>9.9</v>
      </c>
      <c r="BM23" s="614"/>
      <c r="BN23" s="614"/>
      <c r="BO23" s="614"/>
      <c r="BP23" s="615" t="s">
        <v>119</v>
      </c>
      <c r="BQ23" s="615"/>
      <c r="BR23" s="615"/>
      <c r="BS23" s="615"/>
      <c r="BT23" s="615"/>
      <c r="BU23" s="615"/>
      <c r="BV23" s="615"/>
      <c r="BW23" s="619"/>
      <c r="BY23" s="623" t="s">
        <v>258</v>
      </c>
      <c r="BZ23" s="624"/>
      <c r="CA23" s="624"/>
      <c r="CB23" s="624"/>
      <c r="CC23" s="624"/>
      <c r="CD23" s="624"/>
      <c r="CE23" s="624"/>
      <c r="CF23" s="624"/>
      <c r="CG23" s="624"/>
      <c r="CH23" s="624"/>
      <c r="CI23" s="624"/>
      <c r="CJ23" s="624"/>
      <c r="CK23" s="624"/>
      <c r="CL23" s="625"/>
      <c r="CM23" s="611">
        <v>728123</v>
      </c>
      <c r="CN23" s="612"/>
      <c r="CO23" s="612"/>
      <c r="CP23" s="612"/>
      <c r="CQ23" s="612"/>
      <c r="CR23" s="612"/>
      <c r="CS23" s="612"/>
      <c r="CT23" s="613"/>
      <c r="CU23" s="616">
        <v>0.2</v>
      </c>
      <c r="CV23" s="617"/>
      <c r="CW23" s="617"/>
      <c r="CX23" s="622"/>
      <c r="CY23" s="620" t="s">
        <v>119</v>
      </c>
      <c r="CZ23" s="612"/>
      <c r="DA23" s="612"/>
      <c r="DB23" s="612"/>
      <c r="DC23" s="612"/>
      <c r="DD23" s="612"/>
      <c r="DE23" s="612"/>
      <c r="DF23" s="612"/>
      <c r="DG23" s="612"/>
      <c r="DH23" s="612"/>
      <c r="DI23" s="612"/>
      <c r="DJ23" s="612"/>
      <c r="DK23" s="613"/>
      <c r="DL23" s="620">
        <v>728123</v>
      </c>
      <c r="DM23" s="612"/>
      <c r="DN23" s="612"/>
      <c r="DO23" s="612"/>
      <c r="DP23" s="612"/>
      <c r="DQ23" s="612"/>
      <c r="DR23" s="612"/>
      <c r="DS23" s="612"/>
      <c r="DT23" s="612"/>
      <c r="DU23" s="612"/>
      <c r="DV23" s="612"/>
      <c r="DW23" s="612"/>
      <c r="DX23" s="621"/>
    </row>
    <row r="24" spans="2:128" ht="11.25" customHeight="1" x14ac:dyDescent="0.2">
      <c r="B24" s="608" t="s">
        <v>259</v>
      </c>
      <c r="C24" s="609"/>
      <c r="D24" s="609"/>
      <c r="E24" s="609"/>
      <c r="F24" s="609"/>
      <c r="G24" s="609"/>
      <c r="H24" s="609"/>
      <c r="I24" s="609"/>
      <c r="J24" s="609"/>
      <c r="K24" s="609"/>
      <c r="L24" s="609"/>
      <c r="M24" s="609"/>
      <c r="N24" s="609"/>
      <c r="O24" s="609"/>
      <c r="P24" s="609"/>
      <c r="Q24" s="610"/>
      <c r="R24" s="611">
        <v>324612</v>
      </c>
      <c r="S24" s="612"/>
      <c r="T24" s="612"/>
      <c r="U24" s="612"/>
      <c r="V24" s="612"/>
      <c r="W24" s="612"/>
      <c r="X24" s="612"/>
      <c r="Y24" s="613"/>
      <c r="Z24" s="616">
        <v>0.1</v>
      </c>
      <c r="AA24" s="617"/>
      <c r="AB24" s="617"/>
      <c r="AC24" s="622"/>
      <c r="AD24" s="620">
        <v>324612</v>
      </c>
      <c r="AE24" s="612"/>
      <c r="AF24" s="612"/>
      <c r="AG24" s="612"/>
      <c r="AH24" s="612"/>
      <c r="AI24" s="612"/>
      <c r="AJ24" s="612"/>
      <c r="AK24" s="613"/>
      <c r="AL24" s="616">
        <v>0.1</v>
      </c>
      <c r="AM24" s="617"/>
      <c r="AN24" s="617"/>
      <c r="AO24" s="618"/>
      <c r="AP24" s="623" t="s">
        <v>260</v>
      </c>
      <c r="AQ24" s="626"/>
      <c r="AR24" s="626"/>
      <c r="AS24" s="626"/>
      <c r="AT24" s="626"/>
      <c r="AU24" s="626"/>
      <c r="AV24" s="626"/>
      <c r="AW24" s="626"/>
      <c r="AX24" s="626"/>
      <c r="AY24" s="626"/>
      <c r="AZ24" s="626"/>
      <c r="BA24" s="626"/>
      <c r="BB24" s="626"/>
      <c r="BC24" s="627"/>
      <c r="BD24" s="611">
        <v>12</v>
      </c>
      <c r="BE24" s="612"/>
      <c r="BF24" s="612"/>
      <c r="BG24" s="612"/>
      <c r="BH24" s="612"/>
      <c r="BI24" s="612"/>
      <c r="BJ24" s="612"/>
      <c r="BK24" s="613"/>
      <c r="BL24" s="614">
        <v>0</v>
      </c>
      <c r="BM24" s="614"/>
      <c r="BN24" s="614"/>
      <c r="BO24" s="614"/>
      <c r="BP24" s="615" t="s">
        <v>205</v>
      </c>
      <c r="BQ24" s="615"/>
      <c r="BR24" s="615"/>
      <c r="BS24" s="615"/>
      <c r="BT24" s="615"/>
      <c r="BU24" s="615"/>
      <c r="BV24" s="615"/>
      <c r="BW24" s="619"/>
      <c r="BY24" s="623" t="s">
        <v>261</v>
      </c>
      <c r="BZ24" s="624"/>
      <c r="CA24" s="624"/>
      <c r="CB24" s="624"/>
      <c r="CC24" s="624"/>
      <c r="CD24" s="624"/>
      <c r="CE24" s="624"/>
      <c r="CF24" s="624"/>
      <c r="CG24" s="624"/>
      <c r="CH24" s="624"/>
      <c r="CI24" s="624"/>
      <c r="CJ24" s="624"/>
      <c r="CK24" s="624"/>
      <c r="CL24" s="625"/>
      <c r="CM24" s="611" t="s">
        <v>218</v>
      </c>
      <c r="CN24" s="612"/>
      <c r="CO24" s="612"/>
      <c r="CP24" s="612"/>
      <c r="CQ24" s="612"/>
      <c r="CR24" s="612"/>
      <c r="CS24" s="612"/>
      <c r="CT24" s="613"/>
      <c r="CU24" s="616" t="s">
        <v>119</v>
      </c>
      <c r="CV24" s="617"/>
      <c r="CW24" s="617"/>
      <c r="CX24" s="622"/>
      <c r="CY24" s="620" t="s">
        <v>119</v>
      </c>
      <c r="CZ24" s="612"/>
      <c r="DA24" s="612"/>
      <c r="DB24" s="612"/>
      <c r="DC24" s="612"/>
      <c r="DD24" s="612"/>
      <c r="DE24" s="612"/>
      <c r="DF24" s="612"/>
      <c r="DG24" s="612"/>
      <c r="DH24" s="612"/>
      <c r="DI24" s="612"/>
      <c r="DJ24" s="612"/>
      <c r="DK24" s="613"/>
      <c r="DL24" s="620" t="s">
        <v>210</v>
      </c>
      <c r="DM24" s="612"/>
      <c r="DN24" s="612"/>
      <c r="DO24" s="612"/>
      <c r="DP24" s="612"/>
      <c r="DQ24" s="612"/>
      <c r="DR24" s="612"/>
      <c r="DS24" s="612"/>
      <c r="DT24" s="612"/>
      <c r="DU24" s="612"/>
      <c r="DV24" s="612"/>
      <c r="DW24" s="612"/>
      <c r="DX24" s="621"/>
    </row>
    <row r="25" spans="2:128" ht="11.25" customHeight="1" x14ac:dyDescent="0.2">
      <c r="B25" s="608" t="s">
        <v>262</v>
      </c>
      <c r="C25" s="609"/>
      <c r="D25" s="609"/>
      <c r="E25" s="609"/>
      <c r="F25" s="609"/>
      <c r="G25" s="609"/>
      <c r="H25" s="609"/>
      <c r="I25" s="609"/>
      <c r="J25" s="609"/>
      <c r="K25" s="609"/>
      <c r="L25" s="609"/>
      <c r="M25" s="609"/>
      <c r="N25" s="609"/>
      <c r="O25" s="609"/>
      <c r="P25" s="609"/>
      <c r="Q25" s="610"/>
      <c r="R25" s="611">
        <v>2743752</v>
      </c>
      <c r="S25" s="612"/>
      <c r="T25" s="612"/>
      <c r="U25" s="612"/>
      <c r="V25" s="612"/>
      <c r="W25" s="612"/>
      <c r="X25" s="612"/>
      <c r="Y25" s="613"/>
      <c r="Z25" s="616">
        <v>0.6</v>
      </c>
      <c r="AA25" s="617"/>
      <c r="AB25" s="617"/>
      <c r="AC25" s="622"/>
      <c r="AD25" s="620" t="s">
        <v>210</v>
      </c>
      <c r="AE25" s="612"/>
      <c r="AF25" s="612"/>
      <c r="AG25" s="612"/>
      <c r="AH25" s="612"/>
      <c r="AI25" s="612"/>
      <c r="AJ25" s="612"/>
      <c r="AK25" s="613"/>
      <c r="AL25" s="616" t="s">
        <v>205</v>
      </c>
      <c r="AM25" s="617"/>
      <c r="AN25" s="617"/>
      <c r="AO25" s="618"/>
      <c r="AP25" s="623" t="s">
        <v>263</v>
      </c>
      <c r="AQ25" s="626"/>
      <c r="AR25" s="626"/>
      <c r="AS25" s="626"/>
      <c r="AT25" s="626"/>
      <c r="AU25" s="626"/>
      <c r="AV25" s="626"/>
      <c r="AW25" s="626"/>
      <c r="AX25" s="626"/>
      <c r="AY25" s="626"/>
      <c r="AZ25" s="626"/>
      <c r="BA25" s="626"/>
      <c r="BB25" s="626"/>
      <c r="BC25" s="627"/>
      <c r="BD25" s="611" t="s">
        <v>119</v>
      </c>
      <c r="BE25" s="612"/>
      <c r="BF25" s="612"/>
      <c r="BG25" s="612"/>
      <c r="BH25" s="612"/>
      <c r="BI25" s="612"/>
      <c r="BJ25" s="612"/>
      <c r="BK25" s="613"/>
      <c r="BL25" s="614" t="s">
        <v>119</v>
      </c>
      <c r="BM25" s="614"/>
      <c r="BN25" s="614"/>
      <c r="BO25" s="614"/>
      <c r="BP25" s="615" t="s">
        <v>119</v>
      </c>
      <c r="BQ25" s="615"/>
      <c r="BR25" s="615"/>
      <c r="BS25" s="615"/>
      <c r="BT25" s="615"/>
      <c r="BU25" s="615"/>
      <c r="BV25" s="615"/>
      <c r="BW25" s="619"/>
      <c r="BY25" s="623" t="s">
        <v>264</v>
      </c>
      <c r="BZ25" s="624"/>
      <c r="CA25" s="624"/>
      <c r="CB25" s="624"/>
      <c r="CC25" s="624"/>
      <c r="CD25" s="624"/>
      <c r="CE25" s="624"/>
      <c r="CF25" s="624"/>
      <c r="CG25" s="624"/>
      <c r="CH25" s="624"/>
      <c r="CI25" s="624"/>
      <c r="CJ25" s="624"/>
      <c r="CK25" s="624"/>
      <c r="CL25" s="625"/>
      <c r="CM25" s="611">
        <v>21669030</v>
      </c>
      <c r="CN25" s="612"/>
      <c r="CO25" s="612"/>
      <c r="CP25" s="612"/>
      <c r="CQ25" s="612"/>
      <c r="CR25" s="612"/>
      <c r="CS25" s="612"/>
      <c r="CT25" s="613"/>
      <c r="CU25" s="616">
        <v>4.5</v>
      </c>
      <c r="CV25" s="617"/>
      <c r="CW25" s="617"/>
      <c r="CX25" s="622"/>
      <c r="CY25" s="620" t="s">
        <v>119</v>
      </c>
      <c r="CZ25" s="612"/>
      <c r="DA25" s="612"/>
      <c r="DB25" s="612"/>
      <c r="DC25" s="612"/>
      <c r="DD25" s="612"/>
      <c r="DE25" s="612"/>
      <c r="DF25" s="612"/>
      <c r="DG25" s="612"/>
      <c r="DH25" s="612"/>
      <c r="DI25" s="612"/>
      <c r="DJ25" s="612"/>
      <c r="DK25" s="613"/>
      <c r="DL25" s="620">
        <v>21669030</v>
      </c>
      <c r="DM25" s="612"/>
      <c r="DN25" s="612"/>
      <c r="DO25" s="612"/>
      <c r="DP25" s="612"/>
      <c r="DQ25" s="612"/>
      <c r="DR25" s="612"/>
      <c r="DS25" s="612"/>
      <c r="DT25" s="612"/>
      <c r="DU25" s="612"/>
      <c r="DV25" s="612"/>
      <c r="DW25" s="612"/>
      <c r="DX25" s="621"/>
    </row>
    <row r="26" spans="2:128" ht="11.25" customHeight="1" x14ac:dyDescent="0.2">
      <c r="B26" s="608" t="s">
        <v>265</v>
      </c>
      <c r="C26" s="609"/>
      <c r="D26" s="609"/>
      <c r="E26" s="609"/>
      <c r="F26" s="609"/>
      <c r="G26" s="609"/>
      <c r="H26" s="609"/>
      <c r="I26" s="609"/>
      <c r="J26" s="609"/>
      <c r="K26" s="609"/>
      <c r="L26" s="609"/>
      <c r="M26" s="609"/>
      <c r="N26" s="609"/>
      <c r="O26" s="609"/>
      <c r="P26" s="609"/>
      <c r="Q26" s="610"/>
      <c r="R26" s="611">
        <v>4485953</v>
      </c>
      <c r="S26" s="612"/>
      <c r="T26" s="612"/>
      <c r="U26" s="612"/>
      <c r="V26" s="612"/>
      <c r="W26" s="612"/>
      <c r="X26" s="612"/>
      <c r="Y26" s="613"/>
      <c r="Z26" s="616">
        <v>0.9</v>
      </c>
      <c r="AA26" s="617"/>
      <c r="AB26" s="617"/>
      <c r="AC26" s="622"/>
      <c r="AD26" s="620">
        <v>67203</v>
      </c>
      <c r="AE26" s="612"/>
      <c r="AF26" s="612"/>
      <c r="AG26" s="612"/>
      <c r="AH26" s="612"/>
      <c r="AI26" s="612"/>
      <c r="AJ26" s="612"/>
      <c r="AK26" s="613"/>
      <c r="AL26" s="616">
        <v>0</v>
      </c>
      <c r="AM26" s="617"/>
      <c r="AN26" s="617"/>
      <c r="AO26" s="618"/>
      <c r="AP26" s="623" t="s">
        <v>266</v>
      </c>
      <c r="AQ26" s="626"/>
      <c r="AR26" s="626"/>
      <c r="AS26" s="626"/>
      <c r="AT26" s="626"/>
      <c r="AU26" s="626"/>
      <c r="AV26" s="626"/>
      <c r="AW26" s="626"/>
      <c r="AX26" s="626"/>
      <c r="AY26" s="626"/>
      <c r="AZ26" s="626"/>
      <c r="BA26" s="626"/>
      <c r="BB26" s="626"/>
      <c r="BC26" s="627"/>
      <c r="BD26" s="611" t="s">
        <v>119</v>
      </c>
      <c r="BE26" s="612"/>
      <c r="BF26" s="612"/>
      <c r="BG26" s="612"/>
      <c r="BH26" s="612"/>
      <c r="BI26" s="612"/>
      <c r="BJ26" s="612"/>
      <c r="BK26" s="613"/>
      <c r="BL26" s="614" t="s">
        <v>119</v>
      </c>
      <c r="BM26" s="614"/>
      <c r="BN26" s="614"/>
      <c r="BO26" s="614"/>
      <c r="BP26" s="615" t="s">
        <v>119</v>
      </c>
      <c r="BQ26" s="615"/>
      <c r="BR26" s="615"/>
      <c r="BS26" s="615"/>
      <c r="BT26" s="615"/>
      <c r="BU26" s="615"/>
      <c r="BV26" s="615"/>
      <c r="BW26" s="619"/>
      <c r="BY26" s="623" t="s">
        <v>267</v>
      </c>
      <c r="BZ26" s="624"/>
      <c r="CA26" s="624"/>
      <c r="CB26" s="624"/>
      <c r="CC26" s="624"/>
      <c r="CD26" s="624"/>
      <c r="CE26" s="624"/>
      <c r="CF26" s="624"/>
      <c r="CG26" s="624"/>
      <c r="CH26" s="624"/>
      <c r="CI26" s="624"/>
      <c r="CJ26" s="624"/>
      <c r="CK26" s="624"/>
      <c r="CL26" s="625"/>
      <c r="CM26" s="611">
        <v>228050</v>
      </c>
      <c r="CN26" s="612"/>
      <c r="CO26" s="612"/>
      <c r="CP26" s="612"/>
      <c r="CQ26" s="612"/>
      <c r="CR26" s="612"/>
      <c r="CS26" s="612"/>
      <c r="CT26" s="613"/>
      <c r="CU26" s="616">
        <v>0</v>
      </c>
      <c r="CV26" s="617"/>
      <c r="CW26" s="617"/>
      <c r="CX26" s="622"/>
      <c r="CY26" s="620" t="s">
        <v>205</v>
      </c>
      <c r="CZ26" s="612"/>
      <c r="DA26" s="612"/>
      <c r="DB26" s="612"/>
      <c r="DC26" s="612"/>
      <c r="DD26" s="612"/>
      <c r="DE26" s="612"/>
      <c r="DF26" s="612"/>
      <c r="DG26" s="612"/>
      <c r="DH26" s="612"/>
      <c r="DI26" s="612"/>
      <c r="DJ26" s="612"/>
      <c r="DK26" s="613"/>
      <c r="DL26" s="620">
        <v>228050</v>
      </c>
      <c r="DM26" s="612"/>
      <c r="DN26" s="612"/>
      <c r="DO26" s="612"/>
      <c r="DP26" s="612"/>
      <c r="DQ26" s="612"/>
      <c r="DR26" s="612"/>
      <c r="DS26" s="612"/>
      <c r="DT26" s="612"/>
      <c r="DU26" s="612"/>
      <c r="DV26" s="612"/>
      <c r="DW26" s="612"/>
      <c r="DX26" s="621"/>
    </row>
    <row r="27" spans="2:128" ht="11.25" customHeight="1" x14ac:dyDescent="0.2">
      <c r="B27" s="608" t="s">
        <v>268</v>
      </c>
      <c r="C27" s="609"/>
      <c r="D27" s="609"/>
      <c r="E27" s="609"/>
      <c r="F27" s="609"/>
      <c r="G27" s="609"/>
      <c r="H27" s="609"/>
      <c r="I27" s="609"/>
      <c r="J27" s="609"/>
      <c r="K27" s="609"/>
      <c r="L27" s="609"/>
      <c r="M27" s="609"/>
      <c r="N27" s="609"/>
      <c r="O27" s="609"/>
      <c r="P27" s="609"/>
      <c r="Q27" s="610"/>
      <c r="R27" s="611">
        <v>1710499</v>
      </c>
      <c r="S27" s="612"/>
      <c r="T27" s="612"/>
      <c r="U27" s="612"/>
      <c r="V27" s="612"/>
      <c r="W27" s="612"/>
      <c r="X27" s="612"/>
      <c r="Y27" s="613"/>
      <c r="Z27" s="616">
        <v>0.3</v>
      </c>
      <c r="AA27" s="617"/>
      <c r="AB27" s="617"/>
      <c r="AC27" s="622"/>
      <c r="AD27" s="620">
        <v>382916</v>
      </c>
      <c r="AE27" s="612"/>
      <c r="AF27" s="612"/>
      <c r="AG27" s="612"/>
      <c r="AH27" s="612"/>
      <c r="AI27" s="612"/>
      <c r="AJ27" s="612"/>
      <c r="AK27" s="613"/>
      <c r="AL27" s="616">
        <v>0.2</v>
      </c>
      <c r="AM27" s="617"/>
      <c r="AN27" s="617"/>
      <c r="AO27" s="618"/>
      <c r="AP27" s="623" t="s">
        <v>269</v>
      </c>
      <c r="AQ27" s="626"/>
      <c r="AR27" s="626"/>
      <c r="AS27" s="626"/>
      <c r="AT27" s="626"/>
      <c r="AU27" s="626"/>
      <c r="AV27" s="626"/>
      <c r="AW27" s="626"/>
      <c r="AX27" s="626"/>
      <c r="AY27" s="626"/>
      <c r="AZ27" s="626"/>
      <c r="BA27" s="626"/>
      <c r="BB27" s="626"/>
      <c r="BC27" s="627"/>
      <c r="BD27" s="611">
        <v>4345</v>
      </c>
      <c r="BE27" s="612"/>
      <c r="BF27" s="612"/>
      <c r="BG27" s="612"/>
      <c r="BH27" s="612"/>
      <c r="BI27" s="612"/>
      <c r="BJ27" s="612"/>
      <c r="BK27" s="613"/>
      <c r="BL27" s="614">
        <v>0</v>
      </c>
      <c r="BM27" s="614"/>
      <c r="BN27" s="614"/>
      <c r="BO27" s="614"/>
      <c r="BP27" s="615" t="s">
        <v>210</v>
      </c>
      <c r="BQ27" s="615"/>
      <c r="BR27" s="615"/>
      <c r="BS27" s="615"/>
      <c r="BT27" s="615"/>
      <c r="BU27" s="615"/>
      <c r="BV27" s="615"/>
      <c r="BW27" s="619"/>
      <c r="BY27" s="623" t="s">
        <v>270</v>
      </c>
      <c r="BZ27" s="624"/>
      <c r="CA27" s="624"/>
      <c r="CB27" s="624"/>
      <c r="CC27" s="624"/>
      <c r="CD27" s="624"/>
      <c r="CE27" s="624"/>
      <c r="CF27" s="624"/>
      <c r="CG27" s="624"/>
      <c r="CH27" s="624"/>
      <c r="CI27" s="624"/>
      <c r="CJ27" s="624"/>
      <c r="CK27" s="624"/>
      <c r="CL27" s="625"/>
      <c r="CM27" s="611" t="s">
        <v>210</v>
      </c>
      <c r="CN27" s="612"/>
      <c r="CO27" s="612"/>
      <c r="CP27" s="612"/>
      <c r="CQ27" s="612"/>
      <c r="CR27" s="612"/>
      <c r="CS27" s="612"/>
      <c r="CT27" s="613"/>
      <c r="CU27" s="616" t="s">
        <v>119</v>
      </c>
      <c r="CV27" s="617"/>
      <c r="CW27" s="617"/>
      <c r="CX27" s="622"/>
      <c r="CY27" s="620" t="s">
        <v>119</v>
      </c>
      <c r="CZ27" s="612"/>
      <c r="DA27" s="612"/>
      <c r="DB27" s="612"/>
      <c r="DC27" s="612"/>
      <c r="DD27" s="612"/>
      <c r="DE27" s="612"/>
      <c r="DF27" s="612"/>
      <c r="DG27" s="612"/>
      <c r="DH27" s="612"/>
      <c r="DI27" s="612"/>
      <c r="DJ27" s="612"/>
      <c r="DK27" s="613"/>
      <c r="DL27" s="620" t="s">
        <v>119</v>
      </c>
      <c r="DM27" s="612"/>
      <c r="DN27" s="612"/>
      <c r="DO27" s="612"/>
      <c r="DP27" s="612"/>
      <c r="DQ27" s="612"/>
      <c r="DR27" s="612"/>
      <c r="DS27" s="612"/>
      <c r="DT27" s="612"/>
      <c r="DU27" s="612"/>
      <c r="DV27" s="612"/>
      <c r="DW27" s="612"/>
      <c r="DX27" s="621"/>
    </row>
    <row r="28" spans="2:128" ht="11.25" customHeight="1" x14ac:dyDescent="0.2">
      <c r="B28" s="608" t="s">
        <v>271</v>
      </c>
      <c r="C28" s="609"/>
      <c r="D28" s="609"/>
      <c r="E28" s="609"/>
      <c r="F28" s="609"/>
      <c r="G28" s="609"/>
      <c r="H28" s="609"/>
      <c r="I28" s="609"/>
      <c r="J28" s="609"/>
      <c r="K28" s="609"/>
      <c r="L28" s="609"/>
      <c r="M28" s="609"/>
      <c r="N28" s="609"/>
      <c r="O28" s="609"/>
      <c r="P28" s="609"/>
      <c r="Q28" s="610"/>
      <c r="R28" s="611">
        <v>92147672</v>
      </c>
      <c r="S28" s="612"/>
      <c r="T28" s="612"/>
      <c r="U28" s="612"/>
      <c r="V28" s="612"/>
      <c r="W28" s="612"/>
      <c r="X28" s="612"/>
      <c r="Y28" s="613"/>
      <c r="Z28" s="616">
        <v>18.7</v>
      </c>
      <c r="AA28" s="617"/>
      <c r="AB28" s="617"/>
      <c r="AC28" s="622"/>
      <c r="AD28" s="620" t="s">
        <v>119</v>
      </c>
      <c r="AE28" s="612"/>
      <c r="AF28" s="612"/>
      <c r="AG28" s="612"/>
      <c r="AH28" s="612"/>
      <c r="AI28" s="612"/>
      <c r="AJ28" s="612"/>
      <c r="AK28" s="613"/>
      <c r="AL28" s="616" t="s">
        <v>119</v>
      </c>
      <c r="AM28" s="617"/>
      <c r="AN28" s="617"/>
      <c r="AO28" s="618"/>
      <c r="AP28" s="623" t="s">
        <v>272</v>
      </c>
      <c r="AQ28" s="626"/>
      <c r="AR28" s="626"/>
      <c r="AS28" s="626"/>
      <c r="AT28" s="626"/>
      <c r="AU28" s="626"/>
      <c r="AV28" s="626"/>
      <c r="AW28" s="626"/>
      <c r="AX28" s="626"/>
      <c r="AY28" s="626"/>
      <c r="AZ28" s="626"/>
      <c r="BA28" s="626"/>
      <c r="BB28" s="626"/>
      <c r="BC28" s="627"/>
      <c r="BD28" s="611">
        <v>4345</v>
      </c>
      <c r="BE28" s="612"/>
      <c r="BF28" s="612"/>
      <c r="BG28" s="612"/>
      <c r="BH28" s="612"/>
      <c r="BI28" s="612"/>
      <c r="BJ28" s="612"/>
      <c r="BK28" s="613"/>
      <c r="BL28" s="614">
        <v>0</v>
      </c>
      <c r="BM28" s="614"/>
      <c r="BN28" s="614"/>
      <c r="BO28" s="614"/>
      <c r="BP28" s="615" t="s">
        <v>205</v>
      </c>
      <c r="BQ28" s="615"/>
      <c r="BR28" s="615"/>
      <c r="BS28" s="615"/>
      <c r="BT28" s="615"/>
      <c r="BU28" s="615"/>
      <c r="BV28" s="615"/>
      <c r="BW28" s="619"/>
      <c r="BY28" s="623" t="s">
        <v>273</v>
      </c>
      <c r="BZ28" s="624"/>
      <c r="CA28" s="624"/>
      <c r="CB28" s="624"/>
      <c r="CC28" s="624"/>
      <c r="CD28" s="624"/>
      <c r="CE28" s="624"/>
      <c r="CF28" s="624"/>
      <c r="CG28" s="624"/>
      <c r="CH28" s="624"/>
      <c r="CI28" s="624"/>
      <c r="CJ28" s="624"/>
      <c r="CK28" s="624"/>
      <c r="CL28" s="625"/>
      <c r="CM28" s="611" t="s">
        <v>119</v>
      </c>
      <c r="CN28" s="612"/>
      <c r="CO28" s="612"/>
      <c r="CP28" s="612"/>
      <c r="CQ28" s="612"/>
      <c r="CR28" s="612"/>
      <c r="CS28" s="612"/>
      <c r="CT28" s="613"/>
      <c r="CU28" s="616" t="s">
        <v>205</v>
      </c>
      <c r="CV28" s="617"/>
      <c r="CW28" s="617"/>
      <c r="CX28" s="622"/>
      <c r="CY28" s="620" t="s">
        <v>119</v>
      </c>
      <c r="CZ28" s="612"/>
      <c r="DA28" s="612"/>
      <c r="DB28" s="612"/>
      <c r="DC28" s="612"/>
      <c r="DD28" s="612"/>
      <c r="DE28" s="612"/>
      <c r="DF28" s="612"/>
      <c r="DG28" s="612"/>
      <c r="DH28" s="612"/>
      <c r="DI28" s="612"/>
      <c r="DJ28" s="612"/>
      <c r="DK28" s="613"/>
      <c r="DL28" s="620" t="s">
        <v>205</v>
      </c>
      <c r="DM28" s="612"/>
      <c r="DN28" s="612"/>
      <c r="DO28" s="612"/>
      <c r="DP28" s="612"/>
      <c r="DQ28" s="612"/>
      <c r="DR28" s="612"/>
      <c r="DS28" s="612"/>
      <c r="DT28" s="612"/>
      <c r="DU28" s="612"/>
      <c r="DV28" s="612"/>
      <c r="DW28" s="612"/>
      <c r="DX28" s="621"/>
    </row>
    <row r="29" spans="2:128" ht="11.25" customHeight="1" x14ac:dyDescent="0.2">
      <c r="B29" s="608" t="s">
        <v>274</v>
      </c>
      <c r="C29" s="609"/>
      <c r="D29" s="609"/>
      <c r="E29" s="609"/>
      <c r="F29" s="609"/>
      <c r="G29" s="609"/>
      <c r="H29" s="609"/>
      <c r="I29" s="609"/>
      <c r="J29" s="609"/>
      <c r="K29" s="609"/>
      <c r="L29" s="609"/>
      <c r="M29" s="609"/>
      <c r="N29" s="609"/>
      <c r="O29" s="609"/>
      <c r="P29" s="609"/>
      <c r="Q29" s="610"/>
      <c r="R29" s="611" t="s">
        <v>205</v>
      </c>
      <c r="S29" s="612"/>
      <c r="T29" s="612"/>
      <c r="U29" s="612"/>
      <c r="V29" s="612"/>
      <c r="W29" s="612"/>
      <c r="X29" s="612"/>
      <c r="Y29" s="613"/>
      <c r="Z29" s="616" t="s">
        <v>119</v>
      </c>
      <c r="AA29" s="617"/>
      <c r="AB29" s="617"/>
      <c r="AC29" s="622"/>
      <c r="AD29" s="620" t="s">
        <v>119</v>
      </c>
      <c r="AE29" s="612"/>
      <c r="AF29" s="612"/>
      <c r="AG29" s="612"/>
      <c r="AH29" s="612"/>
      <c r="AI29" s="612"/>
      <c r="AJ29" s="612"/>
      <c r="AK29" s="613"/>
      <c r="AL29" s="616" t="s">
        <v>119</v>
      </c>
      <c r="AM29" s="617"/>
      <c r="AN29" s="617"/>
      <c r="AO29" s="618"/>
      <c r="AP29" s="623" t="s">
        <v>275</v>
      </c>
      <c r="AQ29" s="626"/>
      <c r="AR29" s="626"/>
      <c r="AS29" s="626"/>
      <c r="AT29" s="626"/>
      <c r="AU29" s="626"/>
      <c r="AV29" s="626"/>
      <c r="AW29" s="626"/>
      <c r="AX29" s="626"/>
      <c r="AY29" s="626"/>
      <c r="AZ29" s="626"/>
      <c r="BA29" s="626"/>
      <c r="BB29" s="626"/>
      <c r="BC29" s="627"/>
      <c r="BD29" s="611">
        <v>4345</v>
      </c>
      <c r="BE29" s="612"/>
      <c r="BF29" s="612"/>
      <c r="BG29" s="612"/>
      <c r="BH29" s="612"/>
      <c r="BI29" s="612"/>
      <c r="BJ29" s="612"/>
      <c r="BK29" s="613"/>
      <c r="BL29" s="614">
        <v>0</v>
      </c>
      <c r="BM29" s="614"/>
      <c r="BN29" s="614"/>
      <c r="BO29" s="614"/>
      <c r="BP29" s="615" t="s">
        <v>205</v>
      </c>
      <c r="BQ29" s="615"/>
      <c r="BR29" s="615"/>
      <c r="BS29" s="615"/>
      <c r="BT29" s="615"/>
      <c r="BU29" s="615"/>
      <c r="BV29" s="615"/>
      <c r="BW29" s="619"/>
      <c r="BY29" s="623" t="s">
        <v>276</v>
      </c>
      <c r="BZ29" s="628"/>
      <c r="CA29" s="628"/>
      <c r="CB29" s="628"/>
      <c r="CC29" s="628"/>
      <c r="CD29" s="628"/>
      <c r="CE29" s="628"/>
      <c r="CF29" s="628"/>
      <c r="CG29" s="628"/>
      <c r="CH29" s="628"/>
      <c r="CI29" s="628"/>
      <c r="CJ29" s="628"/>
      <c r="CK29" s="628"/>
      <c r="CL29" s="625"/>
      <c r="CM29" s="611" t="s">
        <v>119</v>
      </c>
      <c r="CN29" s="612"/>
      <c r="CO29" s="612"/>
      <c r="CP29" s="612"/>
      <c r="CQ29" s="612"/>
      <c r="CR29" s="612"/>
      <c r="CS29" s="612"/>
      <c r="CT29" s="613"/>
      <c r="CU29" s="616" t="s">
        <v>119</v>
      </c>
      <c r="CV29" s="617"/>
      <c r="CW29" s="617"/>
      <c r="CX29" s="622"/>
      <c r="CY29" s="620" t="s">
        <v>119</v>
      </c>
      <c r="CZ29" s="612"/>
      <c r="DA29" s="612"/>
      <c r="DB29" s="612"/>
      <c r="DC29" s="612"/>
      <c r="DD29" s="612"/>
      <c r="DE29" s="612"/>
      <c r="DF29" s="612"/>
      <c r="DG29" s="612"/>
      <c r="DH29" s="612"/>
      <c r="DI29" s="612"/>
      <c r="DJ29" s="612"/>
      <c r="DK29" s="613"/>
      <c r="DL29" s="620" t="s">
        <v>119</v>
      </c>
      <c r="DM29" s="612"/>
      <c r="DN29" s="612"/>
      <c r="DO29" s="612"/>
      <c r="DP29" s="612"/>
      <c r="DQ29" s="612"/>
      <c r="DR29" s="612"/>
      <c r="DS29" s="612"/>
      <c r="DT29" s="612"/>
      <c r="DU29" s="612"/>
      <c r="DV29" s="612"/>
      <c r="DW29" s="612"/>
      <c r="DX29" s="621"/>
    </row>
    <row r="30" spans="2:128" ht="11.25" customHeight="1" x14ac:dyDescent="0.2">
      <c r="B30" s="608" t="s">
        <v>277</v>
      </c>
      <c r="C30" s="609"/>
      <c r="D30" s="609"/>
      <c r="E30" s="609"/>
      <c r="F30" s="609"/>
      <c r="G30" s="609"/>
      <c r="H30" s="609"/>
      <c r="I30" s="609"/>
      <c r="J30" s="609"/>
      <c r="K30" s="609"/>
      <c r="L30" s="609"/>
      <c r="M30" s="609"/>
      <c r="N30" s="609"/>
      <c r="O30" s="609"/>
      <c r="P30" s="609"/>
      <c r="Q30" s="610"/>
      <c r="R30" s="611">
        <v>884793</v>
      </c>
      <c r="S30" s="612"/>
      <c r="T30" s="612"/>
      <c r="U30" s="612"/>
      <c r="V30" s="612"/>
      <c r="W30" s="612"/>
      <c r="X30" s="612"/>
      <c r="Y30" s="613"/>
      <c r="Z30" s="616">
        <v>0.2</v>
      </c>
      <c r="AA30" s="617"/>
      <c r="AB30" s="617"/>
      <c r="AC30" s="622"/>
      <c r="AD30" s="620">
        <v>118451</v>
      </c>
      <c r="AE30" s="612"/>
      <c r="AF30" s="612"/>
      <c r="AG30" s="612"/>
      <c r="AH30" s="612"/>
      <c r="AI30" s="612"/>
      <c r="AJ30" s="612"/>
      <c r="AK30" s="613"/>
      <c r="AL30" s="616">
        <v>0</v>
      </c>
      <c r="AM30" s="617"/>
      <c r="AN30" s="617"/>
      <c r="AO30" s="618"/>
      <c r="AP30" s="623" t="s">
        <v>278</v>
      </c>
      <c r="AQ30" s="626"/>
      <c r="AR30" s="626"/>
      <c r="AS30" s="626"/>
      <c r="AT30" s="626"/>
      <c r="AU30" s="626"/>
      <c r="AV30" s="626"/>
      <c r="AW30" s="626"/>
      <c r="AX30" s="626"/>
      <c r="AY30" s="626"/>
      <c r="AZ30" s="626"/>
      <c r="BA30" s="626"/>
      <c r="BB30" s="626"/>
      <c r="BC30" s="627"/>
      <c r="BD30" s="611" t="s">
        <v>119</v>
      </c>
      <c r="BE30" s="612"/>
      <c r="BF30" s="612"/>
      <c r="BG30" s="612"/>
      <c r="BH30" s="612"/>
      <c r="BI30" s="612"/>
      <c r="BJ30" s="612"/>
      <c r="BK30" s="613"/>
      <c r="BL30" s="614" t="s">
        <v>119</v>
      </c>
      <c r="BM30" s="614"/>
      <c r="BN30" s="614"/>
      <c r="BO30" s="614"/>
      <c r="BP30" s="615" t="s">
        <v>119</v>
      </c>
      <c r="BQ30" s="615"/>
      <c r="BR30" s="615"/>
      <c r="BS30" s="615"/>
      <c r="BT30" s="615"/>
      <c r="BU30" s="615"/>
      <c r="BV30" s="615"/>
      <c r="BW30" s="619"/>
      <c r="BY30" s="623" t="s">
        <v>279</v>
      </c>
      <c r="BZ30" s="628"/>
      <c r="CA30" s="628"/>
      <c r="CB30" s="628"/>
      <c r="CC30" s="628"/>
      <c r="CD30" s="628"/>
      <c r="CE30" s="628"/>
      <c r="CF30" s="628"/>
      <c r="CG30" s="628"/>
      <c r="CH30" s="628"/>
      <c r="CI30" s="628"/>
      <c r="CJ30" s="628"/>
      <c r="CK30" s="628"/>
      <c r="CL30" s="625"/>
      <c r="CM30" s="611">
        <v>286000</v>
      </c>
      <c r="CN30" s="612"/>
      <c r="CO30" s="612"/>
      <c r="CP30" s="612"/>
      <c r="CQ30" s="612"/>
      <c r="CR30" s="612"/>
      <c r="CS30" s="612"/>
      <c r="CT30" s="613"/>
      <c r="CU30" s="616">
        <v>0.1</v>
      </c>
      <c r="CV30" s="617"/>
      <c r="CW30" s="617"/>
      <c r="CX30" s="622"/>
      <c r="CY30" s="620" t="s">
        <v>119</v>
      </c>
      <c r="CZ30" s="612"/>
      <c r="DA30" s="612"/>
      <c r="DB30" s="612"/>
      <c r="DC30" s="612"/>
      <c r="DD30" s="612"/>
      <c r="DE30" s="612"/>
      <c r="DF30" s="612"/>
      <c r="DG30" s="612"/>
      <c r="DH30" s="612"/>
      <c r="DI30" s="612"/>
      <c r="DJ30" s="612"/>
      <c r="DK30" s="613"/>
      <c r="DL30" s="620">
        <v>286000</v>
      </c>
      <c r="DM30" s="612"/>
      <c r="DN30" s="612"/>
      <c r="DO30" s="612"/>
      <c r="DP30" s="612"/>
      <c r="DQ30" s="612"/>
      <c r="DR30" s="612"/>
      <c r="DS30" s="612"/>
      <c r="DT30" s="612"/>
      <c r="DU30" s="612"/>
      <c r="DV30" s="612"/>
      <c r="DW30" s="612"/>
      <c r="DX30" s="621"/>
    </row>
    <row r="31" spans="2:128" ht="11.25" customHeight="1" x14ac:dyDescent="0.2">
      <c r="B31" s="608" t="s">
        <v>280</v>
      </c>
      <c r="C31" s="609"/>
      <c r="D31" s="609"/>
      <c r="E31" s="609"/>
      <c r="F31" s="609"/>
      <c r="G31" s="609"/>
      <c r="H31" s="609"/>
      <c r="I31" s="609"/>
      <c r="J31" s="609"/>
      <c r="K31" s="609"/>
      <c r="L31" s="609"/>
      <c r="M31" s="609"/>
      <c r="N31" s="609"/>
      <c r="O31" s="609"/>
      <c r="P31" s="609"/>
      <c r="Q31" s="610"/>
      <c r="R31" s="611">
        <v>124617</v>
      </c>
      <c r="S31" s="612"/>
      <c r="T31" s="612"/>
      <c r="U31" s="612"/>
      <c r="V31" s="612"/>
      <c r="W31" s="612"/>
      <c r="X31" s="612"/>
      <c r="Y31" s="613"/>
      <c r="Z31" s="616">
        <v>0</v>
      </c>
      <c r="AA31" s="617"/>
      <c r="AB31" s="617"/>
      <c r="AC31" s="622"/>
      <c r="AD31" s="620" t="s">
        <v>119</v>
      </c>
      <c r="AE31" s="612"/>
      <c r="AF31" s="612"/>
      <c r="AG31" s="612"/>
      <c r="AH31" s="612"/>
      <c r="AI31" s="612"/>
      <c r="AJ31" s="612"/>
      <c r="AK31" s="613"/>
      <c r="AL31" s="616" t="s">
        <v>218</v>
      </c>
      <c r="AM31" s="617"/>
      <c r="AN31" s="617"/>
      <c r="AO31" s="618"/>
      <c r="AP31" s="623" t="s">
        <v>281</v>
      </c>
      <c r="AQ31" s="626"/>
      <c r="AR31" s="626"/>
      <c r="AS31" s="626"/>
      <c r="AT31" s="626"/>
      <c r="AU31" s="626"/>
      <c r="AV31" s="626"/>
      <c r="AW31" s="626"/>
      <c r="AX31" s="626"/>
      <c r="AY31" s="626"/>
      <c r="AZ31" s="626"/>
      <c r="BA31" s="626"/>
      <c r="BB31" s="626"/>
      <c r="BC31" s="627"/>
      <c r="BD31" s="611" t="s">
        <v>218</v>
      </c>
      <c r="BE31" s="612"/>
      <c r="BF31" s="612"/>
      <c r="BG31" s="612"/>
      <c r="BH31" s="612"/>
      <c r="BI31" s="612"/>
      <c r="BJ31" s="612"/>
      <c r="BK31" s="613"/>
      <c r="BL31" s="614" t="s">
        <v>119</v>
      </c>
      <c r="BM31" s="614"/>
      <c r="BN31" s="614"/>
      <c r="BO31" s="614"/>
      <c r="BP31" s="615" t="s">
        <v>119</v>
      </c>
      <c r="BQ31" s="615"/>
      <c r="BR31" s="615"/>
      <c r="BS31" s="615"/>
      <c r="BT31" s="615"/>
      <c r="BU31" s="615"/>
      <c r="BV31" s="615"/>
      <c r="BW31" s="619"/>
      <c r="BY31" s="623" t="s">
        <v>282</v>
      </c>
      <c r="BZ31" s="628"/>
      <c r="CA31" s="628"/>
      <c r="CB31" s="628"/>
      <c r="CC31" s="628"/>
      <c r="CD31" s="628"/>
      <c r="CE31" s="628"/>
      <c r="CF31" s="628"/>
      <c r="CG31" s="628"/>
      <c r="CH31" s="628"/>
      <c r="CI31" s="628"/>
      <c r="CJ31" s="628"/>
      <c r="CK31" s="628"/>
      <c r="CL31" s="625"/>
      <c r="CM31" s="611">
        <v>1283750</v>
      </c>
      <c r="CN31" s="612"/>
      <c r="CO31" s="612"/>
      <c r="CP31" s="612"/>
      <c r="CQ31" s="612"/>
      <c r="CR31" s="612"/>
      <c r="CS31" s="612"/>
      <c r="CT31" s="613"/>
      <c r="CU31" s="616">
        <v>0.3</v>
      </c>
      <c r="CV31" s="617"/>
      <c r="CW31" s="617"/>
      <c r="CX31" s="622"/>
      <c r="CY31" s="620" t="s">
        <v>218</v>
      </c>
      <c r="CZ31" s="612"/>
      <c r="DA31" s="612"/>
      <c r="DB31" s="612"/>
      <c r="DC31" s="612"/>
      <c r="DD31" s="612"/>
      <c r="DE31" s="612"/>
      <c r="DF31" s="612"/>
      <c r="DG31" s="612"/>
      <c r="DH31" s="612"/>
      <c r="DI31" s="612"/>
      <c r="DJ31" s="612"/>
      <c r="DK31" s="613"/>
      <c r="DL31" s="620">
        <v>1283750</v>
      </c>
      <c r="DM31" s="612"/>
      <c r="DN31" s="612"/>
      <c r="DO31" s="612"/>
      <c r="DP31" s="612"/>
      <c r="DQ31" s="612"/>
      <c r="DR31" s="612"/>
      <c r="DS31" s="612"/>
      <c r="DT31" s="612"/>
      <c r="DU31" s="612"/>
      <c r="DV31" s="612"/>
      <c r="DW31" s="612"/>
      <c r="DX31" s="621"/>
    </row>
    <row r="32" spans="2:128" ht="11.25" customHeight="1" x14ac:dyDescent="0.2">
      <c r="B32" s="608" t="s">
        <v>283</v>
      </c>
      <c r="C32" s="609"/>
      <c r="D32" s="609"/>
      <c r="E32" s="609"/>
      <c r="F32" s="609"/>
      <c r="G32" s="609"/>
      <c r="H32" s="609"/>
      <c r="I32" s="609"/>
      <c r="J32" s="609"/>
      <c r="K32" s="609"/>
      <c r="L32" s="609"/>
      <c r="M32" s="609"/>
      <c r="N32" s="609"/>
      <c r="O32" s="609"/>
      <c r="P32" s="609"/>
      <c r="Q32" s="610"/>
      <c r="R32" s="611">
        <v>8324935</v>
      </c>
      <c r="S32" s="612"/>
      <c r="T32" s="612"/>
      <c r="U32" s="612"/>
      <c r="V32" s="612"/>
      <c r="W32" s="612"/>
      <c r="X32" s="612"/>
      <c r="Y32" s="613"/>
      <c r="Z32" s="616">
        <v>1.7</v>
      </c>
      <c r="AA32" s="617"/>
      <c r="AB32" s="617"/>
      <c r="AC32" s="622"/>
      <c r="AD32" s="620" t="s">
        <v>119</v>
      </c>
      <c r="AE32" s="612"/>
      <c r="AF32" s="612"/>
      <c r="AG32" s="612"/>
      <c r="AH32" s="612"/>
      <c r="AI32" s="612"/>
      <c r="AJ32" s="612"/>
      <c r="AK32" s="613"/>
      <c r="AL32" s="616" t="s">
        <v>210</v>
      </c>
      <c r="AM32" s="617"/>
      <c r="AN32" s="617"/>
      <c r="AO32" s="618"/>
      <c r="AP32" s="608" t="s">
        <v>155</v>
      </c>
      <c r="AQ32" s="609"/>
      <c r="AR32" s="609"/>
      <c r="AS32" s="609"/>
      <c r="AT32" s="609"/>
      <c r="AU32" s="609"/>
      <c r="AV32" s="609"/>
      <c r="AW32" s="609"/>
      <c r="AX32" s="609"/>
      <c r="AY32" s="609"/>
      <c r="AZ32" s="609"/>
      <c r="BA32" s="609"/>
      <c r="BB32" s="609"/>
      <c r="BC32" s="610"/>
      <c r="BD32" s="611">
        <v>137696286</v>
      </c>
      <c r="BE32" s="612"/>
      <c r="BF32" s="612"/>
      <c r="BG32" s="612"/>
      <c r="BH32" s="612"/>
      <c r="BI32" s="612"/>
      <c r="BJ32" s="612"/>
      <c r="BK32" s="613"/>
      <c r="BL32" s="614">
        <v>100</v>
      </c>
      <c r="BM32" s="614"/>
      <c r="BN32" s="614"/>
      <c r="BO32" s="614"/>
      <c r="BP32" s="615">
        <v>596623</v>
      </c>
      <c r="BQ32" s="615"/>
      <c r="BR32" s="615"/>
      <c r="BS32" s="615"/>
      <c r="BT32" s="615"/>
      <c r="BU32" s="615"/>
      <c r="BV32" s="615"/>
      <c r="BW32" s="619"/>
      <c r="BY32" s="608" t="s">
        <v>284</v>
      </c>
      <c r="BZ32" s="609"/>
      <c r="CA32" s="609"/>
      <c r="CB32" s="609"/>
      <c r="CC32" s="609"/>
      <c r="CD32" s="609"/>
      <c r="CE32" s="609"/>
      <c r="CF32" s="609"/>
      <c r="CG32" s="609"/>
      <c r="CH32" s="609"/>
      <c r="CI32" s="609"/>
      <c r="CJ32" s="609"/>
      <c r="CK32" s="609"/>
      <c r="CL32" s="610"/>
      <c r="CM32" s="611" t="s">
        <v>119</v>
      </c>
      <c r="CN32" s="612"/>
      <c r="CO32" s="612"/>
      <c r="CP32" s="612"/>
      <c r="CQ32" s="612"/>
      <c r="CR32" s="612"/>
      <c r="CS32" s="612"/>
      <c r="CT32" s="613"/>
      <c r="CU32" s="616" t="s">
        <v>210</v>
      </c>
      <c r="CV32" s="617"/>
      <c r="CW32" s="617"/>
      <c r="CX32" s="622"/>
      <c r="CY32" s="620" t="s">
        <v>119</v>
      </c>
      <c r="CZ32" s="612"/>
      <c r="DA32" s="612"/>
      <c r="DB32" s="612"/>
      <c r="DC32" s="612"/>
      <c r="DD32" s="612"/>
      <c r="DE32" s="612"/>
      <c r="DF32" s="612"/>
      <c r="DG32" s="612"/>
      <c r="DH32" s="612"/>
      <c r="DI32" s="612"/>
      <c r="DJ32" s="612"/>
      <c r="DK32" s="613"/>
      <c r="DL32" s="620" t="s">
        <v>119</v>
      </c>
      <c r="DM32" s="612"/>
      <c r="DN32" s="612"/>
      <c r="DO32" s="612"/>
      <c r="DP32" s="612"/>
      <c r="DQ32" s="612"/>
      <c r="DR32" s="612"/>
      <c r="DS32" s="612"/>
      <c r="DT32" s="612"/>
      <c r="DU32" s="612"/>
      <c r="DV32" s="612"/>
      <c r="DW32" s="612"/>
      <c r="DX32" s="621"/>
    </row>
    <row r="33" spans="2:128" ht="11.25" customHeight="1" x14ac:dyDescent="0.2">
      <c r="B33" s="608" t="s">
        <v>285</v>
      </c>
      <c r="C33" s="609"/>
      <c r="D33" s="609"/>
      <c r="E33" s="609"/>
      <c r="F33" s="609"/>
      <c r="G33" s="609"/>
      <c r="H33" s="609"/>
      <c r="I33" s="609"/>
      <c r="J33" s="609"/>
      <c r="K33" s="609"/>
      <c r="L33" s="609"/>
      <c r="M33" s="609"/>
      <c r="N33" s="609"/>
      <c r="O33" s="609"/>
      <c r="P33" s="609"/>
      <c r="Q33" s="610"/>
      <c r="R33" s="611">
        <v>10804808</v>
      </c>
      <c r="S33" s="612"/>
      <c r="T33" s="612"/>
      <c r="U33" s="612"/>
      <c r="V33" s="612"/>
      <c r="W33" s="612"/>
      <c r="X33" s="612"/>
      <c r="Y33" s="613"/>
      <c r="Z33" s="616">
        <v>2.2000000000000002</v>
      </c>
      <c r="AA33" s="617"/>
      <c r="AB33" s="617"/>
      <c r="AC33" s="622"/>
      <c r="AD33" s="620" t="s">
        <v>205</v>
      </c>
      <c r="AE33" s="612"/>
      <c r="AF33" s="612"/>
      <c r="AG33" s="612"/>
      <c r="AH33" s="612"/>
      <c r="AI33" s="612"/>
      <c r="AJ33" s="612"/>
      <c r="AK33" s="613"/>
      <c r="AL33" s="616" t="s">
        <v>210</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286</v>
      </c>
      <c r="BZ33" s="630"/>
      <c r="CA33" s="630"/>
      <c r="CB33" s="630"/>
      <c r="CC33" s="630"/>
      <c r="CD33" s="630"/>
      <c r="CE33" s="630"/>
      <c r="CF33" s="630"/>
      <c r="CG33" s="630"/>
      <c r="CH33" s="630"/>
      <c r="CI33" s="630"/>
      <c r="CJ33" s="630"/>
      <c r="CK33" s="630"/>
      <c r="CL33" s="631"/>
      <c r="CM33" s="611">
        <v>478524231</v>
      </c>
      <c r="CN33" s="612"/>
      <c r="CO33" s="612"/>
      <c r="CP33" s="612"/>
      <c r="CQ33" s="612"/>
      <c r="CR33" s="612"/>
      <c r="CS33" s="612"/>
      <c r="CT33" s="613"/>
      <c r="CU33" s="632">
        <v>100</v>
      </c>
      <c r="CV33" s="633"/>
      <c r="CW33" s="633"/>
      <c r="CX33" s="634"/>
      <c r="CY33" s="620">
        <v>66189295</v>
      </c>
      <c r="CZ33" s="612"/>
      <c r="DA33" s="612"/>
      <c r="DB33" s="612"/>
      <c r="DC33" s="612"/>
      <c r="DD33" s="612"/>
      <c r="DE33" s="612"/>
      <c r="DF33" s="612"/>
      <c r="DG33" s="612"/>
      <c r="DH33" s="612"/>
      <c r="DI33" s="612"/>
      <c r="DJ33" s="612"/>
      <c r="DK33" s="613"/>
      <c r="DL33" s="620">
        <v>306898503</v>
      </c>
      <c r="DM33" s="612"/>
      <c r="DN33" s="612"/>
      <c r="DO33" s="612"/>
      <c r="DP33" s="612"/>
      <c r="DQ33" s="612"/>
      <c r="DR33" s="612"/>
      <c r="DS33" s="612"/>
      <c r="DT33" s="612"/>
      <c r="DU33" s="612"/>
      <c r="DV33" s="612"/>
      <c r="DW33" s="612"/>
      <c r="DX33" s="621"/>
    </row>
    <row r="34" spans="2:128" ht="11.25" customHeight="1" x14ac:dyDescent="0.2">
      <c r="B34" s="608" t="s">
        <v>287</v>
      </c>
      <c r="C34" s="609"/>
      <c r="D34" s="609"/>
      <c r="E34" s="609"/>
      <c r="F34" s="609"/>
      <c r="G34" s="609"/>
      <c r="H34" s="609"/>
      <c r="I34" s="609"/>
      <c r="J34" s="609"/>
      <c r="K34" s="609"/>
      <c r="L34" s="609"/>
      <c r="M34" s="609"/>
      <c r="N34" s="609"/>
      <c r="O34" s="609"/>
      <c r="P34" s="609"/>
      <c r="Q34" s="610"/>
      <c r="R34" s="611">
        <v>50587327</v>
      </c>
      <c r="S34" s="612"/>
      <c r="T34" s="612"/>
      <c r="U34" s="612"/>
      <c r="V34" s="612"/>
      <c r="W34" s="612"/>
      <c r="X34" s="612"/>
      <c r="Y34" s="613"/>
      <c r="Z34" s="616">
        <v>10.3</v>
      </c>
      <c r="AA34" s="617"/>
      <c r="AB34" s="617"/>
      <c r="AC34" s="622"/>
      <c r="AD34" s="620">
        <v>32114</v>
      </c>
      <c r="AE34" s="612"/>
      <c r="AF34" s="612"/>
      <c r="AG34" s="612"/>
      <c r="AH34" s="612"/>
      <c r="AI34" s="612"/>
      <c r="AJ34" s="612"/>
      <c r="AK34" s="613"/>
      <c r="AL34" s="616">
        <v>0</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288</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289</v>
      </c>
      <c r="C35" s="609"/>
      <c r="D35" s="609"/>
      <c r="E35" s="609"/>
      <c r="F35" s="609"/>
      <c r="G35" s="609"/>
      <c r="H35" s="609"/>
      <c r="I35" s="609"/>
      <c r="J35" s="609"/>
      <c r="K35" s="609"/>
      <c r="L35" s="609"/>
      <c r="M35" s="609"/>
      <c r="N35" s="609"/>
      <c r="O35" s="609"/>
      <c r="P35" s="609"/>
      <c r="Q35" s="610"/>
      <c r="R35" s="611">
        <v>50788000</v>
      </c>
      <c r="S35" s="612"/>
      <c r="T35" s="612"/>
      <c r="U35" s="612"/>
      <c r="V35" s="612"/>
      <c r="W35" s="612"/>
      <c r="X35" s="612"/>
      <c r="Y35" s="613"/>
      <c r="Z35" s="616">
        <v>10.3</v>
      </c>
      <c r="AA35" s="617"/>
      <c r="AB35" s="617"/>
      <c r="AC35" s="622"/>
      <c r="AD35" s="620" t="s">
        <v>205</v>
      </c>
      <c r="AE35" s="612"/>
      <c r="AF35" s="612"/>
      <c r="AG35" s="612"/>
      <c r="AH35" s="612"/>
      <c r="AI35" s="612"/>
      <c r="AJ35" s="612"/>
      <c r="AK35" s="613"/>
      <c r="AL35" s="616" t="s">
        <v>205</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193</v>
      </c>
      <c r="BZ35" s="594"/>
      <c r="CA35" s="594"/>
      <c r="CB35" s="594"/>
      <c r="CC35" s="594"/>
      <c r="CD35" s="594"/>
      <c r="CE35" s="594"/>
      <c r="CF35" s="594"/>
      <c r="CG35" s="594"/>
      <c r="CH35" s="594"/>
      <c r="CI35" s="594"/>
      <c r="CJ35" s="594"/>
      <c r="CK35" s="594"/>
      <c r="CL35" s="595"/>
      <c r="CM35" s="593" t="s">
        <v>290</v>
      </c>
      <c r="CN35" s="594"/>
      <c r="CO35" s="594"/>
      <c r="CP35" s="594"/>
      <c r="CQ35" s="594"/>
      <c r="CR35" s="594"/>
      <c r="CS35" s="594"/>
      <c r="CT35" s="595"/>
      <c r="CU35" s="593" t="s">
        <v>291</v>
      </c>
      <c r="CV35" s="594"/>
      <c r="CW35" s="594"/>
      <c r="CX35" s="595"/>
      <c r="CY35" s="593" t="s">
        <v>292</v>
      </c>
      <c r="CZ35" s="594"/>
      <c r="DA35" s="594"/>
      <c r="DB35" s="594"/>
      <c r="DC35" s="594"/>
      <c r="DD35" s="594"/>
      <c r="DE35" s="594"/>
      <c r="DF35" s="595"/>
      <c r="DG35" s="635" t="s">
        <v>293</v>
      </c>
      <c r="DH35" s="636"/>
      <c r="DI35" s="636"/>
      <c r="DJ35" s="636"/>
      <c r="DK35" s="636"/>
      <c r="DL35" s="636"/>
      <c r="DM35" s="636"/>
      <c r="DN35" s="636"/>
      <c r="DO35" s="636"/>
      <c r="DP35" s="636"/>
      <c r="DQ35" s="637"/>
      <c r="DR35" s="593" t="s">
        <v>294</v>
      </c>
      <c r="DS35" s="594"/>
      <c r="DT35" s="594"/>
      <c r="DU35" s="594"/>
      <c r="DV35" s="594"/>
      <c r="DW35" s="594"/>
      <c r="DX35" s="595"/>
    </row>
    <row r="36" spans="2:128" ht="11.25" customHeight="1" x14ac:dyDescent="0.2">
      <c r="B36" s="608" t="s">
        <v>295</v>
      </c>
      <c r="C36" s="609"/>
      <c r="D36" s="609"/>
      <c r="E36" s="609"/>
      <c r="F36" s="609"/>
      <c r="G36" s="609"/>
      <c r="H36" s="609"/>
      <c r="I36" s="609"/>
      <c r="J36" s="609"/>
      <c r="K36" s="609"/>
      <c r="L36" s="609"/>
      <c r="M36" s="609"/>
      <c r="N36" s="609"/>
      <c r="O36" s="609"/>
      <c r="P36" s="609"/>
      <c r="Q36" s="610"/>
      <c r="R36" s="611">
        <v>2000000</v>
      </c>
      <c r="S36" s="612"/>
      <c r="T36" s="612"/>
      <c r="U36" s="612"/>
      <c r="V36" s="612"/>
      <c r="W36" s="612"/>
      <c r="X36" s="612"/>
      <c r="Y36" s="613"/>
      <c r="Z36" s="616">
        <v>0.4</v>
      </c>
      <c r="AA36" s="617"/>
      <c r="AB36" s="617"/>
      <c r="AC36" s="622"/>
      <c r="AD36" s="620" t="s">
        <v>119</v>
      </c>
      <c r="AE36" s="612"/>
      <c r="AF36" s="612"/>
      <c r="AG36" s="612"/>
      <c r="AH36" s="612"/>
      <c r="AI36" s="612"/>
      <c r="AJ36" s="612"/>
      <c r="AK36" s="613"/>
      <c r="AL36" s="616" t="s">
        <v>119</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296</v>
      </c>
      <c r="BZ36" s="598"/>
      <c r="CA36" s="598"/>
      <c r="CB36" s="598"/>
      <c r="CC36" s="598"/>
      <c r="CD36" s="598"/>
      <c r="CE36" s="598"/>
      <c r="CF36" s="598"/>
      <c r="CG36" s="598"/>
      <c r="CH36" s="598"/>
      <c r="CI36" s="598"/>
      <c r="CJ36" s="598"/>
      <c r="CK36" s="598"/>
      <c r="CL36" s="599"/>
      <c r="CM36" s="600">
        <v>192916528</v>
      </c>
      <c r="CN36" s="601"/>
      <c r="CO36" s="601"/>
      <c r="CP36" s="601"/>
      <c r="CQ36" s="601"/>
      <c r="CR36" s="601"/>
      <c r="CS36" s="601"/>
      <c r="CT36" s="602"/>
      <c r="CU36" s="605">
        <v>40.299999999999997</v>
      </c>
      <c r="CV36" s="606"/>
      <c r="CW36" s="606"/>
      <c r="CX36" s="639"/>
      <c r="CY36" s="638">
        <v>170720770</v>
      </c>
      <c r="CZ36" s="601"/>
      <c r="DA36" s="601"/>
      <c r="DB36" s="601"/>
      <c r="DC36" s="601"/>
      <c r="DD36" s="601"/>
      <c r="DE36" s="601"/>
      <c r="DF36" s="602"/>
      <c r="DG36" s="638">
        <v>169335350</v>
      </c>
      <c r="DH36" s="601"/>
      <c r="DI36" s="601"/>
      <c r="DJ36" s="601"/>
      <c r="DK36" s="601"/>
      <c r="DL36" s="601"/>
      <c r="DM36" s="601"/>
      <c r="DN36" s="601"/>
      <c r="DO36" s="601"/>
      <c r="DP36" s="601"/>
      <c r="DQ36" s="602"/>
      <c r="DR36" s="605">
        <v>64.7</v>
      </c>
      <c r="DS36" s="606"/>
      <c r="DT36" s="606"/>
      <c r="DU36" s="606"/>
      <c r="DV36" s="606"/>
      <c r="DW36" s="606"/>
      <c r="DX36" s="607"/>
    </row>
    <row r="37" spans="2:128" ht="11.25" customHeight="1" x14ac:dyDescent="0.2">
      <c r="B37" s="608" t="s">
        <v>297</v>
      </c>
      <c r="C37" s="609"/>
      <c r="D37" s="609"/>
      <c r="E37" s="609"/>
      <c r="F37" s="609"/>
      <c r="G37" s="609"/>
      <c r="H37" s="609"/>
      <c r="I37" s="609"/>
      <c r="J37" s="609"/>
      <c r="K37" s="609"/>
      <c r="L37" s="609"/>
      <c r="M37" s="609"/>
      <c r="N37" s="609"/>
      <c r="O37" s="609"/>
      <c r="P37" s="609"/>
      <c r="Q37" s="610"/>
      <c r="R37" s="611" t="s">
        <v>119</v>
      </c>
      <c r="S37" s="612"/>
      <c r="T37" s="612"/>
      <c r="U37" s="612"/>
      <c r="V37" s="612"/>
      <c r="W37" s="612"/>
      <c r="X37" s="612"/>
      <c r="Y37" s="613"/>
      <c r="Z37" s="616" t="s">
        <v>205</v>
      </c>
      <c r="AA37" s="617"/>
      <c r="AB37" s="617"/>
      <c r="AC37" s="622"/>
      <c r="AD37" s="620" t="s">
        <v>119</v>
      </c>
      <c r="AE37" s="612"/>
      <c r="AF37" s="612"/>
      <c r="AG37" s="612"/>
      <c r="AH37" s="612"/>
      <c r="AI37" s="612"/>
      <c r="AJ37" s="612"/>
      <c r="AK37" s="613"/>
      <c r="AL37" s="616" t="s">
        <v>210</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298</v>
      </c>
      <c r="BZ37" s="609"/>
      <c r="CA37" s="609"/>
      <c r="CB37" s="609"/>
      <c r="CC37" s="609"/>
      <c r="CD37" s="609"/>
      <c r="CE37" s="609"/>
      <c r="CF37" s="609"/>
      <c r="CG37" s="609"/>
      <c r="CH37" s="609"/>
      <c r="CI37" s="609"/>
      <c r="CJ37" s="609"/>
      <c r="CK37" s="609"/>
      <c r="CL37" s="610"/>
      <c r="CM37" s="611">
        <v>122751018</v>
      </c>
      <c r="CN37" s="640"/>
      <c r="CO37" s="640"/>
      <c r="CP37" s="640"/>
      <c r="CQ37" s="640"/>
      <c r="CR37" s="640"/>
      <c r="CS37" s="640"/>
      <c r="CT37" s="641"/>
      <c r="CU37" s="616">
        <v>25.7</v>
      </c>
      <c r="CV37" s="642"/>
      <c r="CW37" s="642"/>
      <c r="CX37" s="644"/>
      <c r="CY37" s="620">
        <v>105762346</v>
      </c>
      <c r="CZ37" s="640"/>
      <c r="DA37" s="640"/>
      <c r="DB37" s="640"/>
      <c r="DC37" s="640"/>
      <c r="DD37" s="640"/>
      <c r="DE37" s="640"/>
      <c r="DF37" s="641"/>
      <c r="DG37" s="620">
        <v>104413917</v>
      </c>
      <c r="DH37" s="640"/>
      <c r="DI37" s="640"/>
      <c r="DJ37" s="640"/>
      <c r="DK37" s="640"/>
      <c r="DL37" s="640"/>
      <c r="DM37" s="640"/>
      <c r="DN37" s="640"/>
      <c r="DO37" s="640"/>
      <c r="DP37" s="640"/>
      <c r="DQ37" s="641"/>
      <c r="DR37" s="616">
        <v>39.9</v>
      </c>
      <c r="DS37" s="642"/>
      <c r="DT37" s="642"/>
      <c r="DU37" s="642"/>
      <c r="DV37" s="642"/>
      <c r="DW37" s="642"/>
      <c r="DX37" s="643"/>
    </row>
    <row r="38" spans="2:128" ht="11.25" customHeight="1" x14ac:dyDescent="0.2">
      <c r="B38" s="608" t="s">
        <v>299</v>
      </c>
      <c r="C38" s="609"/>
      <c r="D38" s="609"/>
      <c r="E38" s="609"/>
      <c r="F38" s="609"/>
      <c r="G38" s="609"/>
      <c r="H38" s="609"/>
      <c r="I38" s="609"/>
      <c r="J38" s="609"/>
      <c r="K38" s="609"/>
      <c r="L38" s="609"/>
      <c r="M38" s="609"/>
      <c r="N38" s="609"/>
      <c r="O38" s="609"/>
      <c r="P38" s="609"/>
      <c r="Q38" s="610"/>
      <c r="R38" s="611">
        <v>16900000</v>
      </c>
      <c r="S38" s="612"/>
      <c r="T38" s="612"/>
      <c r="U38" s="612"/>
      <c r="V38" s="612"/>
      <c r="W38" s="612"/>
      <c r="X38" s="612"/>
      <c r="Y38" s="613"/>
      <c r="Z38" s="616">
        <v>3.4</v>
      </c>
      <c r="AA38" s="617"/>
      <c r="AB38" s="617"/>
      <c r="AC38" s="622"/>
      <c r="AD38" s="620" t="s">
        <v>119</v>
      </c>
      <c r="AE38" s="612"/>
      <c r="AF38" s="612"/>
      <c r="AG38" s="612"/>
      <c r="AH38" s="612"/>
      <c r="AI38" s="612"/>
      <c r="AJ38" s="612"/>
      <c r="AK38" s="613"/>
      <c r="AL38" s="616" t="s">
        <v>205</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300</v>
      </c>
      <c r="BZ38" s="609"/>
      <c r="CA38" s="609"/>
      <c r="CB38" s="609"/>
      <c r="CC38" s="609"/>
      <c r="CD38" s="609"/>
      <c r="CE38" s="609"/>
      <c r="CF38" s="609"/>
      <c r="CG38" s="609"/>
      <c r="CH38" s="609"/>
      <c r="CI38" s="609"/>
      <c r="CJ38" s="609"/>
      <c r="CK38" s="609"/>
      <c r="CL38" s="610"/>
      <c r="CM38" s="611">
        <v>89101461</v>
      </c>
      <c r="CN38" s="612"/>
      <c r="CO38" s="612"/>
      <c r="CP38" s="612"/>
      <c r="CQ38" s="612"/>
      <c r="CR38" s="612"/>
      <c r="CS38" s="612"/>
      <c r="CT38" s="613"/>
      <c r="CU38" s="616">
        <v>18.600000000000001</v>
      </c>
      <c r="CV38" s="642"/>
      <c r="CW38" s="642"/>
      <c r="CX38" s="644"/>
      <c r="CY38" s="620">
        <v>72822728</v>
      </c>
      <c r="CZ38" s="640"/>
      <c r="DA38" s="640"/>
      <c r="DB38" s="640"/>
      <c r="DC38" s="640"/>
      <c r="DD38" s="640"/>
      <c r="DE38" s="640"/>
      <c r="DF38" s="641"/>
      <c r="DG38" s="620">
        <v>72617266</v>
      </c>
      <c r="DH38" s="640"/>
      <c r="DI38" s="640"/>
      <c r="DJ38" s="640"/>
      <c r="DK38" s="640"/>
      <c r="DL38" s="640"/>
      <c r="DM38" s="640"/>
      <c r="DN38" s="640"/>
      <c r="DO38" s="640"/>
      <c r="DP38" s="640"/>
      <c r="DQ38" s="641"/>
      <c r="DR38" s="616">
        <v>27.8</v>
      </c>
      <c r="DS38" s="642"/>
      <c r="DT38" s="642"/>
      <c r="DU38" s="642"/>
      <c r="DV38" s="642"/>
      <c r="DW38" s="642"/>
      <c r="DX38" s="643"/>
    </row>
    <row r="39" spans="2:128" ht="11.25" customHeight="1" x14ac:dyDescent="0.2">
      <c r="B39" s="629" t="s">
        <v>301</v>
      </c>
      <c r="C39" s="630"/>
      <c r="D39" s="630"/>
      <c r="E39" s="630"/>
      <c r="F39" s="630"/>
      <c r="G39" s="630"/>
      <c r="H39" s="630"/>
      <c r="I39" s="630"/>
      <c r="J39" s="630"/>
      <c r="K39" s="630"/>
      <c r="L39" s="630"/>
      <c r="M39" s="630"/>
      <c r="N39" s="630"/>
      <c r="O39" s="630"/>
      <c r="P39" s="630"/>
      <c r="Q39" s="631"/>
      <c r="R39" s="611">
        <v>492818320</v>
      </c>
      <c r="S39" s="612"/>
      <c r="T39" s="612"/>
      <c r="U39" s="612"/>
      <c r="V39" s="612"/>
      <c r="W39" s="612"/>
      <c r="X39" s="612"/>
      <c r="Y39" s="613"/>
      <c r="Z39" s="614">
        <v>100</v>
      </c>
      <c r="AA39" s="614"/>
      <c r="AB39" s="614"/>
      <c r="AC39" s="614"/>
      <c r="AD39" s="615">
        <v>242638215</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302</v>
      </c>
      <c r="BZ39" s="609"/>
      <c r="CA39" s="609"/>
      <c r="CB39" s="609"/>
      <c r="CC39" s="609"/>
      <c r="CD39" s="609"/>
      <c r="CE39" s="609"/>
      <c r="CF39" s="609"/>
      <c r="CG39" s="609"/>
      <c r="CH39" s="609"/>
      <c r="CI39" s="609"/>
      <c r="CJ39" s="609"/>
      <c r="CK39" s="609"/>
      <c r="CL39" s="610"/>
      <c r="CM39" s="611">
        <v>10297849</v>
      </c>
      <c r="CN39" s="640"/>
      <c r="CO39" s="640"/>
      <c r="CP39" s="640"/>
      <c r="CQ39" s="640"/>
      <c r="CR39" s="640"/>
      <c r="CS39" s="640"/>
      <c r="CT39" s="641"/>
      <c r="CU39" s="616">
        <v>2.2000000000000002</v>
      </c>
      <c r="CV39" s="642"/>
      <c r="CW39" s="642"/>
      <c r="CX39" s="644"/>
      <c r="CY39" s="620">
        <v>5467616</v>
      </c>
      <c r="CZ39" s="640"/>
      <c r="DA39" s="640"/>
      <c r="DB39" s="640"/>
      <c r="DC39" s="640"/>
      <c r="DD39" s="640"/>
      <c r="DE39" s="640"/>
      <c r="DF39" s="641"/>
      <c r="DG39" s="620">
        <v>5430625</v>
      </c>
      <c r="DH39" s="640"/>
      <c r="DI39" s="640"/>
      <c r="DJ39" s="640"/>
      <c r="DK39" s="640"/>
      <c r="DL39" s="640"/>
      <c r="DM39" s="640"/>
      <c r="DN39" s="640"/>
      <c r="DO39" s="640"/>
      <c r="DP39" s="640"/>
      <c r="DQ39" s="641"/>
      <c r="DR39" s="616">
        <v>2.1</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303</v>
      </c>
      <c r="BZ40" s="609"/>
      <c r="CA40" s="609"/>
      <c r="CB40" s="609"/>
      <c r="CC40" s="609"/>
      <c r="CD40" s="609"/>
      <c r="CE40" s="609"/>
      <c r="CF40" s="609"/>
      <c r="CG40" s="609"/>
      <c r="CH40" s="609"/>
      <c r="CI40" s="609"/>
      <c r="CJ40" s="609"/>
      <c r="CK40" s="609"/>
      <c r="CL40" s="610"/>
      <c r="CM40" s="611">
        <v>59867661</v>
      </c>
      <c r="CN40" s="612"/>
      <c r="CO40" s="612"/>
      <c r="CP40" s="612"/>
      <c r="CQ40" s="612"/>
      <c r="CR40" s="612"/>
      <c r="CS40" s="612"/>
      <c r="CT40" s="613"/>
      <c r="CU40" s="616">
        <v>12.5</v>
      </c>
      <c r="CV40" s="642"/>
      <c r="CW40" s="642"/>
      <c r="CX40" s="644"/>
      <c r="CY40" s="620">
        <v>59490808</v>
      </c>
      <c r="CZ40" s="640"/>
      <c r="DA40" s="640"/>
      <c r="DB40" s="640"/>
      <c r="DC40" s="640"/>
      <c r="DD40" s="640"/>
      <c r="DE40" s="640"/>
      <c r="DF40" s="641"/>
      <c r="DG40" s="620">
        <v>59490808</v>
      </c>
      <c r="DH40" s="640"/>
      <c r="DI40" s="640"/>
      <c r="DJ40" s="640"/>
      <c r="DK40" s="640"/>
      <c r="DL40" s="640"/>
      <c r="DM40" s="640"/>
      <c r="DN40" s="640"/>
      <c r="DO40" s="640"/>
      <c r="DP40" s="640"/>
      <c r="DQ40" s="641"/>
      <c r="DR40" s="616">
        <v>22.7</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304</v>
      </c>
      <c r="BZ41" s="646"/>
      <c r="CA41" s="608" t="s">
        <v>68</v>
      </c>
      <c r="CB41" s="609"/>
      <c r="CC41" s="609"/>
      <c r="CD41" s="609"/>
      <c r="CE41" s="609"/>
      <c r="CF41" s="609"/>
      <c r="CG41" s="609"/>
      <c r="CH41" s="609"/>
      <c r="CI41" s="609"/>
      <c r="CJ41" s="609"/>
      <c r="CK41" s="609"/>
      <c r="CL41" s="610"/>
      <c r="CM41" s="611">
        <v>59853487</v>
      </c>
      <c r="CN41" s="640"/>
      <c r="CO41" s="640"/>
      <c r="CP41" s="640"/>
      <c r="CQ41" s="640"/>
      <c r="CR41" s="640"/>
      <c r="CS41" s="640"/>
      <c r="CT41" s="641"/>
      <c r="CU41" s="616">
        <v>12.5</v>
      </c>
      <c r="CV41" s="642"/>
      <c r="CW41" s="642"/>
      <c r="CX41" s="644"/>
      <c r="CY41" s="620">
        <v>59476634</v>
      </c>
      <c r="CZ41" s="640"/>
      <c r="DA41" s="640"/>
      <c r="DB41" s="640"/>
      <c r="DC41" s="640"/>
      <c r="DD41" s="640"/>
      <c r="DE41" s="640"/>
      <c r="DF41" s="641"/>
      <c r="DG41" s="620">
        <v>59476634</v>
      </c>
      <c r="DH41" s="640"/>
      <c r="DI41" s="640"/>
      <c r="DJ41" s="640"/>
      <c r="DK41" s="640"/>
      <c r="DL41" s="640"/>
      <c r="DM41" s="640"/>
      <c r="DN41" s="640"/>
      <c r="DO41" s="640"/>
      <c r="DP41" s="640"/>
      <c r="DQ41" s="641"/>
      <c r="DR41" s="616">
        <v>22.7</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305</v>
      </c>
      <c r="AQ42" s="594"/>
      <c r="AR42" s="594"/>
      <c r="AS42" s="594"/>
      <c r="AT42" s="594"/>
      <c r="AU42" s="594"/>
      <c r="AV42" s="594"/>
      <c r="AW42" s="594"/>
      <c r="AX42" s="594"/>
      <c r="AY42" s="594"/>
      <c r="AZ42" s="594"/>
      <c r="BA42" s="594"/>
      <c r="BB42" s="594"/>
      <c r="BC42" s="595"/>
      <c r="BD42" s="593" t="s">
        <v>306</v>
      </c>
      <c r="BE42" s="594"/>
      <c r="BF42" s="594"/>
      <c r="BG42" s="594"/>
      <c r="BH42" s="594"/>
      <c r="BI42" s="594"/>
      <c r="BJ42" s="594"/>
      <c r="BK42" s="594"/>
      <c r="BL42" s="594"/>
      <c r="BM42" s="595"/>
      <c r="BN42" s="593" t="s">
        <v>307</v>
      </c>
      <c r="BO42" s="594"/>
      <c r="BP42" s="594"/>
      <c r="BQ42" s="594"/>
      <c r="BR42" s="594"/>
      <c r="BS42" s="594"/>
      <c r="BT42" s="594"/>
      <c r="BU42" s="594"/>
      <c r="BV42" s="594"/>
      <c r="BW42" s="595"/>
      <c r="BY42" s="647"/>
      <c r="BZ42" s="648"/>
      <c r="CA42" s="608" t="s">
        <v>308</v>
      </c>
      <c r="CB42" s="609"/>
      <c r="CC42" s="609"/>
      <c r="CD42" s="609"/>
      <c r="CE42" s="609"/>
      <c r="CF42" s="609"/>
      <c r="CG42" s="609"/>
      <c r="CH42" s="609"/>
      <c r="CI42" s="609"/>
      <c r="CJ42" s="609"/>
      <c r="CK42" s="609"/>
      <c r="CL42" s="610"/>
      <c r="CM42" s="611">
        <v>54979349</v>
      </c>
      <c r="CN42" s="612"/>
      <c r="CO42" s="612"/>
      <c r="CP42" s="612"/>
      <c r="CQ42" s="612"/>
      <c r="CR42" s="612"/>
      <c r="CS42" s="612"/>
      <c r="CT42" s="613"/>
      <c r="CU42" s="616">
        <v>11.5</v>
      </c>
      <c r="CV42" s="642"/>
      <c r="CW42" s="642"/>
      <c r="CX42" s="644"/>
      <c r="CY42" s="620">
        <v>54641214</v>
      </c>
      <c r="CZ42" s="640"/>
      <c r="DA42" s="640"/>
      <c r="DB42" s="640"/>
      <c r="DC42" s="640"/>
      <c r="DD42" s="640"/>
      <c r="DE42" s="640"/>
      <c r="DF42" s="641"/>
      <c r="DG42" s="620">
        <v>54641214</v>
      </c>
      <c r="DH42" s="640"/>
      <c r="DI42" s="640"/>
      <c r="DJ42" s="640"/>
      <c r="DK42" s="640"/>
      <c r="DL42" s="640"/>
      <c r="DM42" s="640"/>
      <c r="DN42" s="640"/>
      <c r="DO42" s="640"/>
      <c r="DP42" s="640"/>
      <c r="DQ42" s="641"/>
      <c r="DR42" s="616">
        <v>20.9</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309</v>
      </c>
      <c r="AQ43" s="655"/>
      <c r="AR43" s="655"/>
      <c r="AS43" s="655"/>
      <c r="AT43" s="660" t="s">
        <v>310</v>
      </c>
      <c r="AU43" s="224"/>
      <c r="AV43" s="224"/>
      <c r="AW43" s="224"/>
      <c r="AX43" s="597" t="s">
        <v>155</v>
      </c>
      <c r="AY43" s="598"/>
      <c r="AZ43" s="598"/>
      <c r="BA43" s="598"/>
      <c r="BB43" s="598"/>
      <c r="BC43" s="599"/>
      <c r="BD43" s="663">
        <v>99.3</v>
      </c>
      <c r="BE43" s="664"/>
      <c r="BF43" s="664"/>
      <c r="BG43" s="664"/>
      <c r="BH43" s="664"/>
      <c r="BI43" s="664">
        <v>98.8</v>
      </c>
      <c r="BJ43" s="664"/>
      <c r="BK43" s="664"/>
      <c r="BL43" s="664"/>
      <c r="BM43" s="665"/>
      <c r="BN43" s="663">
        <v>99.6</v>
      </c>
      <c r="BO43" s="664"/>
      <c r="BP43" s="664"/>
      <c r="BQ43" s="664"/>
      <c r="BR43" s="664"/>
      <c r="BS43" s="664">
        <v>99</v>
      </c>
      <c r="BT43" s="664"/>
      <c r="BU43" s="664"/>
      <c r="BV43" s="664"/>
      <c r="BW43" s="665"/>
      <c r="BY43" s="647"/>
      <c r="BZ43" s="648"/>
      <c r="CA43" s="608" t="s">
        <v>311</v>
      </c>
      <c r="CB43" s="609"/>
      <c r="CC43" s="609"/>
      <c r="CD43" s="609"/>
      <c r="CE43" s="609"/>
      <c r="CF43" s="609"/>
      <c r="CG43" s="609"/>
      <c r="CH43" s="609"/>
      <c r="CI43" s="609"/>
      <c r="CJ43" s="609"/>
      <c r="CK43" s="609"/>
      <c r="CL43" s="610"/>
      <c r="CM43" s="611">
        <v>4874138</v>
      </c>
      <c r="CN43" s="640"/>
      <c r="CO43" s="640"/>
      <c r="CP43" s="640"/>
      <c r="CQ43" s="640"/>
      <c r="CR43" s="640"/>
      <c r="CS43" s="640"/>
      <c r="CT43" s="641"/>
      <c r="CU43" s="616">
        <v>1</v>
      </c>
      <c r="CV43" s="642"/>
      <c r="CW43" s="642"/>
      <c r="CX43" s="644"/>
      <c r="CY43" s="620">
        <v>4835420</v>
      </c>
      <c r="CZ43" s="640"/>
      <c r="DA43" s="640"/>
      <c r="DB43" s="640"/>
      <c r="DC43" s="640"/>
      <c r="DD43" s="640"/>
      <c r="DE43" s="640"/>
      <c r="DF43" s="641"/>
      <c r="DG43" s="620">
        <v>4835420</v>
      </c>
      <c r="DH43" s="640"/>
      <c r="DI43" s="640"/>
      <c r="DJ43" s="640"/>
      <c r="DK43" s="640"/>
      <c r="DL43" s="640"/>
      <c r="DM43" s="640"/>
      <c r="DN43" s="640"/>
      <c r="DO43" s="640"/>
      <c r="DP43" s="640"/>
      <c r="DQ43" s="641"/>
      <c r="DR43" s="616">
        <v>1.8</v>
      </c>
      <c r="DS43" s="642"/>
      <c r="DT43" s="642"/>
      <c r="DU43" s="642"/>
      <c r="DV43" s="642"/>
      <c r="DW43" s="642"/>
      <c r="DX43" s="643"/>
    </row>
    <row r="44" spans="2:128" ht="11.25" customHeight="1" x14ac:dyDescent="0.2">
      <c r="AP44" s="656"/>
      <c r="AQ44" s="657"/>
      <c r="AR44" s="657"/>
      <c r="AS44" s="657"/>
      <c r="AT44" s="661"/>
      <c r="AU44" s="213" t="s">
        <v>312</v>
      </c>
      <c r="AV44" s="213"/>
      <c r="AW44" s="213"/>
      <c r="AX44" s="608" t="s">
        <v>313</v>
      </c>
      <c r="AY44" s="609"/>
      <c r="AZ44" s="609"/>
      <c r="BA44" s="609"/>
      <c r="BB44" s="609"/>
      <c r="BC44" s="610"/>
      <c r="BD44" s="651">
        <v>99.2</v>
      </c>
      <c r="BE44" s="652"/>
      <c r="BF44" s="652"/>
      <c r="BG44" s="652"/>
      <c r="BH44" s="652"/>
      <c r="BI44" s="652">
        <v>97.5</v>
      </c>
      <c r="BJ44" s="652"/>
      <c r="BK44" s="652"/>
      <c r="BL44" s="652"/>
      <c r="BM44" s="653"/>
      <c r="BN44" s="651">
        <v>99.2</v>
      </c>
      <c r="BO44" s="652"/>
      <c r="BP44" s="652"/>
      <c r="BQ44" s="652"/>
      <c r="BR44" s="652"/>
      <c r="BS44" s="652">
        <v>97.4</v>
      </c>
      <c r="BT44" s="652"/>
      <c r="BU44" s="652"/>
      <c r="BV44" s="652"/>
      <c r="BW44" s="653"/>
      <c r="BY44" s="649"/>
      <c r="BZ44" s="650"/>
      <c r="CA44" s="608" t="s">
        <v>314</v>
      </c>
      <c r="CB44" s="609"/>
      <c r="CC44" s="609"/>
      <c r="CD44" s="609"/>
      <c r="CE44" s="609"/>
      <c r="CF44" s="609"/>
      <c r="CG44" s="609"/>
      <c r="CH44" s="609"/>
      <c r="CI44" s="609"/>
      <c r="CJ44" s="609"/>
      <c r="CK44" s="609"/>
      <c r="CL44" s="610"/>
      <c r="CM44" s="611">
        <v>14174</v>
      </c>
      <c r="CN44" s="612"/>
      <c r="CO44" s="612"/>
      <c r="CP44" s="612"/>
      <c r="CQ44" s="612"/>
      <c r="CR44" s="612"/>
      <c r="CS44" s="612"/>
      <c r="CT44" s="613"/>
      <c r="CU44" s="616">
        <v>0</v>
      </c>
      <c r="CV44" s="642"/>
      <c r="CW44" s="642"/>
      <c r="CX44" s="644"/>
      <c r="CY44" s="620">
        <v>14174</v>
      </c>
      <c r="CZ44" s="640"/>
      <c r="DA44" s="640"/>
      <c r="DB44" s="640"/>
      <c r="DC44" s="640"/>
      <c r="DD44" s="640"/>
      <c r="DE44" s="640"/>
      <c r="DF44" s="641"/>
      <c r="DG44" s="620">
        <v>14174</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315</v>
      </c>
      <c r="AY45" s="630"/>
      <c r="AZ45" s="630"/>
      <c r="BA45" s="630"/>
      <c r="BB45" s="630"/>
      <c r="BC45" s="631"/>
      <c r="BD45" s="666">
        <v>99</v>
      </c>
      <c r="BE45" s="667"/>
      <c r="BF45" s="667"/>
      <c r="BG45" s="667"/>
      <c r="BH45" s="667"/>
      <c r="BI45" s="667">
        <v>98.8</v>
      </c>
      <c r="BJ45" s="667"/>
      <c r="BK45" s="667"/>
      <c r="BL45" s="667"/>
      <c r="BM45" s="668"/>
      <c r="BN45" s="666">
        <v>100</v>
      </c>
      <c r="BO45" s="667"/>
      <c r="BP45" s="667"/>
      <c r="BQ45" s="667"/>
      <c r="BR45" s="667"/>
      <c r="BS45" s="667">
        <v>99.8</v>
      </c>
      <c r="BT45" s="667"/>
      <c r="BU45" s="667"/>
      <c r="BV45" s="667"/>
      <c r="BW45" s="668"/>
      <c r="BY45" s="608" t="s">
        <v>316</v>
      </c>
      <c r="BZ45" s="609"/>
      <c r="CA45" s="609"/>
      <c r="CB45" s="609"/>
      <c r="CC45" s="609"/>
      <c r="CD45" s="609"/>
      <c r="CE45" s="609"/>
      <c r="CF45" s="609"/>
      <c r="CG45" s="609"/>
      <c r="CH45" s="609"/>
      <c r="CI45" s="609"/>
      <c r="CJ45" s="609"/>
      <c r="CK45" s="609"/>
      <c r="CL45" s="610"/>
      <c r="CM45" s="611">
        <v>219112039</v>
      </c>
      <c r="CN45" s="640"/>
      <c r="CO45" s="640"/>
      <c r="CP45" s="640"/>
      <c r="CQ45" s="640"/>
      <c r="CR45" s="640"/>
      <c r="CS45" s="640"/>
      <c r="CT45" s="641"/>
      <c r="CU45" s="616">
        <v>45.8</v>
      </c>
      <c r="CV45" s="642"/>
      <c r="CW45" s="642"/>
      <c r="CX45" s="644"/>
      <c r="CY45" s="620">
        <v>130681717</v>
      </c>
      <c r="CZ45" s="640"/>
      <c r="DA45" s="640"/>
      <c r="DB45" s="640"/>
      <c r="DC45" s="640"/>
      <c r="DD45" s="640"/>
      <c r="DE45" s="640"/>
      <c r="DF45" s="641"/>
      <c r="DG45" s="620">
        <v>81726708</v>
      </c>
      <c r="DH45" s="640"/>
      <c r="DI45" s="640"/>
      <c r="DJ45" s="640"/>
      <c r="DK45" s="640"/>
      <c r="DL45" s="640"/>
      <c r="DM45" s="640"/>
      <c r="DN45" s="640"/>
      <c r="DO45" s="640"/>
      <c r="DP45" s="640"/>
      <c r="DQ45" s="641"/>
      <c r="DR45" s="616">
        <v>31.2</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317</v>
      </c>
      <c r="AQ46" s="677"/>
      <c r="AR46" s="677"/>
      <c r="AS46" s="677"/>
      <c r="AT46" s="677"/>
      <c r="AU46" s="677"/>
      <c r="AV46" s="677"/>
      <c r="AW46" s="678"/>
      <c r="AX46" s="679" t="s">
        <v>318</v>
      </c>
      <c r="AY46" s="679"/>
      <c r="AZ46" s="679"/>
      <c r="BA46" s="679"/>
      <c r="BB46" s="679"/>
      <c r="BC46" s="679"/>
      <c r="BD46" s="680">
        <v>4948171</v>
      </c>
      <c r="BE46" s="681"/>
      <c r="BF46" s="681"/>
      <c r="BG46" s="681"/>
      <c r="BH46" s="681"/>
      <c r="BI46" s="681"/>
      <c r="BJ46" s="681"/>
      <c r="BK46" s="681"/>
      <c r="BL46" s="681"/>
      <c r="BM46" s="682"/>
      <c r="BN46" s="680">
        <v>1945730</v>
      </c>
      <c r="BO46" s="681"/>
      <c r="BP46" s="681"/>
      <c r="BQ46" s="681"/>
      <c r="BR46" s="681"/>
      <c r="BS46" s="681"/>
      <c r="BT46" s="681"/>
      <c r="BU46" s="681"/>
      <c r="BV46" s="681"/>
      <c r="BW46" s="682"/>
      <c r="BY46" s="608" t="s">
        <v>319</v>
      </c>
      <c r="BZ46" s="609"/>
      <c r="CA46" s="609"/>
      <c r="CB46" s="609"/>
      <c r="CC46" s="609"/>
      <c r="CD46" s="609"/>
      <c r="CE46" s="609"/>
      <c r="CF46" s="609"/>
      <c r="CG46" s="609"/>
      <c r="CH46" s="609"/>
      <c r="CI46" s="609"/>
      <c r="CJ46" s="609"/>
      <c r="CK46" s="609"/>
      <c r="CL46" s="610"/>
      <c r="CM46" s="611">
        <v>20473844</v>
      </c>
      <c r="CN46" s="612"/>
      <c r="CO46" s="612"/>
      <c r="CP46" s="612"/>
      <c r="CQ46" s="612"/>
      <c r="CR46" s="612"/>
      <c r="CS46" s="612"/>
      <c r="CT46" s="613"/>
      <c r="CU46" s="616">
        <v>4.3</v>
      </c>
      <c r="CV46" s="642"/>
      <c r="CW46" s="642"/>
      <c r="CX46" s="644"/>
      <c r="CY46" s="620">
        <v>13491909</v>
      </c>
      <c r="CZ46" s="640"/>
      <c r="DA46" s="640"/>
      <c r="DB46" s="640"/>
      <c r="DC46" s="640"/>
      <c r="DD46" s="640"/>
      <c r="DE46" s="640"/>
      <c r="DF46" s="641"/>
      <c r="DG46" s="620">
        <v>11709495</v>
      </c>
      <c r="DH46" s="640"/>
      <c r="DI46" s="640"/>
      <c r="DJ46" s="640"/>
      <c r="DK46" s="640"/>
      <c r="DL46" s="640"/>
      <c r="DM46" s="640"/>
      <c r="DN46" s="640"/>
      <c r="DO46" s="640"/>
      <c r="DP46" s="640"/>
      <c r="DQ46" s="641"/>
      <c r="DR46" s="616">
        <v>4.5</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320</v>
      </c>
      <c r="AQ47" s="670"/>
      <c r="AR47" s="670"/>
      <c r="AS47" s="670"/>
      <c r="AT47" s="670"/>
      <c r="AU47" s="670"/>
      <c r="AV47" s="670"/>
      <c r="AW47" s="671"/>
      <c r="AX47" s="672" t="s">
        <v>321</v>
      </c>
      <c r="AY47" s="672"/>
      <c r="AZ47" s="672"/>
      <c r="BA47" s="672"/>
      <c r="BB47" s="672"/>
      <c r="BC47" s="672"/>
      <c r="BD47" s="673">
        <v>4948171</v>
      </c>
      <c r="BE47" s="674"/>
      <c r="BF47" s="674"/>
      <c r="BG47" s="674"/>
      <c r="BH47" s="674"/>
      <c r="BI47" s="674"/>
      <c r="BJ47" s="674"/>
      <c r="BK47" s="674"/>
      <c r="BL47" s="674"/>
      <c r="BM47" s="675"/>
      <c r="BN47" s="673">
        <v>1945730</v>
      </c>
      <c r="BO47" s="674"/>
      <c r="BP47" s="674"/>
      <c r="BQ47" s="674"/>
      <c r="BR47" s="674"/>
      <c r="BS47" s="674"/>
      <c r="BT47" s="674"/>
      <c r="BU47" s="674"/>
      <c r="BV47" s="674"/>
      <c r="BW47" s="675"/>
      <c r="BY47" s="608" t="s">
        <v>322</v>
      </c>
      <c r="BZ47" s="609"/>
      <c r="CA47" s="609"/>
      <c r="CB47" s="609"/>
      <c r="CC47" s="609"/>
      <c r="CD47" s="609"/>
      <c r="CE47" s="609"/>
      <c r="CF47" s="609"/>
      <c r="CG47" s="609"/>
      <c r="CH47" s="609"/>
      <c r="CI47" s="609"/>
      <c r="CJ47" s="609"/>
      <c r="CK47" s="609"/>
      <c r="CL47" s="610"/>
      <c r="CM47" s="611">
        <v>6226092</v>
      </c>
      <c r="CN47" s="640"/>
      <c r="CO47" s="640"/>
      <c r="CP47" s="640"/>
      <c r="CQ47" s="640"/>
      <c r="CR47" s="640"/>
      <c r="CS47" s="640"/>
      <c r="CT47" s="641"/>
      <c r="CU47" s="616">
        <v>1.3</v>
      </c>
      <c r="CV47" s="642"/>
      <c r="CW47" s="642"/>
      <c r="CX47" s="644"/>
      <c r="CY47" s="620">
        <v>3891038</v>
      </c>
      <c r="CZ47" s="640"/>
      <c r="DA47" s="640"/>
      <c r="DB47" s="640"/>
      <c r="DC47" s="640"/>
      <c r="DD47" s="640"/>
      <c r="DE47" s="640"/>
      <c r="DF47" s="641"/>
      <c r="DG47" s="620">
        <v>3890466</v>
      </c>
      <c r="DH47" s="640"/>
      <c r="DI47" s="640"/>
      <c r="DJ47" s="640"/>
      <c r="DK47" s="640"/>
      <c r="DL47" s="640"/>
      <c r="DM47" s="640"/>
      <c r="DN47" s="640"/>
      <c r="DO47" s="640"/>
      <c r="DP47" s="640"/>
      <c r="DQ47" s="641"/>
      <c r="DR47" s="616">
        <v>1.5</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323</v>
      </c>
      <c r="BZ48" s="609"/>
      <c r="CA48" s="609"/>
      <c r="CB48" s="609"/>
      <c r="CC48" s="609"/>
      <c r="CD48" s="609"/>
      <c r="CE48" s="609"/>
      <c r="CF48" s="609"/>
      <c r="CG48" s="609"/>
      <c r="CH48" s="609"/>
      <c r="CI48" s="609"/>
      <c r="CJ48" s="609"/>
      <c r="CK48" s="609"/>
      <c r="CL48" s="610"/>
      <c r="CM48" s="611">
        <v>135891482</v>
      </c>
      <c r="CN48" s="612"/>
      <c r="CO48" s="612"/>
      <c r="CP48" s="612"/>
      <c r="CQ48" s="612"/>
      <c r="CR48" s="612"/>
      <c r="CS48" s="612"/>
      <c r="CT48" s="613"/>
      <c r="CU48" s="616">
        <v>28.4</v>
      </c>
      <c r="CV48" s="642"/>
      <c r="CW48" s="642"/>
      <c r="CX48" s="644"/>
      <c r="CY48" s="620">
        <v>100707287</v>
      </c>
      <c r="CZ48" s="640"/>
      <c r="DA48" s="640"/>
      <c r="DB48" s="640"/>
      <c r="DC48" s="640"/>
      <c r="DD48" s="640"/>
      <c r="DE48" s="640"/>
      <c r="DF48" s="641"/>
      <c r="DG48" s="620">
        <v>60861527</v>
      </c>
      <c r="DH48" s="640"/>
      <c r="DI48" s="640"/>
      <c r="DJ48" s="640"/>
      <c r="DK48" s="640"/>
      <c r="DL48" s="640"/>
      <c r="DM48" s="640"/>
      <c r="DN48" s="640"/>
      <c r="DO48" s="640"/>
      <c r="DP48" s="640"/>
      <c r="DQ48" s="641"/>
      <c r="DR48" s="616">
        <v>23.3</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324</v>
      </c>
      <c r="BZ49" s="609"/>
      <c r="CA49" s="609"/>
      <c r="CB49" s="609"/>
      <c r="CC49" s="609"/>
      <c r="CD49" s="609"/>
      <c r="CE49" s="609"/>
      <c r="CF49" s="609"/>
      <c r="CG49" s="609"/>
      <c r="CH49" s="609"/>
      <c r="CI49" s="609"/>
      <c r="CJ49" s="609"/>
      <c r="CK49" s="609"/>
      <c r="CL49" s="610"/>
      <c r="CM49" s="611">
        <v>5880143</v>
      </c>
      <c r="CN49" s="640"/>
      <c r="CO49" s="640"/>
      <c r="CP49" s="640"/>
      <c r="CQ49" s="640"/>
      <c r="CR49" s="640"/>
      <c r="CS49" s="640"/>
      <c r="CT49" s="641"/>
      <c r="CU49" s="616">
        <v>1.2</v>
      </c>
      <c r="CV49" s="642"/>
      <c r="CW49" s="642"/>
      <c r="CX49" s="644"/>
      <c r="CY49" s="620">
        <v>5873984</v>
      </c>
      <c r="CZ49" s="640"/>
      <c r="DA49" s="640"/>
      <c r="DB49" s="640"/>
      <c r="DC49" s="640"/>
      <c r="DD49" s="640"/>
      <c r="DE49" s="640"/>
      <c r="DF49" s="641"/>
      <c r="DG49" s="620">
        <v>5087416</v>
      </c>
      <c r="DH49" s="640"/>
      <c r="DI49" s="640"/>
      <c r="DJ49" s="640"/>
      <c r="DK49" s="640"/>
      <c r="DL49" s="640"/>
      <c r="DM49" s="640"/>
      <c r="DN49" s="640"/>
      <c r="DO49" s="640"/>
      <c r="DP49" s="640"/>
      <c r="DQ49" s="641"/>
      <c r="DR49" s="616">
        <v>1.9</v>
      </c>
      <c r="DS49" s="642"/>
      <c r="DT49" s="642"/>
      <c r="DU49" s="642"/>
      <c r="DV49" s="642"/>
      <c r="DW49" s="642"/>
      <c r="DX49" s="643"/>
    </row>
    <row r="50" spans="2:128" ht="11.25" customHeight="1" x14ac:dyDescent="0.2">
      <c r="B50" s="213" t="s">
        <v>325</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326</v>
      </c>
      <c r="BZ50" s="609"/>
      <c r="CA50" s="609"/>
      <c r="CB50" s="609"/>
      <c r="CC50" s="609"/>
      <c r="CD50" s="609"/>
      <c r="CE50" s="609"/>
      <c r="CF50" s="609"/>
      <c r="CG50" s="609"/>
      <c r="CH50" s="609"/>
      <c r="CI50" s="609"/>
      <c r="CJ50" s="609"/>
      <c r="CK50" s="609"/>
      <c r="CL50" s="610"/>
      <c r="CM50" s="611">
        <v>11427986</v>
      </c>
      <c r="CN50" s="612"/>
      <c r="CO50" s="612"/>
      <c r="CP50" s="612"/>
      <c r="CQ50" s="612"/>
      <c r="CR50" s="612"/>
      <c r="CS50" s="612"/>
      <c r="CT50" s="613"/>
      <c r="CU50" s="616">
        <v>2.4</v>
      </c>
      <c r="CV50" s="642"/>
      <c r="CW50" s="642"/>
      <c r="CX50" s="644"/>
      <c r="CY50" s="620">
        <v>6539695</v>
      </c>
      <c r="CZ50" s="640"/>
      <c r="DA50" s="640"/>
      <c r="DB50" s="640"/>
      <c r="DC50" s="640"/>
      <c r="DD50" s="640"/>
      <c r="DE50" s="640"/>
      <c r="DF50" s="641"/>
      <c r="DG50" s="620" t="s">
        <v>119</v>
      </c>
      <c r="DH50" s="640"/>
      <c r="DI50" s="640"/>
      <c r="DJ50" s="640"/>
      <c r="DK50" s="640"/>
      <c r="DL50" s="640"/>
      <c r="DM50" s="640"/>
      <c r="DN50" s="640"/>
      <c r="DO50" s="640"/>
      <c r="DP50" s="640"/>
      <c r="DQ50" s="641"/>
      <c r="DR50" s="616" t="s">
        <v>119</v>
      </c>
      <c r="DS50" s="642"/>
      <c r="DT50" s="642"/>
      <c r="DU50" s="642"/>
      <c r="DV50" s="642"/>
      <c r="DW50" s="642"/>
      <c r="DX50" s="643"/>
    </row>
    <row r="51" spans="2:128" ht="11.25" customHeight="1" x14ac:dyDescent="0.2">
      <c r="B51" s="227" t="s">
        <v>327</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328</v>
      </c>
      <c r="BZ51" s="609"/>
      <c r="CA51" s="609"/>
      <c r="CB51" s="609"/>
      <c r="CC51" s="609"/>
      <c r="CD51" s="609"/>
      <c r="CE51" s="609"/>
      <c r="CF51" s="609"/>
      <c r="CG51" s="609"/>
      <c r="CH51" s="609"/>
      <c r="CI51" s="609"/>
      <c r="CJ51" s="609"/>
      <c r="CK51" s="609"/>
      <c r="CL51" s="610"/>
      <c r="CM51" s="611">
        <v>958</v>
      </c>
      <c r="CN51" s="640"/>
      <c r="CO51" s="640"/>
      <c r="CP51" s="640"/>
      <c r="CQ51" s="640"/>
      <c r="CR51" s="640"/>
      <c r="CS51" s="640"/>
      <c r="CT51" s="641"/>
      <c r="CU51" s="616">
        <v>0</v>
      </c>
      <c r="CV51" s="642"/>
      <c r="CW51" s="642"/>
      <c r="CX51" s="644"/>
      <c r="CY51" s="620" t="s">
        <v>119</v>
      </c>
      <c r="CZ51" s="640"/>
      <c r="DA51" s="640"/>
      <c r="DB51" s="640"/>
      <c r="DC51" s="640"/>
      <c r="DD51" s="640"/>
      <c r="DE51" s="640"/>
      <c r="DF51" s="641"/>
      <c r="DG51" s="620" t="s">
        <v>119</v>
      </c>
      <c r="DH51" s="640"/>
      <c r="DI51" s="640"/>
      <c r="DJ51" s="640"/>
      <c r="DK51" s="640"/>
      <c r="DL51" s="640"/>
      <c r="DM51" s="640"/>
      <c r="DN51" s="640"/>
      <c r="DO51" s="640"/>
      <c r="DP51" s="640"/>
      <c r="DQ51" s="641"/>
      <c r="DR51" s="616" t="s">
        <v>210</v>
      </c>
      <c r="DS51" s="642"/>
      <c r="DT51" s="642"/>
      <c r="DU51" s="642"/>
      <c r="DV51" s="642"/>
      <c r="DW51" s="642"/>
      <c r="DX51" s="643"/>
    </row>
    <row r="52" spans="2:128" ht="11.25" customHeight="1" x14ac:dyDescent="0.2">
      <c r="B52" s="228" t="s">
        <v>329</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330</v>
      </c>
      <c r="BZ52" s="609"/>
      <c r="CA52" s="609"/>
      <c r="CB52" s="609"/>
      <c r="CC52" s="609"/>
      <c r="CD52" s="609"/>
      <c r="CE52" s="609"/>
      <c r="CF52" s="609"/>
      <c r="CG52" s="609"/>
      <c r="CH52" s="609"/>
      <c r="CI52" s="609"/>
      <c r="CJ52" s="609"/>
      <c r="CK52" s="609"/>
      <c r="CL52" s="610"/>
      <c r="CM52" s="611">
        <v>39211534</v>
      </c>
      <c r="CN52" s="612"/>
      <c r="CO52" s="612"/>
      <c r="CP52" s="612"/>
      <c r="CQ52" s="612"/>
      <c r="CR52" s="612"/>
      <c r="CS52" s="612"/>
      <c r="CT52" s="613"/>
      <c r="CU52" s="616">
        <v>8.1999999999999993</v>
      </c>
      <c r="CV52" s="642"/>
      <c r="CW52" s="642"/>
      <c r="CX52" s="644"/>
      <c r="CY52" s="620">
        <v>177804</v>
      </c>
      <c r="CZ52" s="640"/>
      <c r="DA52" s="640"/>
      <c r="DB52" s="640"/>
      <c r="DC52" s="640"/>
      <c r="DD52" s="640"/>
      <c r="DE52" s="640"/>
      <c r="DF52" s="641"/>
      <c r="DG52" s="620">
        <v>177804</v>
      </c>
      <c r="DH52" s="640"/>
      <c r="DI52" s="640"/>
      <c r="DJ52" s="640"/>
      <c r="DK52" s="640"/>
      <c r="DL52" s="640"/>
      <c r="DM52" s="640"/>
      <c r="DN52" s="640"/>
      <c r="DO52" s="640"/>
      <c r="DP52" s="640"/>
      <c r="DQ52" s="641"/>
      <c r="DR52" s="616">
        <v>0.1</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331</v>
      </c>
      <c r="BZ53" s="609"/>
      <c r="CA53" s="609"/>
      <c r="CB53" s="609"/>
      <c r="CC53" s="609"/>
      <c r="CD53" s="609"/>
      <c r="CE53" s="609"/>
      <c r="CF53" s="609"/>
      <c r="CG53" s="609"/>
      <c r="CH53" s="609"/>
      <c r="CI53" s="609"/>
      <c r="CJ53" s="609"/>
      <c r="CK53" s="609"/>
      <c r="CL53" s="610"/>
      <c r="CM53" s="611" t="s">
        <v>210</v>
      </c>
      <c r="CN53" s="640"/>
      <c r="CO53" s="640"/>
      <c r="CP53" s="640"/>
      <c r="CQ53" s="640"/>
      <c r="CR53" s="640"/>
      <c r="CS53" s="640"/>
      <c r="CT53" s="641"/>
      <c r="CU53" s="616" t="s">
        <v>119</v>
      </c>
      <c r="CV53" s="642"/>
      <c r="CW53" s="642"/>
      <c r="CX53" s="644"/>
      <c r="CY53" s="620" t="s">
        <v>210</v>
      </c>
      <c r="CZ53" s="640"/>
      <c r="DA53" s="640"/>
      <c r="DB53" s="640"/>
      <c r="DC53" s="640"/>
      <c r="DD53" s="640"/>
      <c r="DE53" s="640"/>
      <c r="DF53" s="641"/>
      <c r="DG53" s="620" t="s">
        <v>119</v>
      </c>
      <c r="DH53" s="640"/>
      <c r="DI53" s="640"/>
      <c r="DJ53" s="640"/>
      <c r="DK53" s="640"/>
      <c r="DL53" s="640"/>
      <c r="DM53" s="640"/>
      <c r="DN53" s="640"/>
      <c r="DO53" s="640"/>
      <c r="DP53" s="640"/>
      <c r="DQ53" s="641"/>
      <c r="DR53" s="616" t="s">
        <v>119</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332</v>
      </c>
      <c r="BZ54" s="609"/>
      <c r="CA54" s="609"/>
      <c r="CB54" s="609"/>
      <c r="CC54" s="609"/>
      <c r="CD54" s="609"/>
      <c r="CE54" s="609"/>
      <c r="CF54" s="609"/>
      <c r="CG54" s="609"/>
      <c r="CH54" s="609"/>
      <c r="CI54" s="609"/>
      <c r="CJ54" s="609"/>
      <c r="CK54" s="609"/>
      <c r="CL54" s="610"/>
      <c r="CM54" s="611">
        <v>66495664</v>
      </c>
      <c r="CN54" s="612"/>
      <c r="CO54" s="612"/>
      <c r="CP54" s="612"/>
      <c r="CQ54" s="612"/>
      <c r="CR54" s="612"/>
      <c r="CS54" s="612"/>
      <c r="CT54" s="613"/>
      <c r="CU54" s="616">
        <v>13.9</v>
      </c>
      <c r="CV54" s="642"/>
      <c r="CW54" s="642"/>
      <c r="CX54" s="644"/>
      <c r="CY54" s="620">
        <v>5496016</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333</v>
      </c>
      <c r="BZ55" s="609"/>
      <c r="CA55" s="609"/>
      <c r="CB55" s="609"/>
      <c r="CC55" s="609"/>
      <c r="CD55" s="609"/>
      <c r="CE55" s="609"/>
      <c r="CF55" s="609"/>
      <c r="CG55" s="609"/>
      <c r="CH55" s="609"/>
      <c r="CI55" s="609"/>
      <c r="CJ55" s="609"/>
      <c r="CK55" s="609"/>
      <c r="CL55" s="610"/>
      <c r="CM55" s="611">
        <v>1104885</v>
      </c>
      <c r="CN55" s="612"/>
      <c r="CO55" s="612"/>
      <c r="CP55" s="612"/>
      <c r="CQ55" s="612"/>
      <c r="CR55" s="612"/>
      <c r="CS55" s="612"/>
      <c r="CT55" s="613"/>
      <c r="CU55" s="616">
        <v>0.2</v>
      </c>
      <c r="CV55" s="642"/>
      <c r="CW55" s="642"/>
      <c r="CX55" s="644"/>
      <c r="CY55" s="620">
        <v>96769</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304</v>
      </c>
      <c r="BZ56" s="646"/>
      <c r="CA56" s="608" t="s">
        <v>334</v>
      </c>
      <c r="CB56" s="609"/>
      <c r="CC56" s="609"/>
      <c r="CD56" s="609"/>
      <c r="CE56" s="609"/>
      <c r="CF56" s="609"/>
      <c r="CG56" s="609"/>
      <c r="CH56" s="609"/>
      <c r="CI56" s="609"/>
      <c r="CJ56" s="609"/>
      <c r="CK56" s="609"/>
      <c r="CL56" s="610"/>
      <c r="CM56" s="611">
        <v>66189295</v>
      </c>
      <c r="CN56" s="612"/>
      <c r="CO56" s="612"/>
      <c r="CP56" s="612"/>
      <c r="CQ56" s="612"/>
      <c r="CR56" s="612"/>
      <c r="CS56" s="612"/>
      <c r="CT56" s="613"/>
      <c r="CU56" s="616">
        <v>13.8</v>
      </c>
      <c r="CV56" s="642"/>
      <c r="CW56" s="642"/>
      <c r="CX56" s="644"/>
      <c r="CY56" s="620">
        <v>5489349</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335</v>
      </c>
      <c r="CB57" s="609"/>
      <c r="CC57" s="609"/>
      <c r="CD57" s="609"/>
      <c r="CE57" s="609"/>
      <c r="CF57" s="609"/>
      <c r="CG57" s="609"/>
      <c r="CH57" s="609"/>
      <c r="CI57" s="609"/>
      <c r="CJ57" s="609"/>
      <c r="CK57" s="609"/>
      <c r="CL57" s="610"/>
      <c r="CM57" s="611">
        <v>43655579</v>
      </c>
      <c r="CN57" s="612"/>
      <c r="CO57" s="612"/>
      <c r="CP57" s="612"/>
      <c r="CQ57" s="612"/>
      <c r="CR57" s="612"/>
      <c r="CS57" s="612"/>
      <c r="CT57" s="613"/>
      <c r="CU57" s="616">
        <v>9.1</v>
      </c>
      <c r="CV57" s="642"/>
      <c r="CW57" s="642"/>
      <c r="CX57" s="644"/>
      <c r="CY57" s="620">
        <v>999191</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336</v>
      </c>
      <c r="CB58" s="609"/>
      <c r="CC58" s="609"/>
      <c r="CD58" s="609"/>
      <c r="CE58" s="609"/>
      <c r="CF58" s="609"/>
      <c r="CG58" s="609"/>
      <c r="CH58" s="609"/>
      <c r="CI58" s="609"/>
      <c r="CJ58" s="609"/>
      <c r="CK58" s="609"/>
      <c r="CL58" s="610"/>
      <c r="CM58" s="611">
        <v>18041828</v>
      </c>
      <c r="CN58" s="612"/>
      <c r="CO58" s="612"/>
      <c r="CP58" s="612"/>
      <c r="CQ58" s="612"/>
      <c r="CR58" s="612"/>
      <c r="CS58" s="612"/>
      <c r="CT58" s="613"/>
      <c r="CU58" s="616">
        <v>3.8</v>
      </c>
      <c r="CV58" s="642"/>
      <c r="CW58" s="642"/>
      <c r="CX58" s="644"/>
      <c r="CY58" s="620">
        <v>4030596</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337</v>
      </c>
      <c r="CB59" s="609"/>
      <c r="CC59" s="609"/>
      <c r="CD59" s="609"/>
      <c r="CE59" s="609"/>
      <c r="CF59" s="609"/>
      <c r="CG59" s="609"/>
      <c r="CH59" s="609"/>
      <c r="CI59" s="609"/>
      <c r="CJ59" s="609"/>
      <c r="CK59" s="609"/>
      <c r="CL59" s="610"/>
      <c r="CM59" s="611">
        <v>306369</v>
      </c>
      <c r="CN59" s="612"/>
      <c r="CO59" s="612"/>
      <c r="CP59" s="612"/>
      <c r="CQ59" s="612"/>
      <c r="CR59" s="612"/>
      <c r="CS59" s="612"/>
      <c r="CT59" s="613"/>
      <c r="CU59" s="616">
        <v>0.1</v>
      </c>
      <c r="CV59" s="642"/>
      <c r="CW59" s="642"/>
      <c r="CX59" s="644"/>
      <c r="CY59" s="620">
        <v>6667</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338</v>
      </c>
      <c r="CB60" s="609"/>
      <c r="CC60" s="609"/>
      <c r="CD60" s="609"/>
      <c r="CE60" s="609"/>
      <c r="CF60" s="609"/>
      <c r="CG60" s="609"/>
      <c r="CH60" s="609"/>
      <c r="CI60" s="609"/>
      <c r="CJ60" s="609"/>
      <c r="CK60" s="609"/>
      <c r="CL60" s="610"/>
      <c r="CM60" s="611" t="s">
        <v>218</v>
      </c>
      <c r="CN60" s="612"/>
      <c r="CO60" s="612"/>
      <c r="CP60" s="612"/>
      <c r="CQ60" s="612"/>
      <c r="CR60" s="612"/>
      <c r="CS60" s="612"/>
      <c r="CT60" s="613"/>
      <c r="CU60" s="616" t="s">
        <v>119</v>
      </c>
      <c r="CV60" s="642"/>
      <c r="CW60" s="642"/>
      <c r="CX60" s="644"/>
      <c r="CY60" s="620" t="s">
        <v>210</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339</v>
      </c>
      <c r="BZ61" s="630"/>
      <c r="CA61" s="630"/>
      <c r="CB61" s="630"/>
      <c r="CC61" s="630"/>
      <c r="CD61" s="630"/>
      <c r="CE61" s="630"/>
      <c r="CF61" s="630"/>
      <c r="CG61" s="630"/>
      <c r="CH61" s="630"/>
      <c r="CI61" s="630"/>
      <c r="CJ61" s="630"/>
      <c r="CK61" s="630"/>
      <c r="CL61" s="631"/>
      <c r="CM61" s="689">
        <v>478524231</v>
      </c>
      <c r="CN61" s="690"/>
      <c r="CO61" s="690"/>
      <c r="CP61" s="690"/>
      <c r="CQ61" s="690"/>
      <c r="CR61" s="690"/>
      <c r="CS61" s="690"/>
      <c r="CT61" s="691"/>
      <c r="CU61" s="632">
        <v>100</v>
      </c>
      <c r="CV61" s="692"/>
      <c r="CW61" s="692"/>
      <c r="CX61" s="693"/>
      <c r="CY61" s="694">
        <v>306898503</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4w0mw7zhYZHrE0v4wC0fDwgG03KvXanBQnt7OiAZsXYdMEVeSo0ddtn1SNF65/yiIde9K91JTdbaF4H+tA8z9A==" saltValue="hDobQknu54unWnEnz55yHw=="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71"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340</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341</v>
      </c>
      <c r="DK2" s="733"/>
      <c r="DL2" s="733"/>
      <c r="DM2" s="733"/>
      <c r="DN2" s="733"/>
      <c r="DO2" s="734"/>
      <c r="DP2" s="238"/>
      <c r="DQ2" s="732" t="s">
        <v>342</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343</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344</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345</v>
      </c>
      <c r="B5" s="727"/>
      <c r="C5" s="727"/>
      <c r="D5" s="727"/>
      <c r="E5" s="727"/>
      <c r="F5" s="727"/>
      <c r="G5" s="727"/>
      <c r="H5" s="727"/>
      <c r="I5" s="727"/>
      <c r="J5" s="727"/>
      <c r="K5" s="727"/>
      <c r="L5" s="727"/>
      <c r="M5" s="727"/>
      <c r="N5" s="727"/>
      <c r="O5" s="727"/>
      <c r="P5" s="728"/>
      <c r="Q5" s="703" t="s">
        <v>346</v>
      </c>
      <c r="R5" s="704"/>
      <c r="S5" s="704"/>
      <c r="T5" s="704"/>
      <c r="U5" s="705"/>
      <c r="V5" s="703" t="s">
        <v>347</v>
      </c>
      <c r="W5" s="704"/>
      <c r="X5" s="704"/>
      <c r="Y5" s="704"/>
      <c r="Z5" s="705"/>
      <c r="AA5" s="703" t="s">
        <v>348</v>
      </c>
      <c r="AB5" s="704"/>
      <c r="AC5" s="704"/>
      <c r="AD5" s="704"/>
      <c r="AE5" s="704"/>
      <c r="AF5" s="736" t="s">
        <v>349</v>
      </c>
      <c r="AG5" s="704"/>
      <c r="AH5" s="704"/>
      <c r="AI5" s="704"/>
      <c r="AJ5" s="715"/>
      <c r="AK5" s="704" t="s">
        <v>350</v>
      </c>
      <c r="AL5" s="704"/>
      <c r="AM5" s="704"/>
      <c r="AN5" s="704"/>
      <c r="AO5" s="705"/>
      <c r="AP5" s="703" t="s">
        <v>351</v>
      </c>
      <c r="AQ5" s="704"/>
      <c r="AR5" s="704"/>
      <c r="AS5" s="704"/>
      <c r="AT5" s="705"/>
      <c r="AU5" s="703" t="s">
        <v>352</v>
      </c>
      <c r="AV5" s="704"/>
      <c r="AW5" s="704"/>
      <c r="AX5" s="704"/>
      <c r="AY5" s="715"/>
      <c r="AZ5" s="245"/>
      <c r="BA5" s="245"/>
      <c r="BB5" s="245"/>
      <c r="BC5" s="245"/>
      <c r="BD5" s="245"/>
      <c r="BE5" s="246"/>
      <c r="BF5" s="246"/>
      <c r="BG5" s="246"/>
      <c r="BH5" s="246"/>
      <c r="BI5" s="246"/>
      <c r="BJ5" s="246"/>
      <c r="BK5" s="246"/>
      <c r="BL5" s="246"/>
      <c r="BM5" s="246"/>
      <c r="BN5" s="246"/>
      <c r="BO5" s="246"/>
      <c r="BP5" s="246"/>
      <c r="BQ5" s="726" t="s">
        <v>353</v>
      </c>
      <c r="BR5" s="727"/>
      <c r="BS5" s="727"/>
      <c r="BT5" s="727"/>
      <c r="BU5" s="727"/>
      <c r="BV5" s="727"/>
      <c r="BW5" s="727"/>
      <c r="BX5" s="727"/>
      <c r="BY5" s="727"/>
      <c r="BZ5" s="727"/>
      <c r="CA5" s="727"/>
      <c r="CB5" s="727"/>
      <c r="CC5" s="727"/>
      <c r="CD5" s="727"/>
      <c r="CE5" s="727"/>
      <c r="CF5" s="727"/>
      <c r="CG5" s="728"/>
      <c r="CH5" s="703" t="s">
        <v>354</v>
      </c>
      <c r="CI5" s="704"/>
      <c r="CJ5" s="704"/>
      <c r="CK5" s="704"/>
      <c r="CL5" s="705"/>
      <c r="CM5" s="703" t="s">
        <v>355</v>
      </c>
      <c r="CN5" s="704"/>
      <c r="CO5" s="704"/>
      <c r="CP5" s="704"/>
      <c r="CQ5" s="705"/>
      <c r="CR5" s="703" t="s">
        <v>356</v>
      </c>
      <c r="CS5" s="704"/>
      <c r="CT5" s="704"/>
      <c r="CU5" s="704"/>
      <c r="CV5" s="705"/>
      <c r="CW5" s="703" t="s">
        <v>357</v>
      </c>
      <c r="CX5" s="704"/>
      <c r="CY5" s="704"/>
      <c r="CZ5" s="704"/>
      <c r="DA5" s="705"/>
      <c r="DB5" s="703" t="s">
        <v>358</v>
      </c>
      <c r="DC5" s="704"/>
      <c r="DD5" s="704"/>
      <c r="DE5" s="704"/>
      <c r="DF5" s="705"/>
      <c r="DG5" s="709" t="s">
        <v>359</v>
      </c>
      <c r="DH5" s="710"/>
      <c r="DI5" s="710"/>
      <c r="DJ5" s="710"/>
      <c r="DK5" s="711"/>
      <c r="DL5" s="709" t="s">
        <v>360</v>
      </c>
      <c r="DM5" s="710"/>
      <c r="DN5" s="710"/>
      <c r="DO5" s="710"/>
      <c r="DP5" s="711"/>
      <c r="DQ5" s="703" t="s">
        <v>361</v>
      </c>
      <c r="DR5" s="704"/>
      <c r="DS5" s="704"/>
      <c r="DT5" s="704"/>
      <c r="DU5" s="705"/>
      <c r="DV5" s="703" t="s">
        <v>352</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362</v>
      </c>
      <c r="C7" s="718"/>
      <c r="D7" s="718"/>
      <c r="E7" s="718"/>
      <c r="F7" s="718"/>
      <c r="G7" s="718"/>
      <c r="H7" s="718"/>
      <c r="I7" s="718"/>
      <c r="J7" s="718"/>
      <c r="K7" s="718"/>
      <c r="L7" s="718"/>
      <c r="M7" s="718"/>
      <c r="N7" s="718"/>
      <c r="O7" s="718"/>
      <c r="P7" s="719"/>
      <c r="Q7" s="720">
        <v>521073</v>
      </c>
      <c r="R7" s="721"/>
      <c r="S7" s="721"/>
      <c r="T7" s="721"/>
      <c r="U7" s="721"/>
      <c r="V7" s="721">
        <v>507313</v>
      </c>
      <c r="W7" s="721"/>
      <c r="X7" s="721"/>
      <c r="Y7" s="721"/>
      <c r="Z7" s="721"/>
      <c r="AA7" s="721">
        <v>13760</v>
      </c>
      <c r="AB7" s="721"/>
      <c r="AC7" s="721"/>
      <c r="AD7" s="721"/>
      <c r="AE7" s="722"/>
      <c r="AF7" s="723">
        <v>9578</v>
      </c>
      <c r="AG7" s="724"/>
      <c r="AH7" s="724"/>
      <c r="AI7" s="724"/>
      <c r="AJ7" s="725"/>
      <c r="AK7" s="763">
        <v>16024</v>
      </c>
      <c r="AL7" s="764"/>
      <c r="AM7" s="764"/>
      <c r="AN7" s="764"/>
      <c r="AO7" s="764"/>
      <c r="AP7" s="764">
        <v>850210</v>
      </c>
      <c r="AQ7" s="764"/>
      <c r="AR7" s="764"/>
      <c r="AS7" s="764"/>
      <c r="AT7" s="764"/>
      <c r="AU7" s="765"/>
      <c r="AV7" s="765"/>
      <c r="AW7" s="765"/>
      <c r="AX7" s="765"/>
      <c r="AY7" s="766"/>
      <c r="AZ7" s="241"/>
      <c r="BA7" s="241"/>
      <c r="BB7" s="241"/>
      <c r="BC7" s="241"/>
      <c r="BD7" s="241"/>
      <c r="BE7" s="242"/>
      <c r="BF7" s="242"/>
      <c r="BG7" s="242"/>
      <c r="BH7" s="242"/>
      <c r="BI7" s="242"/>
      <c r="BJ7" s="242"/>
      <c r="BK7" s="242"/>
      <c r="BL7" s="242"/>
      <c r="BM7" s="242"/>
      <c r="BN7" s="242"/>
      <c r="BO7" s="242"/>
      <c r="BP7" s="242"/>
      <c r="BQ7" s="248">
        <v>1</v>
      </c>
      <c r="BR7" s="249"/>
      <c r="BS7" s="767" t="s">
        <v>561</v>
      </c>
      <c r="BT7" s="768" t="s">
        <v>561</v>
      </c>
      <c r="BU7" s="768" t="s">
        <v>561</v>
      </c>
      <c r="BV7" s="768" t="s">
        <v>561</v>
      </c>
      <c r="BW7" s="768" t="s">
        <v>561</v>
      </c>
      <c r="BX7" s="768" t="s">
        <v>561</v>
      </c>
      <c r="BY7" s="768" t="s">
        <v>561</v>
      </c>
      <c r="BZ7" s="768" t="s">
        <v>561</v>
      </c>
      <c r="CA7" s="768" t="s">
        <v>561</v>
      </c>
      <c r="CB7" s="768" t="s">
        <v>561</v>
      </c>
      <c r="CC7" s="768" t="s">
        <v>561</v>
      </c>
      <c r="CD7" s="768" t="s">
        <v>561</v>
      </c>
      <c r="CE7" s="768" t="s">
        <v>561</v>
      </c>
      <c r="CF7" s="768" t="s">
        <v>561</v>
      </c>
      <c r="CG7" s="769" t="s">
        <v>561</v>
      </c>
      <c r="CH7" s="757">
        <v>-83</v>
      </c>
      <c r="CI7" s="758"/>
      <c r="CJ7" s="758"/>
      <c r="CK7" s="758"/>
      <c r="CL7" s="759"/>
      <c r="CM7" s="757">
        <v>1710</v>
      </c>
      <c r="CN7" s="758"/>
      <c r="CO7" s="758"/>
      <c r="CP7" s="758"/>
      <c r="CQ7" s="759"/>
      <c r="CR7" s="757">
        <v>129</v>
      </c>
      <c r="CS7" s="758"/>
      <c r="CT7" s="758"/>
      <c r="CU7" s="758"/>
      <c r="CV7" s="759"/>
      <c r="CW7" s="760">
        <v>0</v>
      </c>
      <c r="CX7" s="761"/>
      <c r="CY7" s="761"/>
      <c r="CZ7" s="761"/>
      <c r="DA7" s="762"/>
      <c r="DB7" s="760">
        <v>0</v>
      </c>
      <c r="DC7" s="761"/>
      <c r="DD7" s="761"/>
      <c r="DE7" s="761"/>
      <c r="DF7" s="762"/>
      <c r="DG7" s="760">
        <v>0</v>
      </c>
      <c r="DH7" s="761"/>
      <c r="DI7" s="761"/>
      <c r="DJ7" s="761"/>
      <c r="DK7" s="762"/>
      <c r="DL7" s="760">
        <v>0</v>
      </c>
      <c r="DM7" s="761"/>
      <c r="DN7" s="761"/>
      <c r="DO7" s="761"/>
      <c r="DP7" s="762"/>
      <c r="DQ7" s="760">
        <v>0</v>
      </c>
      <c r="DR7" s="761"/>
      <c r="DS7" s="761"/>
      <c r="DT7" s="761"/>
      <c r="DU7" s="762"/>
      <c r="DV7" s="738"/>
      <c r="DW7" s="739"/>
      <c r="DX7" s="739"/>
      <c r="DY7" s="739"/>
      <c r="DZ7" s="740"/>
      <c r="EA7" s="243"/>
    </row>
    <row r="8" spans="1:131" s="244" customFormat="1" ht="26.25" customHeight="1" x14ac:dyDescent="0.2">
      <c r="A8" s="250">
        <v>2</v>
      </c>
      <c r="B8" s="741" t="s">
        <v>363</v>
      </c>
      <c r="C8" s="742"/>
      <c r="D8" s="742"/>
      <c r="E8" s="742"/>
      <c r="F8" s="742"/>
      <c r="G8" s="742"/>
      <c r="H8" s="742"/>
      <c r="I8" s="742"/>
      <c r="J8" s="742"/>
      <c r="K8" s="742"/>
      <c r="L8" s="742"/>
      <c r="M8" s="742"/>
      <c r="N8" s="742"/>
      <c r="O8" s="742"/>
      <c r="P8" s="743"/>
      <c r="Q8" s="744">
        <v>177</v>
      </c>
      <c r="R8" s="745"/>
      <c r="S8" s="745"/>
      <c r="T8" s="745"/>
      <c r="U8" s="745"/>
      <c r="V8" s="745">
        <v>32</v>
      </c>
      <c r="W8" s="745"/>
      <c r="X8" s="745"/>
      <c r="Y8" s="745"/>
      <c r="Z8" s="745"/>
      <c r="AA8" s="745">
        <v>145</v>
      </c>
      <c r="AB8" s="745"/>
      <c r="AC8" s="745"/>
      <c r="AD8" s="745"/>
      <c r="AE8" s="746"/>
      <c r="AF8" s="747" t="s">
        <v>119</v>
      </c>
      <c r="AG8" s="748"/>
      <c r="AH8" s="748"/>
      <c r="AI8" s="748"/>
      <c r="AJ8" s="749"/>
      <c r="AK8" s="750">
        <v>5</v>
      </c>
      <c r="AL8" s="751"/>
      <c r="AM8" s="751"/>
      <c r="AN8" s="751"/>
      <c r="AO8" s="751"/>
      <c r="AP8" s="751">
        <v>274</v>
      </c>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562</v>
      </c>
      <c r="BT8" s="755" t="s">
        <v>562</v>
      </c>
      <c r="BU8" s="755" t="s">
        <v>562</v>
      </c>
      <c r="BV8" s="755" t="s">
        <v>562</v>
      </c>
      <c r="BW8" s="755" t="s">
        <v>562</v>
      </c>
      <c r="BX8" s="755" t="s">
        <v>562</v>
      </c>
      <c r="BY8" s="755" t="s">
        <v>562</v>
      </c>
      <c r="BZ8" s="755" t="s">
        <v>562</v>
      </c>
      <c r="CA8" s="755" t="s">
        <v>562</v>
      </c>
      <c r="CB8" s="755" t="s">
        <v>562</v>
      </c>
      <c r="CC8" s="755" t="s">
        <v>562</v>
      </c>
      <c r="CD8" s="755" t="s">
        <v>562</v>
      </c>
      <c r="CE8" s="755" t="s">
        <v>562</v>
      </c>
      <c r="CF8" s="755" t="s">
        <v>562</v>
      </c>
      <c r="CG8" s="756" t="s">
        <v>562</v>
      </c>
      <c r="CH8" s="760">
        <v>0</v>
      </c>
      <c r="CI8" s="761"/>
      <c r="CJ8" s="761"/>
      <c r="CK8" s="761"/>
      <c r="CL8" s="762"/>
      <c r="CM8" s="760">
        <v>306</v>
      </c>
      <c r="CN8" s="761"/>
      <c r="CO8" s="761"/>
      <c r="CP8" s="761"/>
      <c r="CQ8" s="762"/>
      <c r="CR8" s="760">
        <v>265</v>
      </c>
      <c r="CS8" s="761"/>
      <c r="CT8" s="761"/>
      <c r="CU8" s="761"/>
      <c r="CV8" s="762"/>
      <c r="CW8" s="760">
        <v>0</v>
      </c>
      <c r="CX8" s="761"/>
      <c r="CY8" s="761"/>
      <c r="CZ8" s="761"/>
      <c r="DA8" s="762"/>
      <c r="DB8" s="760">
        <v>0</v>
      </c>
      <c r="DC8" s="761"/>
      <c r="DD8" s="761"/>
      <c r="DE8" s="761"/>
      <c r="DF8" s="762"/>
      <c r="DG8" s="760">
        <v>0</v>
      </c>
      <c r="DH8" s="761"/>
      <c r="DI8" s="761"/>
      <c r="DJ8" s="761"/>
      <c r="DK8" s="762"/>
      <c r="DL8" s="760">
        <v>0</v>
      </c>
      <c r="DM8" s="761"/>
      <c r="DN8" s="761"/>
      <c r="DO8" s="761"/>
      <c r="DP8" s="762"/>
      <c r="DQ8" s="760">
        <v>0</v>
      </c>
      <c r="DR8" s="761"/>
      <c r="DS8" s="761"/>
      <c r="DT8" s="761"/>
      <c r="DU8" s="762"/>
      <c r="DV8" s="770"/>
      <c r="DW8" s="771"/>
      <c r="DX8" s="771"/>
      <c r="DY8" s="771"/>
      <c r="DZ8" s="772"/>
      <c r="EA8" s="243"/>
    </row>
    <row r="9" spans="1:131" s="244" customFormat="1" ht="26.25" customHeight="1" x14ac:dyDescent="0.2">
      <c r="A9" s="250">
        <v>3</v>
      </c>
      <c r="B9" s="741" t="s">
        <v>364</v>
      </c>
      <c r="C9" s="742"/>
      <c r="D9" s="742"/>
      <c r="E9" s="742"/>
      <c r="F9" s="742"/>
      <c r="G9" s="742"/>
      <c r="H9" s="742"/>
      <c r="I9" s="742"/>
      <c r="J9" s="742"/>
      <c r="K9" s="742"/>
      <c r="L9" s="742"/>
      <c r="M9" s="742"/>
      <c r="N9" s="742"/>
      <c r="O9" s="742"/>
      <c r="P9" s="743"/>
      <c r="Q9" s="744">
        <v>138</v>
      </c>
      <c r="R9" s="745"/>
      <c r="S9" s="745"/>
      <c r="T9" s="745"/>
      <c r="U9" s="745"/>
      <c r="V9" s="745">
        <v>118</v>
      </c>
      <c r="W9" s="745"/>
      <c r="X9" s="745"/>
      <c r="Y9" s="745"/>
      <c r="Z9" s="745"/>
      <c r="AA9" s="745">
        <v>20</v>
      </c>
      <c r="AB9" s="745"/>
      <c r="AC9" s="745"/>
      <c r="AD9" s="745"/>
      <c r="AE9" s="746"/>
      <c r="AF9" s="747" t="s">
        <v>119</v>
      </c>
      <c r="AG9" s="748"/>
      <c r="AH9" s="748"/>
      <c r="AI9" s="748"/>
      <c r="AJ9" s="749"/>
      <c r="AK9" s="750" t="s">
        <v>496</v>
      </c>
      <c r="AL9" s="751"/>
      <c r="AM9" s="751"/>
      <c r="AN9" s="751"/>
      <c r="AO9" s="751"/>
      <c r="AP9" s="751">
        <v>10329</v>
      </c>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563</v>
      </c>
      <c r="BT9" s="755" t="s">
        <v>563</v>
      </c>
      <c r="BU9" s="755" t="s">
        <v>563</v>
      </c>
      <c r="BV9" s="755" t="s">
        <v>563</v>
      </c>
      <c r="BW9" s="755" t="s">
        <v>563</v>
      </c>
      <c r="BX9" s="755" t="s">
        <v>563</v>
      </c>
      <c r="BY9" s="755" t="s">
        <v>563</v>
      </c>
      <c r="BZ9" s="755" t="s">
        <v>563</v>
      </c>
      <c r="CA9" s="755" t="s">
        <v>563</v>
      </c>
      <c r="CB9" s="755" t="s">
        <v>563</v>
      </c>
      <c r="CC9" s="755" t="s">
        <v>563</v>
      </c>
      <c r="CD9" s="755" t="s">
        <v>563</v>
      </c>
      <c r="CE9" s="755" t="s">
        <v>563</v>
      </c>
      <c r="CF9" s="755" t="s">
        <v>563</v>
      </c>
      <c r="CG9" s="756" t="s">
        <v>563</v>
      </c>
      <c r="CH9" s="760">
        <v>-1</v>
      </c>
      <c r="CI9" s="761"/>
      <c r="CJ9" s="761"/>
      <c r="CK9" s="761"/>
      <c r="CL9" s="762"/>
      <c r="CM9" s="760">
        <v>606</v>
      </c>
      <c r="CN9" s="761"/>
      <c r="CO9" s="761"/>
      <c r="CP9" s="761"/>
      <c r="CQ9" s="762"/>
      <c r="CR9" s="760">
        <v>520</v>
      </c>
      <c r="CS9" s="761"/>
      <c r="CT9" s="761"/>
      <c r="CU9" s="761"/>
      <c r="CV9" s="762"/>
      <c r="CW9" s="760">
        <v>0</v>
      </c>
      <c r="CX9" s="761"/>
      <c r="CY9" s="761"/>
      <c r="CZ9" s="761"/>
      <c r="DA9" s="762"/>
      <c r="DB9" s="760">
        <v>0</v>
      </c>
      <c r="DC9" s="761"/>
      <c r="DD9" s="761"/>
      <c r="DE9" s="761"/>
      <c r="DF9" s="762"/>
      <c r="DG9" s="760">
        <v>0</v>
      </c>
      <c r="DH9" s="761"/>
      <c r="DI9" s="761"/>
      <c r="DJ9" s="761"/>
      <c r="DK9" s="762"/>
      <c r="DL9" s="760">
        <v>0</v>
      </c>
      <c r="DM9" s="761"/>
      <c r="DN9" s="761"/>
      <c r="DO9" s="761"/>
      <c r="DP9" s="762"/>
      <c r="DQ9" s="760">
        <v>0</v>
      </c>
      <c r="DR9" s="761"/>
      <c r="DS9" s="761"/>
      <c r="DT9" s="761"/>
      <c r="DU9" s="762"/>
      <c r="DV9" s="770"/>
      <c r="DW9" s="771"/>
      <c r="DX9" s="771"/>
      <c r="DY9" s="771"/>
      <c r="DZ9" s="772"/>
      <c r="EA9" s="243"/>
    </row>
    <row r="10" spans="1:131" s="244" customFormat="1" ht="26.25" customHeight="1" x14ac:dyDescent="0.2">
      <c r="A10" s="250">
        <v>4</v>
      </c>
      <c r="B10" s="741" t="s">
        <v>365</v>
      </c>
      <c r="C10" s="742"/>
      <c r="D10" s="742"/>
      <c r="E10" s="742"/>
      <c r="F10" s="742"/>
      <c r="G10" s="742"/>
      <c r="H10" s="742"/>
      <c r="I10" s="742"/>
      <c r="J10" s="742"/>
      <c r="K10" s="742"/>
      <c r="L10" s="742"/>
      <c r="M10" s="742"/>
      <c r="N10" s="742"/>
      <c r="O10" s="742"/>
      <c r="P10" s="743"/>
      <c r="Q10" s="744">
        <v>94624</v>
      </c>
      <c r="R10" s="745"/>
      <c r="S10" s="745"/>
      <c r="T10" s="745"/>
      <c r="U10" s="745"/>
      <c r="V10" s="745">
        <v>94618</v>
      </c>
      <c r="W10" s="745"/>
      <c r="X10" s="745"/>
      <c r="Y10" s="745"/>
      <c r="Z10" s="745"/>
      <c r="AA10" s="745">
        <v>6</v>
      </c>
      <c r="AB10" s="745"/>
      <c r="AC10" s="745"/>
      <c r="AD10" s="745"/>
      <c r="AE10" s="746"/>
      <c r="AF10" s="747">
        <v>6</v>
      </c>
      <c r="AG10" s="748"/>
      <c r="AH10" s="748"/>
      <c r="AI10" s="748"/>
      <c r="AJ10" s="749"/>
      <c r="AK10" s="750">
        <v>146</v>
      </c>
      <c r="AL10" s="751"/>
      <c r="AM10" s="751"/>
      <c r="AN10" s="751"/>
      <c r="AO10" s="751"/>
      <c r="AP10" s="751" t="s">
        <v>496</v>
      </c>
      <c r="AQ10" s="751"/>
      <c r="AR10" s="751"/>
      <c r="AS10" s="751"/>
      <c r="AT10" s="751"/>
      <c r="AU10" s="752"/>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564</v>
      </c>
      <c r="BT10" s="755" t="s">
        <v>564</v>
      </c>
      <c r="BU10" s="755" t="s">
        <v>564</v>
      </c>
      <c r="BV10" s="755" t="s">
        <v>564</v>
      </c>
      <c r="BW10" s="755" t="s">
        <v>564</v>
      </c>
      <c r="BX10" s="755" t="s">
        <v>564</v>
      </c>
      <c r="BY10" s="755" t="s">
        <v>564</v>
      </c>
      <c r="BZ10" s="755" t="s">
        <v>564</v>
      </c>
      <c r="CA10" s="755" t="s">
        <v>564</v>
      </c>
      <c r="CB10" s="755" t="s">
        <v>564</v>
      </c>
      <c r="CC10" s="755" t="s">
        <v>564</v>
      </c>
      <c r="CD10" s="755" t="s">
        <v>564</v>
      </c>
      <c r="CE10" s="755" t="s">
        <v>564</v>
      </c>
      <c r="CF10" s="755" t="s">
        <v>564</v>
      </c>
      <c r="CG10" s="756" t="s">
        <v>564</v>
      </c>
      <c r="CH10" s="760">
        <v>0</v>
      </c>
      <c r="CI10" s="761"/>
      <c r="CJ10" s="761"/>
      <c r="CK10" s="761"/>
      <c r="CL10" s="762"/>
      <c r="CM10" s="760">
        <v>498</v>
      </c>
      <c r="CN10" s="761"/>
      <c r="CO10" s="761"/>
      <c r="CP10" s="761"/>
      <c r="CQ10" s="762"/>
      <c r="CR10" s="760">
        <v>490</v>
      </c>
      <c r="CS10" s="761"/>
      <c r="CT10" s="761"/>
      <c r="CU10" s="761"/>
      <c r="CV10" s="762"/>
      <c r="CW10" s="760">
        <v>0</v>
      </c>
      <c r="CX10" s="761"/>
      <c r="CY10" s="761"/>
      <c r="CZ10" s="761"/>
      <c r="DA10" s="762"/>
      <c r="DB10" s="760">
        <v>0</v>
      </c>
      <c r="DC10" s="761"/>
      <c r="DD10" s="761"/>
      <c r="DE10" s="761"/>
      <c r="DF10" s="762"/>
      <c r="DG10" s="760">
        <v>0</v>
      </c>
      <c r="DH10" s="761"/>
      <c r="DI10" s="761"/>
      <c r="DJ10" s="761"/>
      <c r="DK10" s="762"/>
      <c r="DL10" s="760">
        <v>0</v>
      </c>
      <c r="DM10" s="761"/>
      <c r="DN10" s="761"/>
      <c r="DO10" s="761"/>
      <c r="DP10" s="762"/>
      <c r="DQ10" s="760">
        <v>0</v>
      </c>
      <c r="DR10" s="761"/>
      <c r="DS10" s="761"/>
      <c r="DT10" s="761"/>
      <c r="DU10" s="762"/>
      <c r="DV10" s="770"/>
      <c r="DW10" s="771"/>
      <c r="DX10" s="771"/>
      <c r="DY10" s="771"/>
      <c r="DZ10" s="772"/>
      <c r="EA10" s="243"/>
    </row>
    <row r="11" spans="1:131" s="244" customFormat="1" ht="26.25" customHeight="1" x14ac:dyDescent="0.2">
      <c r="A11" s="250">
        <v>5</v>
      </c>
      <c r="B11" s="741" t="s">
        <v>366</v>
      </c>
      <c r="C11" s="742"/>
      <c r="D11" s="742"/>
      <c r="E11" s="742"/>
      <c r="F11" s="742"/>
      <c r="G11" s="742"/>
      <c r="H11" s="742"/>
      <c r="I11" s="742"/>
      <c r="J11" s="742"/>
      <c r="K11" s="742"/>
      <c r="L11" s="742"/>
      <c r="M11" s="742"/>
      <c r="N11" s="742"/>
      <c r="O11" s="742"/>
      <c r="P11" s="743"/>
      <c r="Q11" s="744">
        <v>2750</v>
      </c>
      <c r="R11" s="745"/>
      <c r="S11" s="745"/>
      <c r="T11" s="745"/>
      <c r="U11" s="745"/>
      <c r="V11" s="745">
        <v>2569</v>
      </c>
      <c r="W11" s="745"/>
      <c r="X11" s="745"/>
      <c r="Y11" s="745"/>
      <c r="Z11" s="745"/>
      <c r="AA11" s="745">
        <v>181</v>
      </c>
      <c r="AB11" s="745"/>
      <c r="AC11" s="745"/>
      <c r="AD11" s="745"/>
      <c r="AE11" s="746"/>
      <c r="AF11" s="747">
        <v>181</v>
      </c>
      <c r="AG11" s="748"/>
      <c r="AH11" s="748"/>
      <c r="AI11" s="748"/>
      <c r="AJ11" s="749"/>
      <c r="AK11" s="750" t="s">
        <v>496</v>
      </c>
      <c r="AL11" s="751"/>
      <c r="AM11" s="751"/>
      <c r="AN11" s="751"/>
      <c r="AO11" s="751"/>
      <c r="AP11" s="751" t="s">
        <v>496</v>
      </c>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565</v>
      </c>
      <c r="BT11" s="755" t="s">
        <v>565</v>
      </c>
      <c r="BU11" s="755" t="s">
        <v>565</v>
      </c>
      <c r="BV11" s="755" t="s">
        <v>565</v>
      </c>
      <c r="BW11" s="755" t="s">
        <v>565</v>
      </c>
      <c r="BX11" s="755" t="s">
        <v>565</v>
      </c>
      <c r="BY11" s="755" t="s">
        <v>565</v>
      </c>
      <c r="BZ11" s="755" t="s">
        <v>565</v>
      </c>
      <c r="CA11" s="755" t="s">
        <v>565</v>
      </c>
      <c r="CB11" s="755" t="s">
        <v>565</v>
      </c>
      <c r="CC11" s="755" t="s">
        <v>565</v>
      </c>
      <c r="CD11" s="755" t="s">
        <v>565</v>
      </c>
      <c r="CE11" s="755" t="s">
        <v>565</v>
      </c>
      <c r="CF11" s="755" t="s">
        <v>565</v>
      </c>
      <c r="CG11" s="756" t="s">
        <v>565</v>
      </c>
      <c r="CH11" s="760">
        <v>1</v>
      </c>
      <c r="CI11" s="761"/>
      <c r="CJ11" s="761"/>
      <c r="CK11" s="761"/>
      <c r="CL11" s="762"/>
      <c r="CM11" s="760">
        <v>1521</v>
      </c>
      <c r="CN11" s="761"/>
      <c r="CO11" s="761"/>
      <c r="CP11" s="761"/>
      <c r="CQ11" s="762"/>
      <c r="CR11" s="760">
        <v>1294</v>
      </c>
      <c r="CS11" s="761"/>
      <c r="CT11" s="761"/>
      <c r="CU11" s="761"/>
      <c r="CV11" s="762"/>
      <c r="CW11" s="760">
        <v>0</v>
      </c>
      <c r="CX11" s="761"/>
      <c r="CY11" s="761"/>
      <c r="CZ11" s="761"/>
      <c r="DA11" s="762"/>
      <c r="DB11" s="760">
        <v>0</v>
      </c>
      <c r="DC11" s="761"/>
      <c r="DD11" s="761"/>
      <c r="DE11" s="761"/>
      <c r="DF11" s="762"/>
      <c r="DG11" s="760">
        <v>0</v>
      </c>
      <c r="DH11" s="761"/>
      <c r="DI11" s="761"/>
      <c r="DJ11" s="761"/>
      <c r="DK11" s="762"/>
      <c r="DL11" s="760">
        <v>0</v>
      </c>
      <c r="DM11" s="761"/>
      <c r="DN11" s="761"/>
      <c r="DO11" s="761"/>
      <c r="DP11" s="762"/>
      <c r="DQ11" s="760">
        <v>0</v>
      </c>
      <c r="DR11" s="761"/>
      <c r="DS11" s="761"/>
      <c r="DT11" s="761"/>
      <c r="DU11" s="762"/>
      <c r="DV11" s="770"/>
      <c r="DW11" s="771"/>
      <c r="DX11" s="771"/>
      <c r="DY11" s="771"/>
      <c r="DZ11" s="772"/>
      <c r="EA11" s="243"/>
    </row>
    <row r="12" spans="1:131" s="244" customFormat="1" ht="26.25" customHeight="1" x14ac:dyDescent="0.2">
      <c r="A12" s="250">
        <v>6</v>
      </c>
      <c r="B12" s="741" t="s">
        <v>367</v>
      </c>
      <c r="C12" s="742"/>
      <c r="D12" s="742"/>
      <c r="E12" s="742"/>
      <c r="F12" s="742"/>
      <c r="G12" s="742"/>
      <c r="H12" s="742"/>
      <c r="I12" s="742"/>
      <c r="J12" s="742"/>
      <c r="K12" s="742"/>
      <c r="L12" s="742"/>
      <c r="M12" s="742"/>
      <c r="N12" s="742"/>
      <c r="O12" s="742"/>
      <c r="P12" s="743"/>
      <c r="Q12" s="744">
        <v>298</v>
      </c>
      <c r="R12" s="745"/>
      <c r="S12" s="745"/>
      <c r="T12" s="745"/>
      <c r="U12" s="745"/>
      <c r="V12" s="745">
        <v>298</v>
      </c>
      <c r="W12" s="745"/>
      <c r="X12" s="745"/>
      <c r="Y12" s="745"/>
      <c r="Z12" s="745"/>
      <c r="AA12" s="745" t="s">
        <v>496</v>
      </c>
      <c r="AB12" s="745"/>
      <c r="AC12" s="745"/>
      <c r="AD12" s="745"/>
      <c r="AE12" s="746"/>
      <c r="AF12" s="747" t="s">
        <v>119</v>
      </c>
      <c r="AG12" s="748"/>
      <c r="AH12" s="748"/>
      <c r="AI12" s="748"/>
      <c r="AJ12" s="749"/>
      <c r="AK12" s="750">
        <v>171</v>
      </c>
      <c r="AL12" s="751"/>
      <c r="AM12" s="751"/>
      <c r="AN12" s="751"/>
      <c r="AO12" s="751"/>
      <c r="AP12" s="751" t="s">
        <v>496</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t="s">
        <v>566</v>
      </c>
      <c r="BT12" s="755" t="s">
        <v>566</v>
      </c>
      <c r="BU12" s="755" t="s">
        <v>566</v>
      </c>
      <c r="BV12" s="755" t="s">
        <v>566</v>
      </c>
      <c r="BW12" s="755" t="s">
        <v>566</v>
      </c>
      <c r="BX12" s="755" t="s">
        <v>566</v>
      </c>
      <c r="BY12" s="755" t="s">
        <v>566</v>
      </c>
      <c r="BZ12" s="755" t="s">
        <v>566</v>
      </c>
      <c r="CA12" s="755" t="s">
        <v>566</v>
      </c>
      <c r="CB12" s="755" t="s">
        <v>566</v>
      </c>
      <c r="CC12" s="755" t="s">
        <v>566</v>
      </c>
      <c r="CD12" s="755" t="s">
        <v>566</v>
      </c>
      <c r="CE12" s="755" t="s">
        <v>566</v>
      </c>
      <c r="CF12" s="755" t="s">
        <v>566</v>
      </c>
      <c r="CG12" s="756" t="s">
        <v>566</v>
      </c>
      <c r="CH12" s="760">
        <v>0</v>
      </c>
      <c r="CI12" s="761"/>
      <c r="CJ12" s="761"/>
      <c r="CK12" s="761"/>
      <c r="CL12" s="762"/>
      <c r="CM12" s="760">
        <v>19</v>
      </c>
      <c r="CN12" s="761"/>
      <c r="CO12" s="761"/>
      <c r="CP12" s="761"/>
      <c r="CQ12" s="762"/>
      <c r="CR12" s="760">
        <v>10</v>
      </c>
      <c r="CS12" s="761"/>
      <c r="CT12" s="761"/>
      <c r="CU12" s="761"/>
      <c r="CV12" s="762"/>
      <c r="CW12" s="760">
        <v>0</v>
      </c>
      <c r="CX12" s="761"/>
      <c r="CY12" s="761"/>
      <c r="CZ12" s="761"/>
      <c r="DA12" s="762"/>
      <c r="DB12" s="760">
        <v>0</v>
      </c>
      <c r="DC12" s="761"/>
      <c r="DD12" s="761"/>
      <c r="DE12" s="761"/>
      <c r="DF12" s="762"/>
      <c r="DG12" s="760">
        <v>0</v>
      </c>
      <c r="DH12" s="761"/>
      <c r="DI12" s="761"/>
      <c r="DJ12" s="761"/>
      <c r="DK12" s="762"/>
      <c r="DL12" s="760">
        <v>0</v>
      </c>
      <c r="DM12" s="761"/>
      <c r="DN12" s="761"/>
      <c r="DO12" s="761"/>
      <c r="DP12" s="762"/>
      <c r="DQ12" s="760">
        <v>0</v>
      </c>
      <c r="DR12" s="761"/>
      <c r="DS12" s="761"/>
      <c r="DT12" s="761"/>
      <c r="DU12" s="762"/>
      <c r="DV12" s="770"/>
      <c r="DW12" s="771"/>
      <c r="DX12" s="771"/>
      <c r="DY12" s="771"/>
      <c r="DZ12" s="772"/>
      <c r="EA12" s="243"/>
    </row>
    <row r="13" spans="1:131" s="244" customFormat="1" ht="26.25" customHeight="1" x14ac:dyDescent="0.2">
      <c r="A13" s="250">
        <v>7</v>
      </c>
      <c r="B13" s="741" t="s">
        <v>368</v>
      </c>
      <c r="C13" s="742"/>
      <c r="D13" s="742"/>
      <c r="E13" s="742"/>
      <c r="F13" s="742"/>
      <c r="G13" s="742"/>
      <c r="H13" s="742"/>
      <c r="I13" s="742"/>
      <c r="J13" s="742"/>
      <c r="K13" s="742"/>
      <c r="L13" s="742"/>
      <c r="M13" s="742"/>
      <c r="N13" s="742"/>
      <c r="O13" s="742"/>
      <c r="P13" s="743"/>
      <c r="Q13" s="744">
        <v>943</v>
      </c>
      <c r="R13" s="745"/>
      <c r="S13" s="745"/>
      <c r="T13" s="745"/>
      <c r="U13" s="745"/>
      <c r="V13" s="745">
        <v>943</v>
      </c>
      <c r="W13" s="745"/>
      <c r="X13" s="745"/>
      <c r="Y13" s="745"/>
      <c r="Z13" s="745"/>
      <c r="AA13" s="745" t="s">
        <v>496</v>
      </c>
      <c r="AB13" s="745"/>
      <c r="AC13" s="745"/>
      <c r="AD13" s="745"/>
      <c r="AE13" s="746"/>
      <c r="AF13" s="747" t="s">
        <v>119</v>
      </c>
      <c r="AG13" s="748"/>
      <c r="AH13" s="748"/>
      <c r="AI13" s="748"/>
      <c r="AJ13" s="749"/>
      <c r="AK13" s="750">
        <v>365</v>
      </c>
      <c r="AL13" s="751"/>
      <c r="AM13" s="751"/>
      <c r="AN13" s="751"/>
      <c r="AO13" s="751"/>
      <c r="AP13" s="751" t="s">
        <v>496</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567</v>
      </c>
      <c r="BT13" s="755" t="s">
        <v>567</v>
      </c>
      <c r="BU13" s="755" t="s">
        <v>567</v>
      </c>
      <c r="BV13" s="755" t="s">
        <v>567</v>
      </c>
      <c r="BW13" s="755" t="s">
        <v>567</v>
      </c>
      <c r="BX13" s="755" t="s">
        <v>567</v>
      </c>
      <c r="BY13" s="755" t="s">
        <v>567</v>
      </c>
      <c r="BZ13" s="755" t="s">
        <v>567</v>
      </c>
      <c r="CA13" s="755" t="s">
        <v>567</v>
      </c>
      <c r="CB13" s="755" t="s">
        <v>567</v>
      </c>
      <c r="CC13" s="755" t="s">
        <v>567</v>
      </c>
      <c r="CD13" s="755" t="s">
        <v>567</v>
      </c>
      <c r="CE13" s="755" t="s">
        <v>567</v>
      </c>
      <c r="CF13" s="755" t="s">
        <v>567</v>
      </c>
      <c r="CG13" s="756" t="s">
        <v>567</v>
      </c>
      <c r="CH13" s="760">
        <v>2</v>
      </c>
      <c r="CI13" s="761"/>
      <c r="CJ13" s="761"/>
      <c r="CK13" s="761"/>
      <c r="CL13" s="762"/>
      <c r="CM13" s="760">
        <v>284</v>
      </c>
      <c r="CN13" s="761"/>
      <c r="CO13" s="761"/>
      <c r="CP13" s="761"/>
      <c r="CQ13" s="762"/>
      <c r="CR13" s="760">
        <v>263</v>
      </c>
      <c r="CS13" s="761"/>
      <c r="CT13" s="761"/>
      <c r="CU13" s="761"/>
      <c r="CV13" s="762"/>
      <c r="CW13" s="760">
        <v>0</v>
      </c>
      <c r="CX13" s="761"/>
      <c r="CY13" s="761"/>
      <c r="CZ13" s="761"/>
      <c r="DA13" s="762"/>
      <c r="DB13" s="760">
        <v>0</v>
      </c>
      <c r="DC13" s="761"/>
      <c r="DD13" s="761"/>
      <c r="DE13" s="761"/>
      <c r="DF13" s="762"/>
      <c r="DG13" s="760">
        <v>0</v>
      </c>
      <c r="DH13" s="761"/>
      <c r="DI13" s="761"/>
      <c r="DJ13" s="761"/>
      <c r="DK13" s="762"/>
      <c r="DL13" s="760">
        <v>0</v>
      </c>
      <c r="DM13" s="761"/>
      <c r="DN13" s="761"/>
      <c r="DO13" s="761"/>
      <c r="DP13" s="762"/>
      <c r="DQ13" s="760">
        <v>0</v>
      </c>
      <c r="DR13" s="761"/>
      <c r="DS13" s="761"/>
      <c r="DT13" s="761"/>
      <c r="DU13" s="762"/>
      <c r="DV13" s="770"/>
      <c r="DW13" s="771"/>
      <c r="DX13" s="771"/>
      <c r="DY13" s="771"/>
      <c r="DZ13" s="772"/>
      <c r="EA13" s="243"/>
    </row>
    <row r="14" spans="1:131" s="244" customFormat="1" ht="26.25" customHeight="1" x14ac:dyDescent="0.2">
      <c r="A14" s="250">
        <v>8</v>
      </c>
      <c r="B14" s="741" t="s">
        <v>369</v>
      </c>
      <c r="C14" s="742"/>
      <c r="D14" s="742"/>
      <c r="E14" s="742"/>
      <c r="F14" s="742"/>
      <c r="G14" s="742"/>
      <c r="H14" s="742"/>
      <c r="I14" s="742"/>
      <c r="J14" s="742"/>
      <c r="K14" s="742"/>
      <c r="L14" s="742"/>
      <c r="M14" s="742"/>
      <c r="N14" s="742"/>
      <c r="O14" s="742"/>
      <c r="P14" s="743"/>
      <c r="Q14" s="744">
        <v>46</v>
      </c>
      <c r="R14" s="745"/>
      <c r="S14" s="745"/>
      <c r="T14" s="745"/>
      <c r="U14" s="745"/>
      <c r="V14" s="745">
        <v>0</v>
      </c>
      <c r="W14" s="745"/>
      <c r="X14" s="745"/>
      <c r="Y14" s="745"/>
      <c r="Z14" s="745"/>
      <c r="AA14" s="745">
        <v>46</v>
      </c>
      <c r="AB14" s="745"/>
      <c r="AC14" s="745"/>
      <c r="AD14" s="745"/>
      <c r="AE14" s="746"/>
      <c r="AF14" s="747" t="s">
        <v>119</v>
      </c>
      <c r="AG14" s="748"/>
      <c r="AH14" s="748"/>
      <c r="AI14" s="748"/>
      <c r="AJ14" s="749"/>
      <c r="AK14" s="750">
        <v>0</v>
      </c>
      <c r="AL14" s="751"/>
      <c r="AM14" s="751"/>
      <c r="AN14" s="751"/>
      <c r="AO14" s="751"/>
      <c r="AP14" s="751" t="s">
        <v>496</v>
      </c>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568</v>
      </c>
      <c r="BT14" s="755" t="s">
        <v>568</v>
      </c>
      <c r="BU14" s="755" t="s">
        <v>568</v>
      </c>
      <c r="BV14" s="755" t="s">
        <v>568</v>
      </c>
      <c r="BW14" s="755" t="s">
        <v>568</v>
      </c>
      <c r="BX14" s="755" t="s">
        <v>568</v>
      </c>
      <c r="BY14" s="755" t="s">
        <v>568</v>
      </c>
      <c r="BZ14" s="755" t="s">
        <v>568</v>
      </c>
      <c r="CA14" s="755" t="s">
        <v>568</v>
      </c>
      <c r="CB14" s="755" t="s">
        <v>568</v>
      </c>
      <c r="CC14" s="755" t="s">
        <v>568</v>
      </c>
      <c r="CD14" s="755" t="s">
        <v>568</v>
      </c>
      <c r="CE14" s="755" t="s">
        <v>568</v>
      </c>
      <c r="CF14" s="755" t="s">
        <v>568</v>
      </c>
      <c r="CG14" s="756" t="s">
        <v>568</v>
      </c>
      <c r="CH14" s="760">
        <v>-15</v>
      </c>
      <c r="CI14" s="761"/>
      <c r="CJ14" s="761"/>
      <c r="CK14" s="761"/>
      <c r="CL14" s="762"/>
      <c r="CM14" s="760">
        <v>801</v>
      </c>
      <c r="CN14" s="761"/>
      <c r="CO14" s="761"/>
      <c r="CP14" s="761"/>
      <c r="CQ14" s="762"/>
      <c r="CR14" s="760">
        <v>755</v>
      </c>
      <c r="CS14" s="761"/>
      <c r="CT14" s="761"/>
      <c r="CU14" s="761"/>
      <c r="CV14" s="762"/>
      <c r="CW14" s="760">
        <v>0</v>
      </c>
      <c r="CX14" s="761"/>
      <c r="CY14" s="761"/>
      <c r="CZ14" s="761"/>
      <c r="DA14" s="762"/>
      <c r="DB14" s="760">
        <v>0</v>
      </c>
      <c r="DC14" s="761"/>
      <c r="DD14" s="761"/>
      <c r="DE14" s="761"/>
      <c r="DF14" s="762"/>
      <c r="DG14" s="760">
        <v>0</v>
      </c>
      <c r="DH14" s="761"/>
      <c r="DI14" s="761"/>
      <c r="DJ14" s="761"/>
      <c r="DK14" s="762"/>
      <c r="DL14" s="760">
        <v>0</v>
      </c>
      <c r="DM14" s="761"/>
      <c r="DN14" s="761"/>
      <c r="DO14" s="761"/>
      <c r="DP14" s="762"/>
      <c r="DQ14" s="760">
        <v>0</v>
      </c>
      <c r="DR14" s="761"/>
      <c r="DS14" s="761"/>
      <c r="DT14" s="761"/>
      <c r="DU14" s="762"/>
      <c r="DV14" s="770"/>
      <c r="DW14" s="771"/>
      <c r="DX14" s="771"/>
      <c r="DY14" s="771"/>
      <c r="DZ14" s="772"/>
      <c r="EA14" s="243"/>
    </row>
    <row r="15" spans="1:131" s="244" customFormat="1" ht="26.25" customHeight="1" x14ac:dyDescent="0.2">
      <c r="A15" s="250">
        <v>9</v>
      </c>
      <c r="B15" s="741" t="s">
        <v>370</v>
      </c>
      <c r="C15" s="742"/>
      <c r="D15" s="742"/>
      <c r="E15" s="742"/>
      <c r="F15" s="742"/>
      <c r="G15" s="742"/>
      <c r="H15" s="742"/>
      <c r="I15" s="742"/>
      <c r="J15" s="742"/>
      <c r="K15" s="742"/>
      <c r="L15" s="742"/>
      <c r="M15" s="742"/>
      <c r="N15" s="742"/>
      <c r="O15" s="742"/>
      <c r="P15" s="743"/>
      <c r="Q15" s="744">
        <v>189</v>
      </c>
      <c r="R15" s="745"/>
      <c r="S15" s="745"/>
      <c r="T15" s="745"/>
      <c r="U15" s="745"/>
      <c r="V15" s="745">
        <v>69</v>
      </c>
      <c r="W15" s="745"/>
      <c r="X15" s="745"/>
      <c r="Y15" s="745"/>
      <c r="Z15" s="745"/>
      <c r="AA15" s="745">
        <v>120</v>
      </c>
      <c r="AB15" s="745"/>
      <c r="AC15" s="745"/>
      <c r="AD15" s="745"/>
      <c r="AE15" s="746"/>
      <c r="AF15" s="747" t="s">
        <v>119</v>
      </c>
      <c r="AG15" s="748"/>
      <c r="AH15" s="748"/>
      <c r="AI15" s="748"/>
      <c r="AJ15" s="749"/>
      <c r="AK15" s="750">
        <v>0</v>
      </c>
      <c r="AL15" s="751"/>
      <c r="AM15" s="751"/>
      <c r="AN15" s="751"/>
      <c r="AO15" s="751"/>
      <c r="AP15" s="751" t="s">
        <v>496</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569</v>
      </c>
      <c r="BT15" s="755" t="s">
        <v>569</v>
      </c>
      <c r="BU15" s="755" t="s">
        <v>569</v>
      </c>
      <c r="BV15" s="755" t="s">
        <v>569</v>
      </c>
      <c r="BW15" s="755" t="s">
        <v>569</v>
      </c>
      <c r="BX15" s="755" t="s">
        <v>569</v>
      </c>
      <c r="BY15" s="755" t="s">
        <v>569</v>
      </c>
      <c r="BZ15" s="755" t="s">
        <v>569</v>
      </c>
      <c r="CA15" s="755" t="s">
        <v>569</v>
      </c>
      <c r="CB15" s="755" t="s">
        <v>569</v>
      </c>
      <c r="CC15" s="755" t="s">
        <v>569</v>
      </c>
      <c r="CD15" s="755" t="s">
        <v>569</v>
      </c>
      <c r="CE15" s="755" t="s">
        <v>569</v>
      </c>
      <c r="CF15" s="755" t="s">
        <v>569</v>
      </c>
      <c r="CG15" s="756" t="s">
        <v>569</v>
      </c>
      <c r="CH15" s="760">
        <v>2462</v>
      </c>
      <c r="CI15" s="761"/>
      <c r="CJ15" s="761"/>
      <c r="CK15" s="761"/>
      <c r="CL15" s="762"/>
      <c r="CM15" s="760">
        <v>830</v>
      </c>
      <c r="CN15" s="761"/>
      <c r="CO15" s="761"/>
      <c r="CP15" s="761"/>
      <c r="CQ15" s="762"/>
      <c r="CR15" s="760">
        <v>650</v>
      </c>
      <c r="CS15" s="761"/>
      <c r="CT15" s="761"/>
      <c r="CU15" s="761"/>
      <c r="CV15" s="762"/>
      <c r="CW15" s="760">
        <v>0</v>
      </c>
      <c r="CX15" s="761"/>
      <c r="CY15" s="761"/>
      <c r="CZ15" s="761"/>
      <c r="DA15" s="762"/>
      <c r="DB15" s="760">
        <v>0</v>
      </c>
      <c r="DC15" s="761"/>
      <c r="DD15" s="761"/>
      <c r="DE15" s="761"/>
      <c r="DF15" s="762"/>
      <c r="DG15" s="760">
        <v>0</v>
      </c>
      <c r="DH15" s="761"/>
      <c r="DI15" s="761"/>
      <c r="DJ15" s="761"/>
      <c r="DK15" s="762"/>
      <c r="DL15" s="760">
        <v>0</v>
      </c>
      <c r="DM15" s="761"/>
      <c r="DN15" s="761"/>
      <c r="DO15" s="761"/>
      <c r="DP15" s="762"/>
      <c r="DQ15" s="760">
        <v>0</v>
      </c>
      <c r="DR15" s="761"/>
      <c r="DS15" s="761"/>
      <c r="DT15" s="761"/>
      <c r="DU15" s="762"/>
      <c r="DV15" s="770"/>
      <c r="DW15" s="771"/>
      <c r="DX15" s="771"/>
      <c r="DY15" s="771"/>
      <c r="DZ15" s="772"/>
      <c r="EA15" s="243"/>
    </row>
    <row r="16" spans="1:131" s="244" customFormat="1" ht="26.25" customHeight="1" x14ac:dyDescent="0.2">
      <c r="A16" s="250">
        <v>10</v>
      </c>
      <c r="B16" s="741" t="s">
        <v>371</v>
      </c>
      <c r="C16" s="742"/>
      <c r="D16" s="742"/>
      <c r="E16" s="742"/>
      <c r="F16" s="742"/>
      <c r="G16" s="742"/>
      <c r="H16" s="742"/>
      <c r="I16" s="742"/>
      <c r="J16" s="742"/>
      <c r="K16" s="742"/>
      <c r="L16" s="742"/>
      <c r="M16" s="742"/>
      <c r="N16" s="742"/>
      <c r="O16" s="742"/>
      <c r="P16" s="743"/>
      <c r="Q16" s="744">
        <v>840</v>
      </c>
      <c r="R16" s="745"/>
      <c r="S16" s="745"/>
      <c r="T16" s="745"/>
      <c r="U16" s="745"/>
      <c r="V16" s="745">
        <v>840</v>
      </c>
      <c r="W16" s="745"/>
      <c r="X16" s="745"/>
      <c r="Y16" s="745"/>
      <c r="Z16" s="745"/>
      <c r="AA16" s="745" t="s">
        <v>496</v>
      </c>
      <c r="AB16" s="745"/>
      <c r="AC16" s="745"/>
      <c r="AD16" s="745"/>
      <c r="AE16" s="746"/>
      <c r="AF16" s="747" t="s">
        <v>119</v>
      </c>
      <c r="AG16" s="748"/>
      <c r="AH16" s="748"/>
      <c r="AI16" s="748"/>
      <c r="AJ16" s="749"/>
      <c r="AK16" s="750">
        <v>605</v>
      </c>
      <c r="AL16" s="751"/>
      <c r="AM16" s="751"/>
      <c r="AN16" s="751"/>
      <c r="AO16" s="751"/>
      <c r="AP16" s="751" t="s">
        <v>496</v>
      </c>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570</v>
      </c>
      <c r="BT16" s="755" t="s">
        <v>570</v>
      </c>
      <c r="BU16" s="755" t="s">
        <v>570</v>
      </c>
      <c r="BV16" s="755" t="s">
        <v>570</v>
      </c>
      <c r="BW16" s="755" t="s">
        <v>570</v>
      </c>
      <c r="BX16" s="755" t="s">
        <v>570</v>
      </c>
      <c r="BY16" s="755" t="s">
        <v>570</v>
      </c>
      <c r="BZ16" s="755" t="s">
        <v>570</v>
      </c>
      <c r="CA16" s="755" t="s">
        <v>570</v>
      </c>
      <c r="CB16" s="755" t="s">
        <v>570</v>
      </c>
      <c r="CC16" s="755" t="s">
        <v>570</v>
      </c>
      <c r="CD16" s="755" t="s">
        <v>570</v>
      </c>
      <c r="CE16" s="755" t="s">
        <v>570</v>
      </c>
      <c r="CF16" s="755" t="s">
        <v>570</v>
      </c>
      <c r="CG16" s="756" t="s">
        <v>570</v>
      </c>
      <c r="CH16" s="760">
        <v>0</v>
      </c>
      <c r="CI16" s="761"/>
      <c r="CJ16" s="761"/>
      <c r="CK16" s="761"/>
      <c r="CL16" s="762"/>
      <c r="CM16" s="760">
        <v>98</v>
      </c>
      <c r="CN16" s="761"/>
      <c r="CO16" s="761"/>
      <c r="CP16" s="761"/>
      <c r="CQ16" s="762"/>
      <c r="CR16" s="760">
        <v>59</v>
      </c>
      <c r="CS16" s="761"/>
      <c r="CT16" s="761"/>
      <c r="CU16" s="761"/>
      <c r="CV16" s="762"/>
      <c r="CW16" s="760">
        <v>4</v>
      </c>
      <c r="CX16" s="761"/>
      <c r="CY16" s="761"/>
      <c r="CZ16" s="761"/>
      <c r="DA16" s="762"/>
      <c r="DB16" s="760">
        <v>0</v>
      </c>
      <c r="DC16" s="761"/>
      <c r="DD16" s="761"/>
      <c r="DE16" s="761"/>
      <c r="DF16" s="762"/>
      <c r="DG16" s="760">
        <v>0</v>
      </c>
      <c r="DH16" s="761"/>
      <c r="DI16" s="761"/>
      <c r="DJ16" s="761"/>
      <c r="DK16" s="762"/>
      <c r="DL16" s="760">
        <v>0</v>
      </c>
      <c r="DM16" s="761"/>
      <c r="DN16" s="761"/>
      <c r="DO16" s="761"/>
      <c r="DP16" s="762"/>
      <c r="DQ16" s="760">
        <v>0</v>
      </c>
      <c r="DR16" s="761"/>
      <c r="DS16" s="761"/>
      <c r="DT16" s="761"/>
      <c r="DU16" s="762"/>
      <c r="DV16" s="770"/>
      <c r="DW16" s="771"/>
      <c r="DX16" s="771"/>
      <c r="DY16" s="771"/>
      <c r="DZ16" s="772"/>
      <c r="EA16" s="243"/>
    </row>
    <row r="17" spans="1:131" s="244" customFormat="1" ht="26.25" customHeight="1" x14ac:dyDescent="0.2">
      <c r="A17" s="250">
        <v>11</v>
      </c>
      <c r="B17" s="741" t="s">
        <v>372</v>
      </c>
      <c r="C17" s="742"/>
      <c r="D17" s="742"/>
      <c r="E17" s="742"/>
      <c r="F17" s="742"/>
      <c r="G17" s="742"/>
      <c r="H17" s="742"/>
      <c r="I17" s="742"/>
      <c r="J17" s="742"/>
      <c r="K17" s="742"/>
      <c r="L17" s="742"/>
      <c r="M17" s="742"/>
      <c r="N17" s="742"/>
      <c r="O17" s="742"/>
      <c r="P17" s="743"/>
      <c r="Q17" s="744">
        <v>522</v>
      </c>
      <c r="R17" s="745"/>
      <c r="S17" s="745"/>
      <c r="T17" s="745"/>
      <c r="U17" s="745"/>
      <c r="V17" s="745">
        <v>505</v>
      </c>
      <c r="W17" s="745"/>
      <c r="X17" s="745"/>
      <c r="Y17" s="745"/>
      <c r="Z17" s="745"/>
      <c r="AA17" s="745">
        <v>17</v>
      </c>
      <c r="AB17" s="745"/>
      <c r="AC17" s="745"/>
      <c r="AD17" s="745"/>
      <c r="AE17" s="746"/>
      <c r="AF17" s="747">
        <v>17</v>
      </c>
      <c r="AG17" s="748"/>
      <c r="AH17" s="748"/>
      <c r="AI17" s="748"/>
      <c r="AJ17" s="749"/>
      <c r="AK17" s="750">
        <v>129</v>
      </c>
      <c r="AL17" s="751"/>
      <c r="AM17" s="751"/>
      <c r="AN17" s="751"/>
      <c r="AO17" s="751"/>
      <c r="AP17" s="751" t="s">
        <v>496</v>
      </c>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571</v>
      </c>
      <c r="BT17" s="755" t="s">
        <v>571</v>
      </c>
      <c r="BU17" s="755" t="s">
        <v>571</v>
      </c>
      <c r="BV17" s="755" t="s">
        <v>571</v>
      </c>
      <c r="BW17" s="755" t="s">
        <v>571</v>
      </c>
      <c r="BX17" s="755" t="s">
        <v>571</v>
      </c>
      <c r="BY17" s="755" t="s">
        <v>571</v>
      </c>
      <c r="BZ17" s="755" t="s">
        <v>571</v>
      </c>
      <c r="CA17" s="755" t="s">
        <v>571</v>
      </c>
      <c r="CB17" s="755" t="s">
        <v>571</v>
      </c>
      <c r="CC17" s="755" t="s">
        <v>571</v>
      </c>
      <c r="CD17" s="755" t="s">
        <v>571</v>
      </c>
      <c r="CE17" s="755" t="s">
        <v>571</v>
      </c>
      <c r="CF17" s="755" t="s">
        <v>571</v>
      </c>
      <c r="CG17" s="756" t="s">
        <v>571</v>
      </c>
      <c r="CH17" s="760">
        <v>0</v>
      </c>
      <c r="CI17" s="761"/>
      <c r="CJ17" s="761"/>
      <c r="CK17" s="761"/>
      <c r="CL17" s="762"/>
      <c r="CM17" s="760">
        <v>10</v>
      </c>
      <c r="CN17" s="761"/>
      <c r="CO17" s="761"/>
      <c r="CP17" s="761"/>
      <c r="CQ17" s="762"/>
      <c r="CR17" s="760">
        <v>10</v>
      </c>
      <c r="CS17" s="761"/>
      <c r="CT17" s="761"/>
      <c r="CU17" s="761"/>
      <c r="CV17" s="762"/>
      <c r="CW17" s="760">
        <v>0</v>
      </c>
      <c r="CX17" s="761"/>
      <c r="CY17" s="761"/>
      <c r="CZ17" s="761"/>
      <c r="DA17" s="762"/>
      <c r="DB17" s="760">
        <v>0</v>
      </c>
      <c r="DC17" s="761"/>
      <c r="DD17" s="761"/>
      <c r="DE17" s="761"/>
      <c r="DF17" s="762"/>
      <c r="DG17" s="760">
        <v>0</v>
      </c>
      <c r="DH17" s="761"/>
      <c r="DI17" s="761"/>
      <c r="DJ17" s="761"/>
      <c r="DK17" s="762"/>
      <c r="DL17" s="760">
        <v>0</v>
      </c>
      <c r="DM17" s="761"/>
      <c r="DN17" s="761"/>
      <c r="DO17" s="761"/>
      <c r="DP17" s="762"/>
      <c r="DQ17" s="760">
        <v>0</v>
      </c>
      <c r="DR17" s="761"/>
      <c r="DS17" s="761"/>
      <c r="DT17" s="761"/>
      <c r="DU17" s="762"/>
      <c r="DV17" s="770"/>
      <c r="DW17" s="771"/>
      <c r="DX17" s="771"/>
      <c r="DY17" s="771"/>
      <c r="DZ17" s="772"/>
      <c r="EA17" s="243"/>
    </row>
    <row r="18" spans="1:131" s="244" customFormat="1" ht="26.25" customHeight="1" x14ac:dyDescent="0.2">
      <c r="A18" s="250">
        <v>12</v>
      </c>
      <c r="B18" s="741" t="s">
        <v>373</v>
      </c>
      <c r="C18" s="742"/>
      <c r="D18" s="742"/>
      <c r="E18" s="742"/>
      <c r="F18" s="742"/>
      <c r="G18" s="742"/>
      <c r="H18" s="742"/>
      <c r="I18" s="742"/>
      <c r="J18" s="742"/>
      <c r="K18" s="742"/>
      <c r="L18" s="742"/>
      <c r="M18" s="742"/>
      <c r="N18" s="742"/>
      <c r="O18" s="742"/>
      <c r="P18" s="743"/>
      <c r="Q18" s="744">
        <v>113120</v>
      </c>
      <c r="R18" s="745"/>
      <c r="S18" s="745"/>
      <c r="T18" s="745"/>
      <c r="U18" s="745"/>
      <c r="V18" s="745">
        <v>113120</v>
      </c>
      <c r="W18" s="745"/>
      <c r="X18" s="745"/>
      <c r="Y18" s="745"/>
      <c r="Z18" s="745"/>
      <c r="AA18" s="745" t="s">
        <v>496</v>
      </c>
      <c r="AB18" s="745"/>
      <c r="AC18" s="745"/>
      <c r="AD18" s="745"/>
      <c r="AE18" s="746"/>
      <c r="AF18" s="747" t="s">
        <v>119</v>
      </c>
      <c r="AG18" s="748"/>
      <c r="AH18" s="748"/>
      <c r="AI18" s="748"/>
      <c r="AJ18" s="749"/>
      <c r="AK18" s="750">
        <v>59800</v>
      </c>
      <c r="AL18" s="751"/>
      <c r="AM18" s="751"/>
      <c r="AN18" s="751"/>
      <c r="AO18" s="751"/>
      <c r="AP18" s="751" t="s">
        <v>496</v>
      </c>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572</v>
      </c>
      <c r="BT18" s="755" t="s">
        <v>572</v>
      </c>
      <c r="BU18" s="755" t="s">
        <v>572</v>
      </c>
      <c r="BV18" s="755" t="s">
        <v>572</v>
      </c>
      <c r="BW18" s="755" t="s">
        <v>572</v>
      </c>
      <c r="BX18" s="755" t="s">
        <v>572</v>
      </c>
      <c r="BY18" s="755" t="s">
        <v>572</v>
      </c>
      <c r="BZ18" s="755" t="s">
        <v>572</v>
      </c>
      <c r="CA18" s="755" t="s">
        <v>572</v>
      </c>
      <c r="CB18" s="755" t="s">
        <v>572</v>
      </c>
      <c r="CC18" s="755" t="s">
        <v>572</v>
      </c>
      <c r="CD18" s="755" t="s">
        <v>572</v>
      </c>
      <c r="CE18" s="755" t="s">
        <v>572</v>
      </c>
      <c r="CF18" s="755" t="s">
        <v>572</v>
      </c>
      <c r="CG18" s="756" t="s">
        <v>572</v>
      </c>
      <c r="CH18" s="760">
        <v>-1</v>
      </c>
      <c r="CI18" s="761"/>
      <c r="CJ18" s="761"/>
      <c r="CK18" s="761"/>
      <c r="CL18" s="762"/>
      <c r="CM18" s="760">
        <v>87</v>
      </c>
      <c r="CN18" s="761"/>
      <c r="CO18" s="761"/>
      <c r="CP18" s="761"/>
      <c r="CQ18" s="762"/>
      <c r="CR18" s="760">
        <v>50</v>
      </c>
      <c r="CS18" s="761"/>
      <c r="CT18" s="761"/>
      <c r="CU18" s="761"/>
      <c r="CV18" s="762"/>
      <c r="CW18" s="760">
        <v>8</v>
      </c>
      <c r="CX18" s="761"/>
      <c r="CY18" s="761"/>
      <c r="CZ18" s="761"/>
      <c r="DA18" s="762"/>
      <c r="DB18" s="760">
        <v>0</v>
      </c>
      <c r="DC18" s="761"/>
      <c r="DD18" s="761"/>
      <c r="DE18" s="761"/>
      <c r="DF18" s="762"/>
      <c r="DG18" s="760">
        <v>0</v>
      </c>
      <c r="DH18" s="761"/>
      <c r="DI18" s="761"/>
      <c r="DJ18" s="761"/>
      <c r="DK18" s="762"/>
      <c r="DL18" s="760">
        <v>0</v>
      </c>
      <c r="DM18" s="761"/>
      <c r="DN18" s="761"/>
      <c r="DO18" s="761"/>
      <c r="DP18" s="762"/>
      <c r="DQ18" s="760">
        <v>0</v>
      </c>
      <c r="DR18" s="761"/>
      <c r="DS18" s="761"/>
      <c r="DT18" s="761"/>
      <c r="DU18" s="762"/>
      <c r="DV18" s="770"/>
      <c r="DW18" s="771"/>
      <c r="DX18" s="771"/>
      <c r="DY18" s="771"/>
      <c r="DZ18" s="772"/>
      <c r="EA18" s="243"/>
    </row>
    <row r="19" spans="1:131" s="244" customFormat="1" ht="26.25" customHeight="1" x14ac:dyDescent="0.2">
      <c r="A19" s="250">
        <v>13</v>
      </c>
      <c r="B19" s="741"/>
      <c r="C19" s="742"/>
      <c r="D19" s="742"/>
      <c r="E19" s="742"/>
      <c r="F19" s="742"/>
      <c r="G19" s="742"/>
      <c r="H19" s="742"/>
      <c r="I19" s="742"/>
      <c r="J19" s="742"/>
      <c r="K19" s="742"/>
      <c r="L19" s="742"/>
      <c r="M19" s="742"/>
      <c r="N19" s="742"/>
      <c r="O19" s="742"/>
      <c r="P19" s="743"/>
      <c r="Q19" s="744"/>
      <c r="R19" s="745"/>
      <c r="S19" s="745"/>
      <c r="T19" s="745"/>
      <c r="U19" s="745"/>
      <c r="V19" s="745"/>
      <c r="W19" s="745"/>
      <c r="X19" s="745"/>
      <c r="Y19" s="745"/>
      <c r="Z19" s="745"/>
      <c r="AA19" s="745"/>
      <c r="AB19" s="745"/>
      <c r="AC19" s="745"/>
      <c r="AD19" s="745"/>
      <c r="AE19" s="746"/>
      <c r="AF19" s="747"/>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c r="BS19" s="754" t="s">
        <v>573</v>
      </c>
      <c r="BT19" s="755" t="s">
        <v>573</v>
      </c>
      <c r="BU19" s="755" t="s">
        <v>573</v>
      </c>
      <c r="BV19" s="755" t="s">
        <v>573</v>
      </c>
      <c r="BW19" s="755" t="s">
        <v>573</v>
      </c>
      <c r="BX19" s="755" t="s">
        <v>573</v>
      </c>
      <c r="BY19" s="755" t="s">
        <v>573</v>
      </c>
      <c r="BZ19" s="755" t="s">
        <v>573</v>
      </c>
      <c r="CA19" s="755" t="s">
        <v>573</v>
      </c>
      <c r="CB19" s="755" t="s">
        <v>573</v>
      </c>
      <c r="CC19" s="755" t="s">
        <v>573</v>
      </c>
      <c r="CD19" s="755" t="s">
        <v>573</v>
      </c>
      <c r="CE19" s="755" t="s">
        <v>573</v>
      </c>
      <c r="CF19" s="755" t="s">
        <v>573</v>
      </c>
      <c r="CG19" s="756" t="s">
        <v>573</v>
      </c>
      <c r="CH19" s="760">
        <v>-1</v>
      </c>
      <c r="CI19" s="761"/>
      <c r="CJ19" s="761"/>
      <c r="CK19" s="761"/>
      <c r="CL19" s="762"/>
      <c r="CM19" s="760">
        <v>698</v>
      </c>
      <c r="CN19" s="761"/>
      <c r="CO19" s="761"/>
      <c r="CP19" s="761"/>
      <c r="CQ19" s="762"/>
      <c r="CR19" s="760">
        <v>503</v>
      </c>
      <c r="CS19" s="761"/>
      <c r="CT19" s="761"/>
      <c r="CU19" s="761"/>
      <c r="CV19" s="762"/>
      <c r="CW19" s="760">
        <v>0</v>
      </c>
      <c r="CX19" s="761"/>
      <c r="CY19" s="761"/>
      <c r="CZ19" s="761"/>
      <c r="DA19" s="762"/>
      <c r="DB19" s="760">
        <v>0</v>
      </c>
      <c r="DC19" s="761"/>
      <c r="DD19" s="761"/>
      <c r="DE19" s="761"/>
      <c r="DF19" s="762"/>
      <c r="DG19" s="760">
        <v>0</v>
      </c>
      <c r="DH19" s="761"/>
      <c r="DI19" s="761"/>
      <c r="DJ19" s="761"/>
      <c r="DK19" s="762"/>
      <c r="DL19" s="760">
        <v>0</v>
      </c>
      <c r="DM19" s="761"/>
      <c r="DN19" s="761"/>
      <c r="DO19" s="761"/>
      <c r="DP19" s="762"/>
      <c r="DQ19" s="760">
        <v>0</v>
      </c>
      <c r="DR19" s="761"/>
      <c r="DS19" s="761"/>
      <c r="DT19" s="761"/>
      <c r="DU19" s="762"/>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574</v>
      </c>
      <c r="BT20" s="755" t="s">
        <v>574</v>
      </c>
      <c r="BU20" s="755" t="s">
        <v>574</v>
      </c>
      <c r="BV20" s="755" t="s">
        <v>574</v>
      </c>
      <c r="BW20" s="755" t="s">
        <v>574</v>
      </c>
      <c r="BX20" s="755" t="s">
        <v>574</v>
      </c>
      <c r="BY20" s="755" t="s">
        <v>574</v>
      </c>
      <c r="BZ20" s="755" t="s">
        <v>574</v>
      </c>
      <c r="CA20" s="755" t="s">
        <v>574</v>
      </c>
      <c r="CB20" s="755" t="s">
        <v>574</v>
      </c>
      <c r="CC20" s="755" t="s">
        <v>574</v>
      </c>
      <c r="CD20" s="755" t="s">
        <v>574</v>
      </c>
      <c r="CE20" s="755" t="s">
        <v>574</v>
      </c>
      <c r="CF20" s="755" t="s">
        <v>574</v>
      </c>
      <c r="CG20" s="756" t="s">
        <v>574</v>
      </c>
      <c r="CH20" s="760">
        <v>-5</v>
      </c>
      <c r="CI20" s="761"/>
      <c r="CJ20" s="761"/>
      <c r="CK20" s="761"/>
      <c r="CL20" s="762"/>
      <c r="CM20" s="760">
        <v>159</v>
      </c>
      <c r="CN20" s="761"/>
      <c r="CO20" s="761"/>
      <c r="CP20" s="761"/>
      <c r="CQ20" s="762"/>
      <c r="CR20" s="760">
        <v>21</v>
      </c>
      <c r="CS20" s="761"/>
      <c r="CT20" s="761"/>
      <c r="CU20" s="761"/>
      <c r="CV20" s="762"/>
      <c r="CW20" s="760">
        <v>0</v>
      </c>
      <c r="CX20" s="761"/>
      <c r="CY20" s="761"/>
      <c r="CZ20" s="761"/>
      <c r="DA20" s="762"/>
      <c r="DB20" s="760">
        <v>0</v>
      </c>
      <c r="DC20" s="761"/>
      <c r="DD20" s="761"/>
      <c r="DE20" s="761"/>
      <c r="DF20" s="762"/>
      <c r="DG20" s="760">
        <v>0</v>
      </c>
      <c r="DH20" s="761"/>
      <c r="DI20" s="761"/>
      <c r="DJ20" s="761"/>
      <c r="DK20" s="762"/>
      <c r="DL20" s="760">
        <v>0</v>
      </c>
      <c r="DM20" s="761"/>
      <c r="DN20" s="761"/>
      <c r="DO20" s="761"/>
      <c r="DP20" s="762"/>
      <c r="DQ20" s="760">
        <v>0</v>
      </c>
      <c r="DR20" s="761"/>
      <c r="DS20" s="761"/>
      <c r="DT20" s="761"/>
      <c r="DU20" s="762"/>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575</v>
      </c>
      <c r="BT21" s="755" t="s">
        <v>575</v>
      </c>
      <c r="BU21" s="755" t="s">
        <v>575</v>
      </c>
      <c r="BV21" s="755" t="s">
        <v>575</v>
      </c>
      <c r="BW21" s="755" t="s">
        <v>575</v>
      </c>
      <c r="BX21" s="755" t="s">
        <v>575</v>
      </c>
      <c r="BY21" s="755" t="s">
        <v>575</v>
      </c>
      <c r="BZ21" s="755" t="s">
        <v>575</v>
      </c>
      <c r="CA21" s="755" t="s">
        <v>575</v>
      </c>
      <c r="CB21" s="755" t="s">
        <v>575</v>
      </c>
      <c r="CC21" s="755" t="s">
        <v>575</v>
      </c>
      <c r="CD21" s="755" t="s">
        <v>575</v>
      </c>
      <c r="CE21" s="755" t="s">
        <v>575</v>
      </c>
      <c r="CF21" s="755" t="s">
        <v>575</v>
      </c>
      <c r="CG21" s="756" t="s">
        <v>575</v>
      </c>
      <c r="CH21" s="760">
        <v>-147</v>
      </c>
      <c r="CI21" s="761"/>
      <c r="CJ21" s="761"/>
      <c r="CK21" s="761"/>
      <c r="CL21" s="762"/>
      <c r="CM21" s="760">
        <v>6019</v>
      </c>
      <c r="CN21" s="761"/>
      <c r="CO21" s="761"/>
      <c r="CP21" s="761"/>
      <c r="CQ21" s="762"/>
      <c r="CR21" s="760">
        <v>2405</v>
      </c>
      <c r="CS21" s="761"/>
      <c r="CT21" s="761"/>
      <c r="CU21" s="761"/>
      <c r="CV21" s="762"/>
      <c r="CW21" s="760">
        <v>247</v>
      </c>
      <c r="CX21" s="761"/>
      <c r="CY21" s="761"/>
      <c r="CZ21" s="761"/>
      <c r="DA21" s="762"/>
      <c r="DB21" s="760">
        <v>9453</v>
      </c>
      <c r="DC21" s="761"/>
      <c r="DD21" s="761"/>
      <c r="DE21" s="761"/>
      <c r="DF21" s="762"/>
      <c r="DG21" s="760">
        <v>0</v>
      </c>
      <c r="DH21" s="761"/>
      <c r="DI21" s="761"/>
      <c r="DJ21" s="761"/>
      <c r="DK21" s="762"/>
      <c r="DL21" s="760">
        <v>0</v>
      </c>
      <c r="DM21" s="761"/>
      <c r="DN21" s="761"/>
      <c r="DO21" s="761"/>
      <c r="DP21" s="762"/>
      <c r="DQ21" s="760">
        <v>0</v>
      </c>
      <c r="DR21" s="761"/>
      <c r="DS21" s="761"/>
      <c r="DT21" s="761"/>
      <c r="DU21" s="762"/>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374</v>
      </c>
      <c r="BA22" s="798"/>
      <c r="BB22" s="798"/>
      <c r="BC22" s="798"/>
      <c r="BD22" s="799"/>
      <c r="BE22" s="242"/>
      <c r="BF22" s="242"/>
      <c r="BG22" s="242"/>
      <c r="BH22" s="242"/>
      <c r="BI22" s="242"/>
      <c r="BJ22" s="242"/>
      <c r="BK22" s="242"/>
      <c r="BL22" s="242"/>
      <c r="BM22" s="242"/>
      <c r="BN22" s="242"/>
      <c r="BO22" s="242"/>
      <c r="BP22" s="242"/>
      <c r="BQ22" s="251">
        <v>16</v>
      </c>
      <c r="BR22" s="252"/>
      <c r="BS22" s="754" t="s">
        <v>576</v>
      </c>
      <c r="BT22" s="755" t="s">
        <v>576</v>
      </c>
      <c r="BU22" s="755" t="s">
        <v>576</v>
      </c>
      <c r="BV22" s="755" t="s">
        <v>576</v>
      </c>
      <c r="BW22" s="755" t="s">
        <v>576</v>
      </c>
      <c r="BX22" s="755" t="s">
        <v>576</v>
      </c>
      <c r="BY22" s="755" t="s">
        <v>576</v>
      </c>
      <c r="BZ22" s="755" t="s">
        <v>576</v>
      </c>
      <c r="CA22" s="755" t="s">
        <v>576</v>
      </c>
      <c r="CB22" s="755" t="s">
        <v>576</v>
      </c>
      <c r="CC22" s="755" t="s">
        <v>576</v>
      </c>
      <c r="CD22" s="755" t="s">
        <v>576</v>
      </c>
      <c r="CE22" s="755" t="s">
        <v>576</v>
      </c>
      <c r="CF22" s="755" t="s">
        <v>576</v>
      </c>
      <c r="CG22" s="756" t="s">
        <v>576</v>
      </c>
      <c r="CH22" s="760">
        <v>-9</v>
      </c>
      <c r="CI22" s="761"/>
      <c r="CJ22" s="761"/>
      <c r="CK22" s="761"/>
      <c r="CL22" s="762"/>
      <c r="CM22" s="760">
        <v>520</v>
      </c>
      <c r="CN22" s="761"/>
      <c r="CO22" s="761"/>
      <c r="CP22" s="761"/>
      <c r="CQ22" s="762"/>
      <c r="CR22" s="760">
        <v>428</v>
      </c>
      <c r="CS22" s="761"/>
      <c r="CT22" s="761"/>
      <c r="CU22" s="761"/>
      <c r="CV22" s="762"/>
      <c r="CW22" s="760">
        <v>20</v>
      </c>
      <c r="CX22" s="761"/>
      <c r="CY22" s="761"/>
      <c r="CZ22" s="761"/>
      <c r="DA22" s="762"/>
      <c r="DB22" s="760">
        <v>0</v>
      </c>
      <c r="DC22" s="761"/>
      <c r="DD22" s="761"/>
      <c r="DE22" s="761"/>
      <c r="DF22" s="762"/>
      <c r="DG22" s="760">
        <v>0</v>
      </c>
      <c r="DH22" s="761"/>
      <c r="DI22" s="761"/>
      <c r="DJ22" s="761"/>
      <c r="DK22" s="762"/>
      <c r="DL22" s="760">
        <v>0</v>
      </c>
      <c r="DM22" s="761"/>
      <c r="DN22" s="761"/>
      <c r="DO22" s="761"/>
      <c r="DP22" s="762"/>
      <c r="DQ22" s="760">
        <v>0</v>
      </c>
      <c r="DR22" s="761"/>
      <c r="DS22" s="761"/>
      <c r="DT22" s="761"/>
      <c r="DU22" s="762"/>
      <c r="DV22" s="770"/>
      <c r="DW22" s="771"/>
      <c r="DX22" s="771"/>
      <c r="DY22" s="771"/>
      <c r="DZ22" s="772"/>
      <c r="EA22" s="243"/>
    </row>
    <row r="23" spans="1:131" s="244" customFormat="1" ht="26.25" customHeight="1" thickBot="1" x14ac:dyDescent="0.25">
      <c r="A23" s="253" t="s">
        <v>375</v>
      </c>
      <c r="B23" s="782" t="s">
        <v>376</v>
      </c>
      <c r="C23" s="783"/>
      <c r="D23" s="783"/>
      <c r="E23" s="783"/>
      <c r="F23" s="783"/>
      <c r="G23" s="783"/>
      <c r="H23" s="783"/>
      <c r="I23" s="783"/>
      <c r="J23" s="783"/>
      <c r="K23" s="783"/>
      <c r="L23" s="783"/>
      <c r="M23" s="783"/>
      <c r="N23" s="783"/>
      <c r="O23" s="783"/>
      <c r="P23" s="784"/>
      <c r="Q23" s="785">
        <v>492818</v>
      </c>
      <c r="R23" s="786"/>
      <c r="S23" s="786"/>
      <c r="T23" s="786"/>
      <c r="U23" s="786"/>
      <c r="V23" s="786">
        <v>478524</v>
      </c>
      <c r="W23" s="786"/>
      <c r="X23" s="786"/>
      <c r="Y23" s="786"/>
      <c r="Z23" s="786"/>
      <c r="AA23" s="786">
        <v>14294</v>
      </c>
      <c r="AB23" s="786"/>
      <c r="AC23" s="786"/>
      <c r="AD23" s="786"/>
      <c r="AE23" s="787"/>
      <c r="AF23" s="788">
        <v>9781</v>
      </c>
      <c r="AG23" s="786"/>
      <c r="AH23" s="786"/>
      <c r="AI23" s="786"/>
      <c r="AJ23" s="789"/>
      <c r="AK23" s="790"/>
      <c r="AL23" s="791"/>
      <c r="AM23" s="791"/>
      <c r="AN23" s="791"/>
      <c r="AO23" s="791"/>
      <c r="AP23" s="786">
        <v>860539</v>
      </c>
      <c r="AQ23" s="786"/>
      <c r="AR23" s="786"/>
      <c r="AS23" s="786"/>
      <c r="AT23" s="786"/>
      <c r="AU23" s="792"/>
      <c r="AV23" s="792"/>
      <c r="AW23" s="792"/>
      <c r="AX23" s="792"/>
      <c r="AY23" s="793"/>
      <c r="AZ23" s="801" t="s">
        <v>119</v>
      </c>
      <c r="BA23" s="802"/>
      <c r="BB23" s="802"/>
      <c r="BC23" s="802"/>
      <c r="BD23" s="803"/>
      <c r="BE23" s="242"/>
      <c r="BF23" s="242"/>
      <c r="BG23" s="242"/>
      <c r="BH23" s="242"/>
      <c r="BI23" s="242"/>
      <c r="BJ23" s="242"/>
      <c r="BK23" s="242"/>
      <c r="BL23" s="242"/>
      <c r="BM23" s="242"/>
      <c r="BN23" s="242"/>
      <c r="BO23" s="242"/>
      <c r="BP23" s="242"/>
      <c r="BQ23" s="251">
        <v>17</v>
      </c>
      <c r="BR23" s="252"/>
      <c r="BS23" s="754" t="s">
        <v>577</v>
      </c>
      <c r="BT23" s="755" t="s">
        <v>578</v>
      </c>
      <c r="BU23" s="755" t="s">
        <v>578</v>
      </c>
      <c r="BV23" s="755" t="s">
        <v>578</v>
      </c>
      <c r="BW23" s="755" t="s">
        <v>578</v>
      </c>
      <c r="BX23" s="755" t="s">
        <v>578</v>
      </c>
      <c r="BY23" s="755" t="s">
        <v>578</v>
      </c>
      <c r="BZ23" s="755" t="s">
        <v>578</v>
      </c>
      <c r="CA23" s="755" t="s">
        <v>578</v>
      </c>
      <c r="CB23" s="755" t="s">
        <v>578</v>
      </c>
      <c r="CC23" s="755" t="s">
        <v>578</v>
      </c>
      <c r="CD23" s="755" t="s">
        <v>578</v>
      </c>
      <c r="CE23" s="755" t="s">
        <v>578</v>
      </c>
      <c r="CF23" s="755" t="s">
        <v>578</v>
      </c>
      <c r="CG23" s="756" t="s">
        <v>578</v>
      </c>
      <c r="CH23" s="760">
        <v>2</v>
      </c>
      <c r="CI23" s="761"/>
      <c r="CJ23" s="761"/>
      <c r="CK23" s="761"/>
      <c r="CL23" s="762"/>
      <c r="CM23" s="760">
        <v>1515</v>
      </c>
      <c r="CN23" s="761"/>
      <c r="CO23" s="761"/>
      <c r="CP23" s="761"/>
      <c r="CQ23" s="762"/>
      <c r="CR23" s="760">
        <v>1266</v>
      </c>
      <c r="CS23" s="761"/>
      <c r="CT23" s="761"/>
      <c r="CU23" s="761"/>
      <c r="CV23" s="762"/>
      <c r="CW23" s="760">
        <v>124</v>
      </c>
      <c r="CX23" s="761"/>
      <c r="CY23" s="761"/>
      <c r="CZ23" s="761"/>
      <c r="DA23" s="762"/>
      <c r="DB23" s="760">
        <v>0</v>
      </c>
      <c r="DC23" s="761"/>
      <c r="DD23" s="761"/>
      <c r="DE23" s="761"/>
      <c r="DF23" s="762"/>
      <c r="DG23" s="760">
        <v>0</v>
      </c>
      <c r="DH23" s="761"/>
      <c r="DI23" s="761"/>
      <c r="DJ23" s="761"/>
      <c r="DK23" s="762"/>
      <c r="DL23" s="760">
        <v>7</v>
      </c>
      <c r="DM23" s="761"/>
      <c r="DN23" s="761"/>
      <c r="DO23" s="761"/>
      <c r="DP23" s="762"/>
      <c r="DQ23" s="760">
        <v>7</v>
      </c>
      <c r="DR23" s="761"/>
      <c r="DS23" s="761"/>
      <c r="DT23" s="761"/>
      <c r="DU23" s="762"/>
      <c r="DV23" s="770"/>
      <c r="DW23" s="771"/>
      <c r="DX23" s="771"/>
      <c r="DY23" s="771"/>
      <c r="DZ23" s="772"/>
      <c r="EA23" s="243"/>
    </row>
    <row r="24" spans="1:131" s="244" customFormat="1" ht="26.25" customHeight="1" x14ac:dyDescent="0.2">
      <c r="A24" s="800" t="s">
        <v>377</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579</v>
      </c>
      <c r="BT24" s="755" t="s">
        <v>579</v>
      </c>
      <c r="BU24" s="755" t="s">
        <v>579</v>
      </c>
      <c r="BV24" s="755" t="s">
        <v>579</v>
      </c>
      <c r="BW24" s="755" t="s">
        <v>579</v>
      </c>
      <c r="BX24" s="755" t="s">
        <v>579</v>
      </c>
      <c r="BY24" s="755" t="s">
        <v>579</v>
      </c>
      <c r="BZ24" s="755" t="s">
        <v>579</v>
      </c>
      <c r="CA24" s="755" t="s">
        <v>579</v>
      </c>
      <c r="CB24" s="755" t="s">
        <v>579</v>
      </c>
      <c r="CC24" s="755" t="s">
        <v>579</v>
      </c>
      <c r="CD24" s="755" t="s">
        <v>579</v>
      </c>
      <c r="CE24" s="755" t="s">
        <v>579</v>
      </c>
      <c r="CF24" s="755" t="s">
        <v>579</v>
      </c>
      <c r="CG24" s="756" t="s">
        <v>579</v>
      </c>
      <c r="CH24" s="760">
        <v>0</v>
      </c>
      <c r="CI24" s="761"/>
      <c r="CJ24" s="761"/>
      <c r="CK24" s="761"/>
      <c r="CL24" s="762"/>
      <c r="CM24" s="760">
        <v>754</v>
      </c>
      <c r="CN24" s="761"/>
      <c r="CO24" s="761"/>
      <c r="CP24" s="761"/>
      <c r="CQ24" s="762"/>
      <c r="CR24" s="760">
        <v>0</v>
      </c>
      <c r="CS24" s="761"/>
      <c r="CT24" s="761"/>
      <c r="CU24" s="761"/>
      <c r="CV24" s="762"/>
      <c r="CW24" s="760">
        <v>0</v>
      </c>
      <c r="CX24" s="761"/>
      <c r="CY24" s="761"/>
      <c r="CZ24" s="761"/>
      <c r="DA24" s="762"/>
      <c r="DB24" s="760">
        <v>0</v>
      </c>
      <c r="DC24" s="761"/>
      <c r="DD24" s="761"/>
      <c r="DE24" s="761"/>
      <c r="DF24" s="762"/>
      <c r="DG24" s="760">
        <v>0</v>
      </c>
      <c r="DH24" s="761"/>
      <c r="DI24" s="761"/>
      <c r="DJ24" s="761"/>
      <c r="DK24" s="762"/>
      <c r="DL24" s="760">
        <v>0</v>
      </c>
      <c r="DM24" s="761"/>
      <c r="DN24" s="761"/>
      <c r="DO24" s="761"/>
      <c r="DP24" s="762"/>
      <c r="DQ24" s="760">
        <v>0</v>
      </c>
      <c r="DR24" s="761"/>
      <c r="DS24" s="761"/>
      <c r="DT24" s="761"/>
      <c r="DU24" s="762"/>
      <c r="DV24" s="770"/>
      <c r="DW24" s="771"/>
      <c r="DX24" s="771"/>
      <c r="DY24" s="771"/>
      <c r="DZ24" s="772"/>
      <c r="EA24" s="243"/>
    </row>
    <row r="25" spans="1:131" s="236" customFormat="1" ht="26.25" customHeight="1" thickBot="1" x14ac:dyDescent="0.25">
      <c r="A25" s="735" t="s">
        <v>378</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580</v>
      </c>
      <c r="BT25" s="755" t="s">
        <v>580</v>
      </c>
      <c r="BU25" s="755" t="s">
        <v>580</v>
      </c>
      <c r="BV25" s="755" t="s">
        <v>580</v>
      </c>
      <c r="BW25" s="755" t="s">
        <v>580</v>
      </c>
      <c r="BX25" s="755" t="s">
        <v>580</v>
      </c>
      <c r="BY25" s="755" t="s">
        <v>580</v>
      </c>
      <c r="BZ25" s="755" t="s">
        <v>580</v>
      </c>
      <c r="CA25" s="755" t="s">
        <v>580</v>
      </c>
      <c r="CB25" s="755" t="s">
        <v>580</v>
      </c>
      <c r="CC25" s="755" t="s">
        <v>580</v>
      </c>
      <c r="CD25" s="755" t="s">
        <v>580</v>
      </c>
      <c r="CE25" s="755" t="s">
        <v>580</v>
      </c>
      <c r="CF25" s="755" t="s">
        <v>580</v>
      </c>
      <c r="CG25" s="756" t="s">
        <v>580</v>
      </c>
      <c r="CH25" s="760">
        <v>0</v>
      </c>
      <c r="CI25" s="761"/>
      <c r="CJ25" s="761"/>
      <c r="CK25" s="761"/>
      <c r="CL25" s="762"/>
      <c r="CM25" s="760">
        <v>13</v>
      </c>
      <c r="CN25" s="761"/>
      <c r="CO25" s="761"/>
      <c r="CP25" s="761"/>
      <c r="CQ25" s="762"/>
      <c r="CR25" s="760">
        <v>2</v>
      </c>
      <c r="CS25" s="761"/>
      <c r="CT25" s="761"/>
      <c r="CU25" s="761"/>
      <c r="CV25" s="762"/>
      <c r="CW25" s="760">
        <v>14</v>
      </c>
      <c r="CX25" s="761"/>
      <c r="CY25" s="761"/>
      <c r="CZ25" s="761"/>
      <c r="DA25" s="762"/>
      <c r="DB25" s="760">
        <v>0</v>
      </c>
      <c r="DC25" s="761"/>
      <c r="DD25" s="761"/>
      <c r="DE25" s="761"/>
      <c r="DF25" s="762"/>
      <c r="DG25" s="760">
        <v>0</v>
      </c>
      <c r="DH25" s="761"/>
      <c r="DI25" s="761"/>
      <c r="DJ25" s="761"/>
      <c r="DK25" s="762"/>
      <c r="DL25" s="760">
        <v>0</v>
      </c>
      <c r="DM25" s="761"/>
      <c r="DN25" s="761"/>
      <c r="DO25" s="761"/>
      <c r="DP25" s="762"/>
      <c r="DQ25" s="760">
        <v>0</v>
      </c>
      <c r="DR25" s="761"/>
      <c r="DS25" s="761"/>
      <c r="DT25" s="761"/>
      <c r="DU25" s="762"/>
      <c r="DV25" s="770"/>
      <c r="DW25" s="771"/>
      <c r="DX25" s="771"/>
      <c r="DY25" s="771"/>
      <c r="DZ25" s="772"/>
      <c r="EA25" s="235"/>
    </row>
    <row r="26" spans="1:131" s="236" customFormat="1" ht="26.25" customHeight="1" x14ac:dyDescent="0.2">
      <c r="A26" s="726" t="s">
        <v>345</v>
      </c>
      <c r="B26" s="727"/>
      <c r="C26" s="727"/>
      <c r="D26" s="727"/>
      <c r="E26" s="727"/>
      <c r="F26" s="727"/>
      <c r="G26" s="727"/>
      <c r="H26" s="727"/>
      <c r="I26" s="727"/>
      <c r="J26" s="727"/>
      <c r="K26" s="727"/>
      <c r="L26" s="727"/>
      <c r="M26" s="727"/>
      <c r="N26" s="727"/>
      <c r="O26" s="727"/>
      <c r="P26" s="728"/>
      <c r="Q26" s="703" t="s">
        <v>379</v>
      </c>
      <c r="R26" s="704"/>
      <c r="S26" s="704"/>
      <c r="T26" s="704"/>
      <c r="U26" s="705"/>
      <c r="V26" s="703" t="s">
        <v>380</v>
      </c>
      <c r="W26" s="704"/>
      <c r="X26" s="704"/>
      <c r="Y26" s="704"/>
      <c r="Z26" s="705"/>
      <c r="AA26" s="703" t="s">
        <v>381</v>
      </c>
      <c r="AB26" s="704"/>
      <c r="AC26" s="704"/>
      <c r="AD26" s="704"/>
      <c r="AE26" s="704"/>
      <c r="AF26" s="804" t="s">
        <v>382</v>
      </c>
      <c r="AG26" s="805"/>
      <c r="AH26" s="805"/>
      <c r="AI26" s="805"/>
      <c r="AJ26" s="806"/>
      <c r="AK26" s="704" t="s">
        <v>383</v>
      </c>
      <c r="AL26" s="704"/>
      <c r="AM26" s="704"/>
      <c r="AN26" s="704"/>
      <c r="AO26" s="705"/>
      <c r="AP26" s="703" t="s">
        <v>384</v>
      </c>
      <c r="AQ26" s="704"/>
      <c r="AR26" s="704"/>
      <c r="AS26" s="704"/>
      <c r="AT26" s="705"/>
      <c r="AU26" s="703" t="s">
        <v>385</v>
      </c>
      <c r="AV26" s="704"/>
      <c r="AW26" s="704"/>
      <c r="AX26" s="704"/>
      <c r="AY26" s="705"/>
      <c r="AZ26" s="703" t="s">
        <v>386</v>
      </c>
      <c r="BA26" s="704"/>
      <c r="BB26" s="704"/>
      <c r="BC26" s="704"/>
      <c r="BD26" s="705"/>
      <c r="BE26" s="703" t="s">
        <v>352</v>
      </c>
      <c r="BF26" s="704"/>
      <c r="BG26" s="704"/>
      <c r="BH26" s="704"/>
      <c r="BI26" s="715"/>
      <c r="BJ26" s="241"/>
      <c r="BK26" s="241"/>
      <c r="BL26" s="241"/>
      <c r="BM26" s="241"/>
      <c r="BN26" s="241"/>
      <c r="BO26" s="254"/>
      <c r="BP26" s="254"/>
      <c r="BQ26" s="251">
        <v>20</v>
      </c>
      <c r="BR26" s="252"/>
      <c r="BS26" s="754" t="s">
        <v>581</v>
      </c>
      <c r="BT26" s="755" t="s">
        <v>581</v>
      </c>
      <c r="BU26" s="755" t="s">
        <v>581</v>
      </c>
      <c r="BV26" s="755" t="s">
        <v>581</v>
      </c>
      <c r="BW26" s="755" t="s">
        <v>581</v>
      </c>
      <c r="BX26" s="755" t="s">
        <v>581</v>
      </c>
      <c r="BY26" s="755" t="s">
        <v>581</v>
      </c>
      <c r="BZ26" s="755" t="s">
        <v>581</v>
      </c>
      <c r="CA26" s="755" t="s">
        <v>581</v>
      </c>
      <c r="CB26" s="755" t="s">
        <v>581</v>
      </c>
      <c r="CC26" s="755" t="s">
        <v>581</v>
      </c>
      <c r="CD26" s="755" t="s">
        <v>581</v>
      </c>
      <c r="CE26" s="755" t="s">
        <v>581</v>
      </c>
      <c r="CF26" s="755" t="s">
        <v>581</v>
      </c>
      <c r="CG26" s="756" t="s">
        <v>581</v>
      </c>
      <c r="CH26" s="760">
        <v>4</v>
      </c>
      <c r="CI26" s="761"/>
      <c r="CJ26" s="761"/>
      <c r="CK26" s="761"/>
      <c r="CL26" s="762"/>
      <c r="CM26" s="760">
        <v>557</v>
      </c>
      <c r="CN26" s="761"/>
      <c r="CO26" s="761"/>
      <c r="CP26" s="761"/>
      <c r="CQ26" s="762"/>
      <c r="CR26" s="760">
        <v>150</v>
      </c>
      <c r="CS26" s="761"/>
      <c r="CT26" s="761"/>
      <c r="CU26" s="761"/>
      <c r="CV26" s="762"/>
      <c r="CW26" s="760">
        <v>9</v>
      </c>
      <c r="CX26" s="761"/>
      <c r="CY26" s="761"/>
      <c r="CZ26" s="761"/>
      <c r="DA26" s="762"/>
      <c r="DB26" s="760">
        <v>0</v>
      </c>
      <c r="DC26" s="761"/>
      <c r="DD26" s="761"/>
      <c r="DE26" s="761"/>
      <c r="DF26" s="762"/>
      <c r="DG26" s="760">
        <v>0</v>
      </c>
      <c r="DH26" s="761"/>
      <c r="DI26" s="761"/>
      <c r="DJ26" s="761"/>
      <c r="DK26" s="762"/>
      <c r="DL26" s="760">
        <v>0</v>
      </c>
      <c r="DM26" s="761"/>
      <c r="DN26" s="761"/>
      <c r="DO26" s="761"/>
      <c r="DP26" s="762"/>
      <c r="DQ26" s="760">
        <v>0</v>
      </c>
      <c r="DR26" s="761"/>
      <c r="DS26" s="761"/>
      <c r="DT26" s="761"/>
      <c r="DU26" s="762"/>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582</v>
      </c>
      <c r="BT27" s="755" t="s">
        <v>582</v>
      </c>
      <c r="BU27" s="755" t="s">
        <v>582</v>
      </c>
      <c r="BV27" s="755" t="s">
        <v>582</v>
      </c>
      <c r="BW27" s="755" t="s">
        <v>582</v>
      </c>
      <c r="BX27" s="755" t="s">
        <v>582</v>
      </c>
      <c r="BY27" s="755" t="s">
        <v>582</v>
      </c>
      <c r="BZ27" s="755" t="s">
        <v>582</v>
      </c>
      <c r="CA27" s="755" t="s">
        <v>582</v>
      </c>
      <c r="CB27" s="755" t="s">
        <v>582</v>
      </c>
      <c r="CC27" s="755" t="s">
        <v>582</v>
      </c>
      <c r="CD27" s="755" t="s">
        <v>582</v>
      </c>
      <c r="CE27" s="755" t="s">
        <v>582</v>
      </c>
      <c r="CF27" s="755" t="s">
        <v>582</v>
      </c>
      <c r="CG27" s="756" t="s">
        <v>582</v>
      </c>
      <c r="CH27" s="760">
        <v>0</v>
      </c>
      <c r="CI27" s="761"/>
      <c r="CJ27" s="761"/>
      <c r="CK27" s="761"/>
      <c r="CL27" s="762"/>
      <c r="CM27" s="760">
        <v>1311</v>
      </c>
      <c r="CN27" s="761"/>
      <c r="CO27" s="761"/>
      <c r="CP27" s="761"/>
      <c r="CQ27" s="762"/>
      <c r="CR27" s="760">
        <v>186</v>
      </c>
      <c r="CS27" s="761"/>
      <c r="CT27" s="761"/>
      <c r="CU27" s="761"/>
      <c r="CV27" s="762"/>
      <c r="CW27" s="760">
        <v>5</v>
      </c>
      <c r="CX27" s="761"/>
      <c r="CY27" s="761"/>
      <c r="CZ27" s="761"/>
      <c r="DA27" s="762"/>
      <c r="DB27" s="760">
        <v>0</v>
      </c>
      <c r="DC27" s="761"/>
      <c r="DD27" s="761"/>
      <c r="DE27" s="761"/>
      <c r="DF27" s="762"/>
      <c r="DG27" s="760">
        <v>0</v>
      </c>
      <c r="DH27" s="761"/>
      <c r="DI27" s="761"/>
      <c r="DJ27" s="761"/>
      <c r="DK27" s="762"/>
      <c r="DL27" s="760">
        <v>0</v>
      </c>
      <c r="DM27" s="761"/>
      <c r="DN27" s="761"/>
      <c r="DO27" s="761"/>
      <c r="DP27" s="762"/>
      <c r="DQ27" s="760">
        <v>0</v>
      </c>
      <c r="DR27" s="761"/>
      <c r="DS27" s="761"/>
      <c r="DT27" s="761"/>
      <c r="DU27" s="762"/>
      <c r="DV27" s="770"/>
      <c r="DW27" s="771"/>
      <c r="DX27" s="771"/>
      <c r="DY27" s="771"/>
      <c r="DZ27" s="772"/>
      <c r="EA27" s="235"/>
    </row>
    <row r="28" spans="1:131" s="236" customFormat="1" ht="26.25" customHeight="1" thickTop="1" x14ac:dyDescent="0.2">
      <c r="A28" s="255">
        <v>1</v>
      </c>
      <c r="B28" s="717" t="s">
        <v>387</v>
      </c>
      <c r="C28" s="718"/>
      <c r="D28" s="718"/>
      <c r="E28" s="718"/>
      <c r="F28" s="718"/>
      <c r="G28" s="718"/>
      <c r="H28" s="718"/>
      <c r="I28" s="718"/>
      <c r="J28" s="718"/>
      <c r="K28" s="718"/>
      <c r="L28" s="718"/>
      <c r="M28" s="718"/>
      <c r="N28" s="718"/>
      <c r="O28" s="718"/>
      <c r="P28" s="719"/>
      <c r="Q28" s="814">
        <v>99303</v>
      </c>
      <c r="R28" s="815"/>
      <c r="S28" s="815"/>
      <c r="T28" s="815"/>
      <c r="U28" s="815"/>
      <c r="V28" s="815">
        <v>94355</v>
      </c>
      <c r="W28" s="815"/>
      <c r="X28" s="815"/>
      <c r="Y28" s="815"/>
      <c r="Z28" s="815"/>
      <c r="AA28" s="815">
        <v>4948</v>
      </c>
      <c r="AB28" s="815"/>
      <c r="AC28" s="815"/>
      <c r="AD28" s="815"/>
      <c r="AE28" s="816"/>
      <c r="AF28" s="817" t="s">
        <v>388</v>
      </c>
      <c r="AG28" s="815"/>
      <c r="AH28" s="815"/>
      <c r="AI28" s="815"/>
      <c r="AJ28" s="818"/>
      <c r="AK28" s="819">
        <v>5199</v>
      </c>
      <c r="AL28" s="810"/>
      <c r="AM28" s="810"/>
      <c r="AN28" s="810"/>
      <c r="AO28" s="810"/>
      <c r="AP28" s="810" t="s">
        <v>560</v>
      </c>
      <c r="AQ28" s="810"/>
      <c r="AR28" s="810"/>
      <c r="AS28" s="810"/>
      <c r="AT28" s="810"/>
      <c r="AU28" s="810">
        <v>0</v>
      </c>
      <c r="AV28" s="810"/>
      <c r="AW28" s="810"/>
      <c r="AX28" s="810"/>
      <c r="AY28" s="810"/>
      <c r="AZ28" s="811" t="s">
        <v>496</v>
      </c>
      <c r="BA28" s="811"/>
      <c r="BB28" s="811"/>
      <c r="BC28" s="811"/>
      <c r="BD28" s="811"/>
      <c r="BE28" s="812" t="s">
        <v>586</v>
      </c>
      <c r="BF28" s="812"/>
      <c r="BG28" s="812"/>
      <c r="BH28" s="812"/>
      <c r="BI28" s="813"/>
      <c r="BJ28" s="241"/>
      <c r="BK28" s="241"/>
      <c r="BL28" s="241"/>
      <c r="BM28" s="241"/>
      <c r="BN28" s="241"/>
      <c r="BO28" s="254"/>
      <c r="BP28" s="254"/>
      <c r="BQ28" s="251">
        <v>22</v>
      </c>
      <c r="BR28" s="252"/>
      <c r="BS28" s="754" t="s">
        <v>583</v>
      </c>
      <c r="BT28" s="755" t="s">
        <v>583</v>
      </c>
      <c r="BU28" s="755" t="s">
        <v>583</v>
      </c>
      <c r="BV28" s="755" t="s">
        <v>583</v>
      </c>
      <c r="BW28" s="755" t="s">
        <v>583</v>
      </c>
      <c r="BX28" s="755" t="s">
        <v>583</v>
      </c>
      <c r="BY28" s="755" t="s">
        <v>583</v>
      </c>
      <c r="BZ28" s="755" t="s">
        <v>583</v>
      </c>
      <c r="CA28" s="755" t="s">
        <v>583</v>
      </c>
      <c r="CB28" s="755" t="s">
        <v>583</v>
      </c>
      <c r="CC28" s="755" t="s">
        <v>583</v>
      </c>
      <c r="CD28" s="755" t="s">
        <v>583</v>
      </c>
      <c r="CE28" s="755" t="s">
        <v>583</v>
      </c>
      <c r="CF28" s="755" t="s">
        <v>583</v>
      </c>
      <c r="CG28" s="756" t="s">
        <v>583</v>
      </c>
      <c r="CH28" s="760">
        <v>24</v>
      </c>
      <c r="CI28" s="761"/>
      <c r="CJ28" s="761"/>
      <c r="CK28" s="761"/>
      <c r="CL28" s="762"/>
      <c r="CM28" s="760">
        <v>256</v>
      </c>
      <c r="CN28" s="761"/>
      <c r="CO28" s="761"/>
      <c r="CP28" s="761"/>
      <c r="CQ28" s="762"/>
      <c r="CR28" s="760">
        <v>6</v>
      </c>
      <c r="CS28" s="761"/>
      <c r="CT28" s="761"/>
      <c r="CU28" s="761"/>
      <c r="CV28" s="762"/>
      <c r="CW28" s="760">
        <v>0</v>
      </c>
      <c r="CX28" s="761"/>
      <c r="CY28" s="761"/>
      <c r="CZ28" s="761"/>
      <c r="DA28" s="762"/>
      <c r="DB28" s="760">
        <v>0</v>
      </c>
      <c r="DC28" s="761"/>
      <c r="DD28" s="761"/>
      <c r="DE28" s="761"/>
      <c r="DF28" s="762"/>
      <c r="DG28" s="760">
        <v>0</v>
      </c>
      <c r="DH28" s="761"/>
      <c r="DI28" s="761"/>
      <c r="DJ28" s="761"/>
      <c r="DK28" s="762"/>
      <c r="DL28" s="760">
        <v>0</v>
      </c>
      <c r="DM28" s="761"/>
      <c r="DN28" s="761"/>
      <c r="DO28" s="761"/>
      <c r="DP28" s="762"/>
      <c r="DQ28" s="760">
        <v>0</v>
      </c>
      <c r="DR28" s="761"/>
      <c r="DS28" s="761"/>
      <c r="DT28" s="761"/>
      <c r="DU28" s="762"/>
      <c r="DV28" s="770"/>
      <c r="DW28" s="771"/>
      <c r="DX28" s="771"/>
      <c r="DY28" s="771"/>
      <c r="DZ28" s="772"/>
      <c r="EA28" s="235"/>
    </row>
    <row r="29" spans="1:131" s="236" customFormat="1" ht="26.25" customHeight="1" x14ac:dyDescent="0.2">
      <c r="A29" s="255">
        <v>2</v>
      </c>
      <c r="B29" s="741" t="s">
        <v>389</v>
      </c>
      <c r="C29" s="742"/>
      <c r="D29" s="742"/>
      <c r="E29" s="742"/>
      <c r="F29" s="742"/>
      <c r="G29" s="742"/>
      <c r="H29" s="742"/>
      <c r="I29" s="742"/>
      <c r="J29" s="742"/>
      <c r="K29" s="742"/>
      <c r="L29" s="742"/>
      <c r="M29" s="742"/>
      <c r="N29" s="742"/>
      <c r="O29" s="742"/>
      <c r="P29" s="743"/>
      <c r="Q29" s="744">
        <v>382</v>
      </c>
      <c r="R29" s="745"/>
      <c r="S29" s="745"/>
      <c r="T29" s="745"/>
      <c r="U29" s="745"/>
      <c r="V29" s="745">
        <v>380</v>
      </c>
      <c r="W29" s="745"/>
      <c r="X29" s="745"/>
      <c r="Y29" s="745"/>
      <c r="Z29" s="745"/>
      <c r="AA29" s="745">
        <v>2</v>
      </c>
      <c r="AB29" s="745"/>
      <c r="AC29" s="745"/>
      <c r="AD29" s="745"/>
      <c r="AE29" s="746"/>
      <c r="AF29" s="820" t="s">
        <v>388</v>
      </c>
      <c r="AG29" s="745"/>
      <c r="AH29" s="745"/>
      <c r="AI29" s="745"/>
      <c r="AJ29" s="821"/>
      <c r="AK29" s="824">
        <v>257</v>
      </c>
      <c r="AL29" s="825"/>
      <c r="AM29" s="825"/>
      <c r="AN29" s="825"/>
      <c r="AO29" s="825"/>
      <c r="AP29" s="825">
        <v>623</v>
      </c>
      <c r="AQ29" s="825"/>
      <c r="AR29" s="825"/>
      <c r="AS29" s="825"/>
      <c r="AT29" s="825"/>
      <c r="AU29" s="825">
        <v>482</v>
      </c>
      <c r="AV29" s="825"/>
      <c r="AW29" s="825"/>
      <c r="AX29" s="825"/>
      <c r="AY29" s="825"/>
      <c r="AZ29" s="826" t="s">
        <v>496</v>
      </c>
      <c r="BA29" s="826"/>
      <c r="BB29" s="826"/>
      <c r="BC29" s="826"/>
      <c r="BD29" s="826"/>
      <c r="BE29" s="822" t="s">
        <v>586</v>
      </c>
      <c r="BF29" s="822"/>
      <c r="BG29" s="822"/>
      <c r="BH29" s="822"/>
      <c r="BI29" s="823"/>
      <c r="BJ29" s="241"/>
      <c r="BK29" s="241"/>
      <c r="BL29" s="241"/>
      <c r="BM29" s="241"/>
      <c r="BN29" s="241"/>
      <c r="BO29" s="254"/>
      <c r="BP29" s="254"/>
      <c r="BQ29" s="251">
        <v>23</v>
      </c>
      <c r="BR29" s="252"/>
      <c r="BS29" s="754" t="s">
        <v>584</v>
      </c>
      <c r="BT29" s="755" t="s">
        <v>584</v>
      </c>
      <c r="BU29" s="755" t="s">
        <v>584</v>
      </c>
      <c r="BV29" s="755" t="s">
        <v>584</v>
      </c>
      <c r="BW29" s="755" t="s">
        <v>584</v>
      </c>
      <c r="BX29" s="755" t="s">
        <v>584</v>
      </c>
      <c r="BY29" s="755" t="s">
        <v>584</v>
      </c>
      <c r="BZ29" s="755" t="s">
        <v>584</v>
      </c>
      <c r="CA29" s="755" t="s">
        <v>584</v>
      </c>
      <c r="CB29" s="755" t="s">
        <v>584</v>
      </c>
      <c r="CC29" s="755" t="s">
        <v>584</v>
      </c>
      <c r="CD29" s="755" t="s">
        <v>584</v>
      </c>
      <c r="CE29" s="755" t="s">
        <v>584</v>
      </c>
      <c r="CF29" s="755" t="s">
        <v>584</v>
      </c>
      <c r="CG29" s="756" t="s">
        <v>584</v>
      </c>
      <c r="CH29" s="760">
        <v>-5</v>
      </c>
      <c r="CI29" s="761"/>
      <c r="CJ29" s="761"/>
      <c r="CK29" s="761"/>
      <c r="CL29" s="762"/>
      <c r="CM29" s="760">
        <v>-620</v>
      </c>
      <c r="CN29" s="761"/>
      <c r="CO29" s="761"/>
      <c r="CP29" s="761"/>
      <c r="CQ29" s="762"/>
      <c r="CR29" s="760">
        <v>32</v>
      </c>
      <c r="CS29" s="761"/>
      <c r="CT29" s="761"/>
      <c r="CU29" s="761"/>
      <c r="CV29" s="762"/>
      <c r="CW29" s="760">
        <v>0</v>
      </c>
      <c r="CX29" s="761"/>
      <c r="CY29" s="761"/>
      <c r="CZ29" s="761"/>
      <c r="DA29" s="762"/>
      <c r="DB29" s="760">
        <v>109</v>
      </c>
      <c r="DC29" s="761"/>
      <c r="DD29" s="761"/>
      <c r="DE29" s="761"/>
      <c r="DF29" s="762"/>
      <c r="DG29" s="760">
        <v>0</v>
      </c>
      <c r="DH29" s="761"/>
      <c r="DI29" s="761"/>
      <c r="DJ29" s="761"/>
      <c r="DK29" s="762"/>
      <c r="DL29" s="760">
        <v>0</v>
      </c>
      <c r="DM29" s="761"/>
      <c r="DN29" s="761"/>
      <c r="DO29" s="761"/>
      <c r="DP29" s="762"/>
      <c r="DQ29" s="760">
        <v>0</v>
      </c>
      <c r="DR29" s="761"/>
      <c r="DS29" s="761"/>
      <c r="DT29" s="761"/>
      <c r="DU29" s="762"/>
      <c r="DV29" s="770"/>
      <c r="DW29" s="771"/>
      <c r="DX29" s="771"/>
      <c r="DY29" s="771"/>
      <c r="DZ29" s="772"/>
      <c r="EA29" s="235"/>
    </row>
    <row r="30" spans="1:131" s="236" customFormat="1" ht="26.25" customHeight="1" x14ac:dyDescent="0.2">
      <c r="A30" s="255">
        <v>3</v>
      </c>
      <c r="B30" s="741" t="s">
        <v>390</v>
      </c>
      <c r="C30" s="742"/>
      <c r="D30" s="742"/>
      <c r="E30" s="742"/>
      <c r="F30" s="742"/>
      <c r="G30" s="742"/>
      <c r="H30" s="742"/>
      <c r="I30" s="742"/>
      <c r="J30" s="742"/>
      <c r="K30" s="742"/>
      <c r="L30" s="742"/>
      <c r="M30" s="742"/>
      <c r="N30" s="742"/>
      <c r="O30" s="742"/>
      <c r="P30" s="743"/>
      <c r="Q30" s="744">
        <v>28949</v>
      </c>
      <c r="R30" s="745"/>
      <c r="S30" s="745"/>
      <c r="T30" s="745"/>
      <c r="U30" s="745"/>
      <c r="V30" s="745">
        <v>27266</v>
      </c>
      <c r="W30" s="745"/>
      <c r="X30" s="745"/>
      <c r="Y30" s="745"/>
      <c r="Z30" s="745"/>
      <c r="AA30" s="745">
        <v>1683</v>
      </c>
      <c r="AB30" s="745"/>
      <c r="AC30" s="745"/>
      <c r="AD30" s="745"/>
      <c r="AE30" s="746"/>
      <c r="AF30" s="820">
        <v>5761</v>
      </c>
      <c r="AG30" s="745"/>
      <c r="AH30" s="745"/>
      <c r="AI30" s="745"/>
      <c r="AJ30" s="821"/>
      <c r="AK30" s="824">
        <v>3730</v>
      </c>
      <c r="AL30" s="825"/>
      <c r="AM30" s="825"/>
      <c r="AN30" s="825"/>
      <c r="AO30" s="825"/>
      <c r="AP30" s="825">
        <v>19563</v>
      </c>
      <c r="AQ30" s="825"/>
      <c r="AR30" s="825"/>
      <c r="AS30" s="825"/>
      <c r="AT30" s="825"/>
      <c r="AU30" s="825">
        <v>10368</v>
      </c>
      <c r="AV30" s="825"/>
      <c r="AW30" s="825"/>
      <c r="AX30" s="825"/>
      <c r="AY30" s="825"/>
      <c r="AZ30" s="826" t="s">
        <v>496</v>
      </c>
      <c r="BA30" s="826"/>
      <c r="BB30" s="826"/>
      <c r="BC30" s="826"/>
      <c r="BD30" s="826"/>
      <c r="BE30" s="822" t="s">
        <v>391</v>
      </c>
      <c r="BF30" s="822"/>
      <c r="BG30" s="822"/>
      <c r="BH30" s="822"/>
      <c r="BI30" s="823"/>
      <c r="BJ30" s="241"/>
      <c r="BK30" s="241"/>
      <c r="BL30" s="241"/>
      <c r="BM30" s="241"/>
      <c r="BN30" s="241"/>
      <c r="BO30" s="254"/>
      <c r="BP30" s="254"/>
      <c r="BQ30" s="251">
        <v>24</v>
      </c>
      <c r="BR30" s="252"/>
      <c r="BS30" s="754" t="s">
        <v>585</v>
      </c>
      <c r="BT30" s="755" t="s">
        <v>585</v>
      </c>
      <c r="BU30" s="755" t="s">
        <v>585</v>
      </c>
      <c r="BV30" s="755" t="s">
        <v>585</v>
      </c>
      <c r="BW30" s="755" t="s">
        <v>585</v>
      </c>
      <c r="BX30" s="755" t="s">
        <v>585</v>
      </c>
      <c r="BY30" s="755" t="s">
        <v>585</v>
      </c>
      <c r="BZ30" s="755" t="s">
        <v>585</v>
      </c>
      <c r="CA30" s="755" t="s">
        <v>585</v>
      </c>
      <c r="CB30" s="755" t="s">
        <v>585</v>
      </c>
      <c r="CC30" s="755" t="s">
        <v>585</v>
      </c>
      <c r="CD30" s="755" t="s">
        <v>585</v>
      </c>
      <c r="CE30" s="755" t="s">
        <v>585</v>
      </c>
      <c r="CF30" s="755" t="s">
        <v>585</v>
      </c>
      <c r="CG30" s="756" t="s">
        <v>585</v>
      </c>
      <c r="CH30" s="760">
        <v>-5</v>
      </c>
      <c r="CI30" s="761"/>
      <c r="CJ30" s="761"/>
      <c r="CK30" s="761"/>
      <c r="CL30" s="762"/>
      <c r="CM30" s="760">
        <v>97</v>
      </c>
      <c r="CN30" s="761"/>
      <c r="CO30" s="761"/>
      <c r="CP30" s="761"/>
      <c r="CQ30" s="762"/>
      <c r="CR30" s="760">
        <v>0</v>
      </c>
      <c r="CS30" s="761"/>
      <c r="CT30" s="761"/>
      <c r="CU30" s="761"/>
      <c r="CV30" s="762"/>
      <c r="CW30" s="760">
        <v>0</v>
      </c>
      <c r="CX30" s="761"/>
      <c r="CY30" s="761"/>
      <c r="CZ30" s="761"/>
      <c r="DA30" s="762"/>
      <c r="DB30" s="760">
        <v>0</v>
      </c>
      <c r="DC30" s="761"/>
      <c r="DD30" s="761"/>
      <c r="DE30" s="761"/>
      <c r="DF30" s="762"/>
      <c r="DG30" s="760">
        <v>0</v>
      </c>
      <c r="DH30" s="761"/>
      <c r="DI30" s="761"/>
      <c r="DJ30" s="761"/>
      <c r="DK30" s="762"/>
      <c r="DL30" s="760">
        <v>0</v>
      </c>
      <c r="DM30" s="761"/>
      <c r="DN30" s="761"/>
      <c r="DO30" s="761"/>
      <c r="DP30" s="762"/>
      <c r="DQ30" s="760">
        <v>0</v>
      </c>
      <c r="DR30" s="761"/>
      <c r="DS30" s="761"/>
      <c r="DT30" s="761"/>
      <c r="DU30" s="762"/>
      <c r="DV30" s="770"/>
      <c r="DW30" s="771"/>
      <c r="DX30" s="771"/>
      <c r="DY30" s="771"/>
      <c r="DZ30" s="772"/>
      <c r="EA30" s="235"/>
    </row>
    <row r="31" spans="1:131" s="236" customFormat="1" ht="26.25" customHeight="1" x14ac:dyDescent="0.2">
      <c r="A31" s="255">
        <v>4</v>
      </c>
      <c r="B31" s="741" t="s">
        <v>392</v>
      </c>
      <c r="C31" s="742"/>
      <c r="D31" s="742"/>
      <c r="E31" s="742"/>
      <c r="F31" s="742"/>
      <c r="G31" s="742"/>
      <c r="H31" s="742"/>
      <c r="I31" s="742"/>
      <c r="J31" s="742"/>
      <c r="K31" s="742"/>
      <c r="L31" s="742"/>
      <c r="M31" s="742"/>
      <c r="N31" s="742"/>
      <c r="O31" s="742"/>
      <c r="P31" s="743"/>
      <c r="Q31" s="744">
        <v>2110</v>
      </c>
      <c r="R31" s="745"/>
      <c r="S31" s="745"/>
      <c r="T31" s="745"/>
      <c r="U31" s="745"/>
      <c r="V31" s="745">
        <v>2092</v>
      </c>
      <c r="W31" s="745"/>
      <c r="X31" s="745"/>
      <c r="Y31" s="745"/>
      <c r="Z31" s="745"/>
      <c r="AA31" s="745">
        <v>18</v>
      </c>
      <c r="AB31" s="745"/>
      <c r="AC31" s="745"/>
      <c r="AD31" s="745"/>
      <c r="AE31" s="746"/>
      <c r="AF31" s="820">
        <v>30</v>
      </c>
      <c r="AG31" s="745"/>
      <c r="AH31" s="745"/>
      <c r="AI31" s="745"/>
      <c r="AJ31" s="821"/>
      <c r="AK31" s="824">
        <v>314</v>
      </c>
      <c r="AL31" s="825"/>
      <c r="AM31" s="825"/>
      <c r="AN31" s="825"/>
      <c r="AO31" s="825"/>
      <c r="AP31" s="825">
        <v>3102</v>
      </c>
      <c r="AQ31" s="825"/>
      <c r="AR31" s="825"/>
      <c r="AS31" s="825"/>
      <c r="AT31" s="825"/>
      <c r="AU31" s="825">
        <v>2444</v>
      </c>
      <c r="AV31" s="825"/>
      <c r="AW31" s="825"/>
      <c r="AX31" s="825"/>
      <c r="AY31" s="825"/>
      <c r="AZ31" s="826" t="s">
        <v>496</v>
      </c>
      <c r="BA31" s="826"/>
      <c r="BB31" s="826"/>
      <c r="BC31" s="826"/>
      <c r="BD31" s="826"/>
      <c r="BE31" s="822" t="s">
        <v>391</v>
      </c>
      <c r="BF31" s="822"/>
      <c r="BG31" s="822"/>
      <c r="BH31" s="822"/>
      <c r="BI31" s="823"/>
      <c r="BJ31" s="241"/>
      <c r="BK31" s="241"/>
      <c r="BL31" s="241"/>
      <c r="BM31" s="241"/>
      <c r="BN31" s="241"/>
      <c r="BO31" s="254"/>
      <c r="BP31" s="254"/>
      <c r="BQ31" s="251">
        <v>25</v>
      </c>
      <c r="BR31" s="252"/>
      <c r="BS31" s="754"/>
      <c r="BT31" s="755"/>
      <c r="BU31" s="755"/>
      <c r="BV31" s="755"/>
      <c r="BW31" s="755"/>
      <c r="BX31" s="755"/>
      <c r="BY31" s="755"/>
      <c r="BZ31" s="755"/>
      <c r="CA31" s="755"/>
      <c r="CB31" s="755"/>
      <c r="CC31" s="755"/>
      <c r="CD31" s="755"/>
      <c r="CE31" s="755"/>
      <c r="CF31" s="755"/>
      <c r="CG31" s="756"/>
      <c r="CH31" s="760"/>
      <c r="CI31" s="761"/>
      <c r="CJ31" s="761"/>
      <c r="CK31" s="761"/>
      <c r="CL31" s="762"/>
      <c r="CM31" s="760"/>
      <c r="CN31" s="761"/>
      <c r="CO31" s="761"/>
      <c r="CP31" s="761"/>
      <c r="CQ31" s="762"/>
      <c r="CR31" s="760"/>
      <c r="CS31" s="761"/>
      <c r="CT31" s="761"/>
      <c r="CU31" s="761"/>
      <c r="CV31" s="762"/>
      <c r="CW31" s="760"/>
      <c r="CX31" s="761"/>
      <c r="CY31" s="761"/>
      <c r="CZ31" s="761"/>
      <c r="DA31" s="762"/>
      <c r="DB31" s="760"/>
      <c r="DC31" s="761"/>
      <c r="DD31" s="761"/>
      <c r="DE31" s="761"/>
      <c r="DF31" s="762"/>
      <c r="DG31" s="760"/>
      <c r="DH31" s="761"/>
      <c r="DI31" s="761"/>
      <c r="DJ31" s="761"/>
      <c r="DK31" s="762"/>
      <c r="DL31" s="760"/>
      <c r="DM31" s="761"/>
      <c r="DN31" s="761"/>
      <c r="DO31" s="761"/>
      <c r="DP31" s="762"/>
      <c r="DQ31" s="760"/>
      <c r="DR31" s="761"/>
      <c r="DS31" s="761"/>
      <c r="DT31" s="761"/>
      <c r="DU31" s="762"/>
      <c r="DV31" s="770"/>
      <c r="DW31" s="771"/>
      <c r="DX31" s="771"/>
      <c r="DY31" s="771"/>
      <c r="DZ31" s="772"/>
      <c r="EA31" s="235"/>
    </row>
    <row r="32" spans="1:131" s="236" customFormat="1" ht="26.25" customHeight="1" x14ac:dyDescent="0.2">
      <c r="A32" s="255">
        <v>5</v>
      </c>
      <c r="B32" s="741" t="s">
        <v>393</v>
      </c>
      <c r="C32" s="742"/>
      <c r="D32" s="742"/>
      <c r="E32" s="742"/>
      <c r="F32" s="742"/>
      <c r="G32" s="742"/>
      <c r="H32" s="742"/>
      <c r="I32" s="742"/>
      <c r="J32" s="742"/>
      <c r="K32" s="742"/>
      <c r="L32" s="742"/>
      <c r="M32" s="742"/>
      <c r="N32" s="742"/>
      <c r="O32" s="742"/>
      <c r="P32" s="743"/>
      <c r="Q32" s="744">
        <v>3050</v>
      </c>
      <c r="R32" s="745"/>
      <c r="S32" s="745"/>
      <c r="T32" s="745"/>
      <c r="U32" s="745"/>
      <c r="V32" s="745">
        <v>3049</v>
      </c>
      <c r="W32" s="745"/>
      <c r="X32" s="745"/>
      <c r="Y32" s="745"/>
      <c r="Z32" s="745"/>
      <c r="AA32" s="745">
        <v>1</v>
      </c>
      <c r="AB32" s="745"/>
      <c r="AC32" s="745"/>
      <c r="AD32" s="745"/>
      <c r="AE32" s="746"/>
      <c r="AF32" s="820" t="s">
        <v>388</v>
      </c>
      <c r="AG32" s="745"/>
      <c r="AH32" s="745"/>
      <c r="AI32" s="745"/>
      <c r="AJ32" s="821"/>
      <c r="AK32" s="824">
        <v>544</v>
      </c>
      <c r="AL32" s="825"/>
      <c r="AM32" s="825"/>
      <c r="AN32" s="825"/>
      <c r="AO32" s="825"/>
      <c r="AP32" s="825">
        <v>5653</v>
      </c>
      <c r="AQ32" s="825"/>
      <c r="AR32" s="825"/>
      <c r="AS32" s="825"/>
      <c r="AT32" s="825"/>
      <c r="AU32" s="825">
        <v>3455</v>
      </c>
      <c r="AV32" s="825"/>
      <c r="AW32" s="825"/>
      <c r="AX32" s="825"/>
      <c r="AY32" s="825"/>
      <c r="AZ32" s="826" t="s">
        <v>496</v>
      </c>
      <c r="BA32" s="826"/>
      <c r="BB32" s="826"/>
      <c r="BC32" s="826"/>
      <c r="BD32" s="826"/>
      <c r="BE32" s="822" t="s">
        <v>394</v>
      </c>
      <c r="BF32" s="822"/>
      <c r="BG32" s="822"/>
      <c r="BH32" s="822"/>
      <c r="BI32" s="823"/>
      <c r="BJ32" s="241"/>
      <c r="BK32" s="241"/>
      <c r="BL32" s="241"/>
      <c r="BM32" s="241"/>
      <c r="BN32" s="241"/>
      <c r="BO32" s="254"/>
      <c r="BP32" s="254"/>
      <c r="BQ32" s="251">
        <v>26</v>
      </c>
      <c r="BR32" s="252"/>
      <c r="BS32" s="754"/>
      <c r="BT32" s="755"/>
      <c r="BU32" s="755"/>
      <c r="BV32" s="755"/>
      <c r="BW32" s="755"/>
      <c r="BX32" s="755"/>
      <c r="BY32" s="755"/>
      <c r="BZ32" s="755"/>
      <c r="CA32" s="755"/>
      <c r="CB32" s="755"/>
      <c r="CC32" s="755"/>
      <c r="CD32" s="755"/>
      <c r="CE32" s="755"/>
      <c r="CF32" s="755"/>
      <c r="CG32" s="756"/>
      <c r="CH32" s="760"/>
      <c r="CI32" s="761"/>
      <c r="CJ32" s="761"/>
      <c r="CK32" s="761"/>
      <c r="CL32" s="762"/>
      <c r="CM32" s="760"/>
      <c r="CN32" s="761"/>
      <c r="CO32" s="761"/>
      <c r="CP32" s="761"/>
      <c r="CQ32" s="762"/>
      <c r="CR32" s="760"/>
      <c r="CS32" s="761"/>
      <c r="CT32" s="761"/>
      <c r="CU32" s="761"/>
      <c r="CV32" s="762"/>
      <c r="CW32" s="760"/>
      <c r="CX32" s="761"/>
      <c r="CY32" s="761"/>
      <c r="CZ32" s="761"/>
      <c r="DA32" s="762"/>
      <c r="DB32" s="760"/>
      <c r="DC32" s="761"/>
      <c r="DD32" s="761"/>
      <c r="DE32" s="761"/>
      <c r="DF32" s="762"/>
      <c r="DG32" s="760"/>
      <c r="DH32" s="761"/>
      <c r="DI32" s="761"/>
      <c r="DJ32" s="761"/>
      <c r="DK32" s="762"/>
      <c r="DL32" s="760"/>
      <c r="DM32" s="761"/>
      <c r="DN32" s="761"/>
      <c r="DO32" s="761"/>
      <c r="DP32" s="762"/>
      <c r="DQ32" s="760"/>
      <c r="DR32" s="761"/>
      <c r="DS32" s="761"/>
      <c r="DT32" s="761"/>
      <c r="DU32" s="762"/>
      <c r="DV32" s="770"/>
      <c r="DW32" s="771"/>
      <c r="DX32" s="771"/>
      <c r="DY32" s="771"/>
      <c r="DZ32" s="772"/>
      <c r="EA32" s="235"/>
    </row>
    <row r="33" spans="1:131" s="236" customFormat="1" ht="26.25" customHeight="1" x14ac:dyDescent="0.2">
      <c r="A33" s="255">
        <v>6</v>
      </c>
      <c r="B33" s="741" t="s">
        <v>395</v>
      </c>
      <c r="C33" s="742"/>
      <c r="D33" s="742"/>
      <c r="E33" s="742"/>
      <c r="F33" s="742"/>
      <c r="G33" s="742"/>
      <c r="H33" s="742"/>
      <c r="I33" s="742"/>
      <c r="J33" s="742"/>
      <c r="K33" s="742"/>
      <c r="L33" s="742"/>
      <c r="M33" s="742"/>
      <c r="N33" s="742"/>
      <c r="O33" s="742"/>
      <c r="P33" s="743"/>
      <c r="Q33" s="744">
        <v>1887</v>
      </c>
      <c r="R33" s="745"/>
      <c r="S33" s="745"/>
      <c r="T33" s="745"/>
      <c r="U33" s="745"/>
      <c r="V33" s="745">
        <v>1887</v>
      </c>
      <c r="W33" s="745"/>
      <c r="X33" s="745"/>
      <c r="Y33" s="745"/>
      <c r="Z33" s="745"/>
      <c r="AA33" s="745" t="s">
        <v>560</v>
      </c>
      <c r="AB33" s="745"/>
      <c r="AC33" s="745"/>
      <c r="AD33" s="745"/>
      <c r="AE33" s="746"/>
      <c r="AF33" s="820" t="s">
        <v>388</v>
      </c>
      <c r="AG33" s="745"/>
      <c r="AH33" s="745"/>
      <c r="AI33" s="745"/>
      <c r="AJ33" s="821"/>
      <c r="AK33" s="824">
        <v>98</v>
      </c>
      <c r="AL33" s="825"/>
      <c r="AM33" s="825"/>
      <c r="AN33" s="825"/>
      <c r="AO33" s="825"/>
      <c r="AP33" s="825" t="s">
        <v>560</v>
      </c>
      <c r="AQ33" s="825"/>
      <c r="AR33" s="825"/>
      <c r="AS33" s="825"/>
      <c r="AT33" s="825"/>
      <c r="AU33" s="825">
        <v>0</v>
      </c>
      <c r="AV33" s="825"/>
      <c r="AW33" s="825"/>
      <c r="AX33" s="825"/>
      <c r="AY33" s="825"/>
      <c r="AZ33" s="826" t="s">
        <v>560</v>
      </c>
      <c r="BA33" s="826"/>
      <c r="BB33" s="826"/>
      <c r="BC33" s="826"/>
      <c r="BD33" s="826"/>
      <c r="BE33" s="822" t="s">
        <v>394</v>
      </c>
      <c r="BF33" s="822"/>
      <c r="BG33" s="822"/>
      <c r="BH33" s="822"/>
      <c r="BI33" s="823"/>
      <c r="BJ33" s="241"/>
      <c r="BK33" s="241"/>
      <c r="BL33" s="241"/>
      <c r="BM33" s="241"/>
      <c r="BN33" s="241"/>
      <c r="BO33" s="254"/>
      <c r="BP33" s="254"/>
      <c r="BQ33" s="251">
        <v>27</v>
      </c>
      <c r="BR33" s="252"/>
      <c r="BS33" s="754"/>
      <c r="BT33" s="755"/>
      <c r="BU33" s="755"/>
      <c r="BV33" s="755"/>
      <c r="BW33" s="755"/>
      <c r="BX33" s="755"/>
      <c r="BY33" s="755"/>
      <c r="BZ33" s="755"/>
      <c r="CA33" s="755"/>
      <c r="CB33" s="755"/>
      <c r="CC33" s="755"/>
      <c r="CD33" s="755"/>
      <c r="CE33" s="755"/>
      <c r="CF33" s="755"/>
      <c r="CG33" s="756"/>
      <c r="CH33" s="760"/>
      <c r="CI33" s="761"/>
      <c r="CJ33" s="761"/>
      <c r="CK33" s="761"/>
      <c r="CL33" s="762"/>
      <c r="CM33" s="760"/>
      <c r="CN33" s="761"/>
      <c r="CO33" s="761"/>
      <c r="CP33" s="761"/>
      <c r="CQ33" s="762"/>
      <c r="CR33" s="760"/>
      <c r="CS33" s="761"/>
      <c r="CT33" s="761"/>
      <c r="CU33" s="761"/>
      <c r="CV33" s="762"/>
      <c r="CW33" s="760"/>
      <c r="CX33" s="761"/>
      <c r="CY33" s="761"/>
      <c r="CZ33" s="761"/>
      <c r="DA33" s="762"/>
      <c r="DB33" s="760"/>
      <c r="DC33" s="761"/>
      <c r="DD33" s="761"/>
      <c r="DE33" s="761"/>
      <c r="DF33" s="762"/>
      <c r="DG33" s="760"/>
      <c r="DH33" s="761"/>
      <c r="DI33" s="761"/>
      <c r="DJ33" s="761"/>
      <c r="DK33" s="762"/>
      <c r="DL33" s="760"/>
      <c r="DM33" s="761"/>
      <c r="DN33" s="761"/>
      <c r="DO33" s="761"/>
      <c r="DP33" s="762"/>
      <c r="DQ33" s="760"/>
      <c r="DR33" s="761"/>
      <c r="DS33" s="761"/>
      <c r="DT33" s="761"/>
      <c r="DU33" s="762"/>
      <c r="DV33" s="770"/>
      <c r="DW33" s="771"/>
      <c r="DX33" s="771"/>
      <c r="DY33" s="771"/>
      <c r="DZ33" s="772"/>
      <c r="EA33" s="235"/>
    </row>
    <row r="34" spans="1:131" s="236" customFormat="1" ht="26.25" customHeight="1" x14ac:dyDescent="0.2">
      <c r="A34" s="255">
        <v>7</v>
      </c>
      <c r="B34" s="741" t="s">
        <v>396</v>
      </c>
      <c r="C34" s="742"/>
      <c r="D34" s="742"/>
      <c r="E34" s="742"/>
      <c r="F34" s="742"/>
      <c r="G34" s="742"/>
      <c r="H34" s="742"/>
      <c r="I34" s="742"/>
      <c r="J34" s="742"/>
      <c r="K34" s="742"/>
      <c r="L34" s="742"/>
      <c r="M34" s="742"/>
      <c r="N34" s="742"/>
      <c r="O34" s="742"/>
      <c r="P34" s="743"/>
      <c r="Q34" s="744">
        <v>41</v>
      </c>
      <c r="R34" s="745"/>
      <c r="S34" s="745"/>
      <c r="T34" s="745"/>
      <c r="U34" s="745"/>
      <c r="V34" s="745">
        <v>41</v>
      </c>
      <c r="W34" s="745"/>
      <c r="X34" s="745"/>
      <c r="Y34" s="745"/>
      <c r="Z34" s="745"/>
      <c r="AA34" s="745" t="s">
        <v>560</v>
      </c>
      <c r="AB34" s="745"/>
      <c r="AC34" s="745"/>
      <c r="AD34" s="745"/>
      <c r="AE34" s="746"/>
      <c r="AF34" s="820" t="s">
        <v>119</v>
      </c>
      <c r="AG34" s="745"/>
      <c r="AH34" s="745"/>
      <c r="AI34" s="745"/>
      <c r="AJ34" s="821"/>
      <c r="AK34" s="824" t="s">
        <v>560</v>
      </c>
      <c r="AL34" s="825"/>
      <c r="AM34" s="825"/>
      <c r="AN34" s="825"/>
      <c r="AO34" s="825"/>
      <c r="AP34" s="825" t="s">
        <v>560</v>
      </c>
      <c r="AQ34" s="825"/>
      <c r="AR34" s="825"/>
      <c r="AS34" s="825"/>
      <c r="AT34" s="825"/>
      <c r="AU34" s="825">
        <v>0</v>
      </c>
      <c r="AV34" s="825"/>
      <c r="AW34" s="825"/>
      <c r="AX34" s="825"/>
      <c r="AY34" s="825"/>
      <c r="AZ34" s="826" t="s">
        <v>560</v>
      </c>
      <c r="BA34" s="826"/>
      <c r="BB34" s="826"/>
      <c r="BC34" s="826"/>
      <c r="BD34" s="826"/>
      <c r="BE34" s="822" t="s">
        <v>394</v>
      </c>
      <c r="BF34" s="822"/>
      <c r="BG34" s="822"/>
      <c r="BH34" s="822"/>
      <c r="BI34" s="823"/>
      <c r="BJ34" s="241"/>
      <c r="BK34" s="241"/>
      <c r="BL34" s="241"/>
      <c r="BM34" s="241"/>
      <c r="BN34" s="241"/>
      <c r="BO34" s="254"/>
      <c r="BP34" s="254"/>
      <c r="BQ34" s="251">
        <v>28</v>
      </c>
      <c r="BR34" s="252"/>
      <c r="BS34" s="754"/>
      <c r="BT34" s="755"/>
      <c r="BU34" s="755"/>
      <c r="BV34" s="755"/>
      <c r="BW34" s="755"/>
      <c r="BX34" s="755"/>
      <c r="BY34" s="755"/>
      <c r="BZ34" s="755"/>
      <c r="CA34" s="755"/>
      <c r="CB34" s="755"/>
      <c r="CC34" s="755"/>
      <c r="CD34" s="755"/>
      <c r="CE34" s="755"/>
      <c r="CF34" s="755"/>
      <c r="CG34" s="756"/>
      <c r="CH34" s="760"/>
      <c r="CI34" s="761"/>
      <c r="CJ34" s="761"/>
      <c r="CK34" s="761"/>
      <c r="CL34" s="762"/>
      <c r="CM34" s="760"/>
      <c r="CN34" s="761"/>
      <c r="CO34" s="761"/>
      <c r="CP34" s="761"/>
      <c r="CQ34" s="762"/>
      <c r="CR34" s="760"/>
      <c r="CS34" s="761"/>
      <c r="CT34" s="761"/>
      <c r="CU34" s="761"/>
      <c r="CV34" s="762"/>
      <c r="CW34" s="760"/>
      <c r="CX34" s="761"/>
      <c r="CY34" s="761"/>
      <c r="CZ34" s="761"/>
      <c r="DA34" s="762"/>
      <c r="DB34" s="760"/>
      <c r="DC34" s="761"/>
      <c r="DD34" s="761"/>
      <c r="DE34" s="761"/>
      <c r="DF34" s="762"/>
      <c r="DG34" s="760"/>
      <c r="DH34" s="761"/>
      <c r="DI34" s="761"/>
      <c r="DJ34" s="761"/>
      <c r="DK34" s="762"/>
      <c r="DL34" s="760"/>
      <c r="DM34" s="761"/>
      <c r="DN34" s="761"/>
      <c r="DO34" s="761"/>
      <c r="DP34" s="762"/>
      <c r="DQ34" s="760"/>
      <c r="DR34" s="761"/>
      <c r="DS34" s="761"/>
      <c r="DT34" s="761"/>
      <c r="DU34" s="762"/>
      <c r="DV34" s="770"/>
      <c r="DW34" s="771"/>
      <c r="DX34" s="771"/>
      <c r="DY34" s="771"/>
      <c r="DZ34" s="772"/>
      <c r="EA34" s="235"/>
    </row>
    <row r="35" spans="1:131" s="236" customFormat="1" ht="26.25" customHeight="1" x14ac:dyDescent="0.2">
      <c r="A35" s="255">
        <v>8</v>
      </c>
      <c r="B35" s="741"/>
      <c r="C35" s="742"/>
      <c r="D35" s="742"/>
      <c r="E35" s="742"/>
      <c r="F35" s="742"/>
      <c r="G35" s="742"/>
      <c r="H35" s="742"/>
      <c r="I35" s="742"/>
      <c r="J35" s="742"/>
      <c r="K35" s="742"/>
      <c r="L35" s="742"/>
      <c r="M35" s="742"/>
      <c r="N35" s="742"/>
      <c r="O35" s="742"/>
      <c r="P35" s="743"/>
      <c r="Q35" s="744"/>
      <c r="R35" s="745"/>
      <c r="S35" s="745"/>
      <c r="T35" s="745"/>
      <c r="U35" s="745"/>
      <c r="V35" s="745"/>
      <c r="W35" s="745"/>
      <c r="X35" s="745"/>
      <c r="Y35" s="745"/>
      <c r="Z35" s="745"/>
      <c r="AA35" s="745"/>
      <c r="AB35" s="745"/>
      <c r="AC35" s="745"/>
      <c r="AD35" s="745"/>
      <c r="AE35" s="746"/>
      <c r="AF35" s="820"/>
      <c r="AG35" s="745"/>
      <c r="AH35" s="745"/>
      <c r="AI35" s="745"/>
      <c r="AJ35" s="821"/>
      <c r="AK35" s="824"/>
      <c r="AL35" s="825"/>
      <c r="AM35" s="825"/>
      <c r="AN35" s="825"/>
      <c r="AO35" s="825"/>
      <c r="AP35" s="825"/>
      <c r="AQ35" s="825"/>
      <c r="AR35" s="825"/>
      <c r="AS35" s="825"/>
      <c r="AT35" s="825"/>
      <c r="AU35" s="825"/>
      <c r="AV35" s="825"/>
      <c r="AW35" s="825"/>
      <c r="AX35" s="825"/>
      <c r="AY35" s="825"/>
      <c r="AZ35" s="826"/>
      <c r="BA35" s="826"/>
      <c r="BB35" s="826"/>
      <c r="BC35" s="826"/>
      <c r="BD35" s="826"/>
      <c r="BE35" s="822"/>
      <c r="BF35" s="822"/>
      <c r="BG35" s="822"/>
      <c r="BH35" s="822"/>
      <c r="BI35" s="823"/>
      <c r="BJ35" s="241"/>
      <c r="BK35" s="241"/>
      <c r="BL35" s="241"/>
      <c r="BM35" s="241"/>
      <c r="BN35" s="241"/>
      <c r="BO35" s="254"/>
      <c r="BP35" s="254"/>
      <c r="BQ35" s="251">
        <v>29</v>
      </c>
      <c r="BR35" s="252"/>
      <c r="BS35" s="754"/>
      <c r="BT35" s="755"/>
      <c r="BU35" s="755"/>
      <c r="BV35" s="755"/>
      <c r="BW35" s="755"/>
      <c r="BX35" s="755"/>
      <c r="BY35" s="755"/>
      <c r="BZ35" s="755"/>
      <c r="CA35" s="755"/>
      <c r="CB35" s="755"/>
      <c r="CC35" s="755"/>
      <c r="CD35" s="755"/>
      <c r="CE35" s="755"/>
      <c r="CF35" s="755"/>
      <c r="CG35" s="756"/>
      <c r="CH35" s="760"/>
      <c r="CI35" s="761"/>
      <c r="CJ35" s="761"/>
      <c r="CK35" s="761"/>
      <c r="CL35" s="762"/>
      <c r="CM35" s="760"/>
      <c r="CN35" s="761"/>
      <c r="CO35" s="761"/>
      <c r="CP35" s="761"/>
      <c r="CQ35" s="762"/>
      <c r="CR35" s="760"/>
      <c r="CS35" s="761"/>
      <c r="CT35" s="761"/>
      <c r="CU35" s="761"/>
      <c r="CV35" s="762"/>
      <c r="CW35" s="760"/>
      <c r="CX35" s="761"/>
      <c r="CY35" s="761"/>
      <c r="CZ35" s="761"/>
      <c r="DA35" s="762"/>
      <c r="DB35" s="760"/>
      <c r="DC35" s="761"/>
      <c r="DD35" s="761"/>
      <c r="DE35" s="761"/>
      <c r="DF35" s="762"/>
      <c r="DG35" s="760"/>
      <c r="DH35" s="761"/>
      <c r="DI35" s="761"/>
      <c r="DJ35" s="761"/>
      <c r="DK35" s="762"/>
      <c r="DL35" s="760"/>
      <c r="DM35" s="761"/>
      <c r="DN35" s="761"/>
      <c r="DO35" s="761"/>
      <c r="DP35" s="762"/>
      <c r="DQ35" s="760"/>
      <c r="DR35" s="761"/>
      <c r="DS35" s="761"/>
      <c r="DT35" s="761"/>
      <c r="DU35" s="762"/>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c r="BT36" s="755"/>
      <c r="BU36" s="755"/>
      <c r="BV36" s="755"/>
      <c r="BW36" s="755"/>
      <c r="BX36" s="755"/>
      <c r="BY36" s="755"/>
      <c r="BZ36" s="755"/>
      <c r="CA36" s="755"/>
      <c r="CB36" s="755"/>
      <c r="CC36" s="755"/>
      <c r="CD36" s="755"/>
      <c r="CE36" s="755"/>
      <c r="CF36" s="755"/>
      <c r="CG36" s="756"/>
      <c r="CH36" s="760"/>
      <c r="CI36" s="761"/>
      <c r="CJ36" s="761"/>
      <c r="CK36" s="761"/>
      <c r="CL36" s="762"/>
      <c r="CM36" s="760"/>
      <c r="CN36" s="761"/>
      <c r="CO36" s="761"/>
      <c r="CP36" s="761"/>
      <c r="CQ36" s="762"/>
      <c r="CR36" s="760"/>
      <c r="CS36" s="761"/>
      <c r="CT36" s="761"/>
      <c r="CU36" s="761"/>
      <c r="CV36" s="762"/>
      <c r="CW36" s="760"/>
      <c r="CX36" s="761"/>
      <c r="CY36" s="761"/>
      <c r="CZ36" s="761"/>
      <c r="DA36" s="762"/>
      <c r="DB36" s="760"/>
      <c r="DC36" s="761"/>
      <c r="DD36" s="761"/>
      <c r="DE36" s="761"/>
      <c r="DF36" s="762"/>
      <c r="DG36" s="760"/>
      <c r="DH36" s="761"/>
      <c r="DI36" s="761"/>
      <c r="DJ36" s="761"/>
      <c r="DK36" s="762"/>
      <c r="DL36" s="760"/>
      <c r="DM36" s="761"/>
      <c r="DN36" s="761"/>
      <c r="DO36" s="761"/>
      <c r="DP36" s="762"/>
      <c r="DQ36" s="760"/>
      <c r="DR36" s="761"/>
      <c r="DS36" s="761"/>
      <c r="DT36" s="761"/>
      <c r="DU36" s="762"/>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c r="BT37" s="755"/>
      <c r="BU37" s="755"/>
      <c r="BV37" s="755"/>
      <c r="BW37" s="755"/>
      <c r="BX37" s="755"/>
      <c r="BY37" s="755"/>
      <c r="BZ37" s="755"/>
      <c r="CA37" s="755"/>
      <c r="CB37" s="755"/>
      <c r="CC37" s="755"/>
      <c r="CD37" s="755"/>
      <c r="CE37" s="755"/>
      <c r="CF37" s="755"/>
      <c r="CG37" s="756"/>
      <c r="CH37" s="760"/>
      <c r="CI37" s="761"/>
      <c r="CJ37" s="761"/>
      <c r="CK37" s="761"/>
      <c r="CL37" s="762"/>
      <c r="CM37" s="760"/>
      <c r="CN37" s="761"/>
      <c r="CO37" s="761"/>
      <c r="CP37" s="761"/>
      <c r="CQ37" s="762"/>
      <c r="CR37" s="760"/>
      <c r="CS37" s="761"/>
      <c r="CT37" s="761"/>
      <c r="CU37" s="761"/>
      <c r="CV37" s="762"/>
      <c r="CW37" s="760"/>
      <c r="CX37" s="761"/>
      <c r="CY37" s="761"/>
      <c r="CZ37" s="761"/>
      <c r="DA37" s="762"/>
      <c r="DB37" s="760"/>
      <c r="DC37" s="761"/>
      <c r="DD37" s="761"/>
      <c r="DE37" s="761"/>
      <c r="DF37" s="762"/>
      <c r="DG37" s="760"/>
      <c r="DH37" s="761"/>
      <c r="DI37" s="761"/>
      <c r="DJ37" s="761"/>
      <c r="DK37" s="762"/>
      <c r="DL37" s="760"/>
      <c r="DM37" s="761"/>
      <c r="DN37" s="761"/>
      <c r="DO37" s="761"/>
      <c r="DP37" s="762"/>
      <c r="DQ37" s="760"/>
      <c r="DR37" s="761"/>
      <c r="DS37" s="761"/>
      <c r="DT37" s="761"/>
      <c r="DU37" s="762"/>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c r="BT38" s="755"/>
      <c r="BU38" s="755"/>
      <c r="BV38" s="755"/>
      <c r="BW38" s="755"/>
      <c r="BX38" s="755"/>
      <c r="BY38" s="755"/>
      <c r="BZ38" s="755"/>
      <c r="CA38" s="755"/>
      <c r="CB38" s="755"/>
      <c r="CC38" s="755"/>
      <c r="CD38" s="755"/>
      <c r="CE38" s="755"/>
      <c r="CF38" s="755"/>
      <c r="CG38" s="756"/>
      <c r="CH38" s="760"/>
      <c r="CI38" s="761"/>
      <c r="CJ38" s="761"/>
      <c r="CK38" s="761"/>
      <c r="CL38" s="762"/>
      <c r="CM38" s="760"/>
      <c r="CN38" s="761"/>
      <c r="CO38" s="761"/>
      <c r="CP38" s="761"/>
      <c r="CQ38" s="762"/>
      <c r="CR38" s="760"/>
      <c r="CS38" s="761"/>
      <c r="CT38" s="761"/>
      <c r="CU38" s="761"/>
      <c r="CV38" s="762"/>
      <c r="CW38" s="760"/>
      <c r="CX38" s="761"/>
      <c r="CY38" s="761"/>
      <c r="CZ38" s="761"/>
      <c r="DA38" s="762"/>
      <c r="DB38" s="760"/>
      <c r="DC38" s="761"/>
      <c r="DD38" s="761"/>
      <c r="DE38" s="761"/>
      <c r="DF38" s="762"/>
      <c r="DG38" s="760"/>
      <c r="DH38" s="761"/>
      <c r="DI38" s="761"/>
      <c r="DJ38" s="761"/>
      <c r="DK38" s="762"/>
      <c r="DL38" s="760"/>
      <c r="DM38" s="761"/>
      <c r="DN38" s="761"/>
      <c r="DO38" s="761"/>
      <c r="DP38" s="762"/>
      <c r="DQ38" s="760"/>
      <c r="DR38" s="761"/>
      <c r="DS38" s="761"/>
      <c r="DT38" s="761"/>
      <c r="DU38" s="762"/>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c r="BT39" s="755"/>
      <c r="BU39" s="755"/>
      <c r="BV39" s="755"/>
      <c r="BW39" s="755"/>
      <c r="BX39" s="755"/>
      <c r="BY39" s="755"/>
      <c r="BZ39" s="755"/>
      <c r="CA39" s="755"/>
      <c r="CB39" s="755"/>
      <c r="CC39" s="755"/>
      <c r="CD39" s="755"/>
      <c r="CE39" s="755"/>
      <c r="CF39" s="755"/>
      <c r="CG39" s="756"/>
      <c r="CH39" s="760"/>
      <c r="CI39" s="761"/>
      <c r="CJ39" s="761"/>
      <c r="CK39" s="761"/>
      <c r="CL39" s="762"/>
      <c r="CM39" s="760"/>
      <c r="CN39" s="761"/>
      <c r="CO39" s="761"/>
      <c r="CP39" s="761"/>
      <c r="CQ39" s="762"/>
      <c r="CR39" s="760"/>
      <c r="CS39" s="761"/>
      <c r="CT39" s="761"/>
      <c r="CU39" s="761"/>
      <c r="CV39" s="762"/>
      <c r="CW39" s="760"/>
      <c r="CX39" s="761"/>
      <c r="CY39" s="761"/>
      <c r="CZ39" s="761"/>
      <c r="DA39" s="762"/>
      <c r="DB39" s="760"/>
      <c r="DC39" s="761"/>
      <c r="DD39" s="761"/>
      <c r="DE39" s="761"/>
      <c r="DF39" s="762"/>
      <c r="DG39" s="760"/>
      <c r="DH39" s="761"/>
      <c r="DI39" s="761"/>
      <c r="DJ39" s="761"/>
      <c r="DK39" s="762"/>
      <c r="DL39" s="760"/>
      <c r="DM39" s="761"/>
      <c r="DN39" s="761"/>
      <c r="DO39" s="761"/>
      <c r="DP39" s="762"/>
      <c r="DQ39" s="760"/>
      <c r="DR39" s="761"/>
      <c r="DS39" s="761"/>
      <c r="DT39" s="761"/>
      <c r="DU39" s="762"/>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c r="BT40" s="755"/>
      <c r="BU40" s="755"/>
      <c r="BV40" s="755"/>
      <c r="BW40" s="755"/>
      <c r="BX40" s="755"/>
      <c r="BY40" s="755"/>
      <c r="BZ40" s="755"/>
      <c r="CA40" s="755"/>
      <c r="CB40" s="755"/>
      <c r="CC40" s="755"/>
      <c r="CD40" s="755"/>
      <c r="CE40" s="755"/>
      <c r="CF40" s="755"/>
      <c r="CG40" s="756"/>
      <c r="CH40" s="760"/>
      <c r="CI40" s="761"/>
      <c r="CJ40" s="761"/>
      <c r="CK40" s="761"/>
      <c r="CL40" s="762"/>
      <c r="CM40" s="760"/>
      <c r="CN40" s="761"/>
      <c r="CO40" s="761"/>
      <c r="CP40" s="761"/>
      <c r="CQ40" s="762"/>
      <c r="CR40" s="760"/>
      <c r="CS40" s="761"/>
      <c r="CT40" s="761"/>
      <c r="CU40" s="761"/>
      <c r="CV40" s="762"/>
      <c r="CW40" s="760"/>
      <c r="CX40" s="761"/>
      <c r="CY40" s="761"/>
      <c r="CZ40" s="761"/>
      <c r="DA40" s="762"/>
      <c r="DB40" s="760"/>
      <c r="DC40" s="761"/>
      <c r="DD40" s="761"/>
      <c r="DE40" s="761"/>
      <c r="DF40" s="762"/>
      <c r="DG40" s="760"/>
      <c r="DH40" s="761"/>
      <c r="DI40" s="761"/>
      <c r="DJ40" s="761"/>
      <c r="DK40" s="762"/>
      <c r="DL40" s="760"/>
      <c r="DM40" s="761"/>
      <c r="DN40" s="761"/>
      <c r="DO40" s="761"/>
      <c r="DP40" s="762"/>
      <c r="DQ40" s="760"/>
      <c r="DR40" s="761"/>
      <c r="DS40" s="761"/>
      <c r="DT40" s="761"/>
      <c r="DU40" s="762"/>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c r="BT41" s="755"/>
      <c r="BU41" s="755"/>
      <c r="BV41" s="755"/>
      <c r="BW41" s="755"/>
      <c r="BX41" s="755"/>
      <c r="BY41" s="755"/>
      <c r="BZ41" s="755"/>
      <c r="CA41" s="755"/>
      <c r="CB41" s="755"/>
      <c r="CC41" s="755"/>
      <c r="CD41" s="755"/>
      <c r="CE41" s="755"/>
      <c r="CF41" s="755"/>
      <c r="CG41" s="756"/>
      <c r="CH41" s="760"/>
      <c r="CI41" s="761"/>
      <c r="CJ41" s="761"/>
      <c r="CK41" s="761"/>
      <c r="CL41" s="762"/>
      <c r="CM41" s="760"/>
      <c r="CN41" s="761"/>
      <c r="CO41" s="761"/>
      <c r="CP41" s="761"/>
      <c r="CQ41" s="762"/>
      <c r="CR41" s="760"/>
      <c r="CS41" s="761"/>
      <c r="CT41" s="761"/>
      <c r="CU41" s="761"/>
      <c r="CV41" s="762"/>
      <c r="CW41" s="760"/>
      <c r="CX41" s="761"/>
      <c r="CY41" s="761"/>
      <c r="CZ41" s="761"/>
      <c r="DA41" s="762"/>
      <c r="DB41" s="760"/>
      <c r="DC41" s="761"/>
      <c r="DD41" s="761"/>
      <c r="DE41" s="761"/>
      <c r="DF41" s="762"/>
      <c r="DG41" s="760"/>
      <c r="DH41" s="761"/>
      <c r="DI41" s="761"/>
      <c r="DJ41" s="761"/>
      <c r="DK41" s="762"/>
      <c r="DL41" s="760"/>
      <c r="DM41" s="761"/>
      <c r="DN41" s="761"/>
      <c r="DO41" s="761"/>
      <c r="DP41" s="762"/>
      <c r="DQ41" s="760"/>
      <c r="DR41" s="761"/>
      <c r="DS41" s="761"/>
      <c r="DT41" s="761"/>
      <c r="DU41" s="762"/>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0"/>
      <c r="CI42" s="761"/>
      <c r="CJ42" s="761"/>
      <c r="CK42" s="761"/>
      <c r="CL42" s="762"/>
      <c r="CM42" s="760"/>
      <c r="CN42" s="761"/>
      <c r="CO42" s="761"/>
      <c r="CP42" s="761"/>
      <c r="CQ42" s="762"/>
      <c r="CR42" s="760"/>
      <c r="CS42" s="761"/>
      <c r="CT42" s="761"/>
      <c r="CU42" s="761"/>
      <c r="CV42" s="762"/>
      <c r="CW42" s="760"/>
      <c r="CX42" s="761"/>
      <c r="CY42" s="761"/>
      <c r="CZ42" s="761"/>
      <c r="DA42" s="762"/>
      <c r="DB42" s="760"/>
      <c r="DC42" s="761"/>
      <c r="DD42" s="761"/>
      <c r="DE42" s="761"/>
      <c r="DF42" s="762"/>
      <c r="DG42" s="760"/>
      <c r="DH42" s="761"/>
      <c r="DI42" s="761"/>
      <c r="DJ42" s="761"/>
      <c r="DK42" s="762"/>
      <c r="DL42" s="760"/>
      <c r="DM42" s="761"/>
      <c r="DN42" s="761"/>
      <c r="DO42" s="761"/>
      <c r="DP42" s="762"/>
      <c r="DQ42" s="760"/>
      <c r="DR42" s="761"/>
      <c r="DS42" s="761"/>
      <c r="DT42" s="761"/>
      <c r="DU42" s="762"/>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0"/>
      <c r="CI43" s="761"/>
      <c r="CJ43" s="761"/>
      <c r="CK43" s="761"/>
      <c r="CL43" s="762"/>
      <c r="CM43" s="760"/>
      <c r="CN43" s="761"/>
      <c r="CO43" s="761"/>
      <c r="CP43" s="761"/>
      <c r="CQ43" s="762"/>
      <c r="CR43" s="760"/>
      <c r="CS43" s="761"/>
      <c r="CT43" s="761"/>
      <c r="CU43" s="761"/>
      <c r="CV43" s="762"/>
      <c r="CW43" s="760"/>
      <c r="CX43" s="761"/>
      <c r="CY43" s="761"/>
      <c r="CZ43" s="761"/>
      <c r="DA43" s="762"/>
      <c r="DB43" s="760"/>
      <c r="DC43" s="761"/>
      <c r="DD43" s="761"/>
      <c r="DE43" s="761"/>
      <c r="DF43" s="762"/>
      <c r="DG43" s="760"/>
      <c r="DH43" s="761"/>
      <c r="DI43" s="761"/>
      <c r="DJ43" s="761"/>
      <c r="DK43" s="762"/>
      <c r="DL43" s="760"/>
      <c r="DM43" s="761"/>
      <c r="DN43" s="761"/>
      <c r="DO43" s="761"/>
      <c r="DP43" s="762"/>
      <c r="DQ43" s="760"/>
      <c r="DR43" s="761"/>
      <c r="DS43" s="761"/>
      <c r="DT43" s="761"/>
      <c r="DU43" s="762"/>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0"/>
      <c r="CI44" s="761"/>
      <c r="CJ44" s="761"/>
      <c r="CK44" s="761"/>
      <c r="CL44" s="762"/>
      <c r="CM44" s="760"/>
      <c r="CN44" s="761"/>
      <c r="CO44" s="761"/>
      <c r="CP44" s="761"/>
      <c r="CQ44" s="762"/>
      <c r="CR44" s="760"/>
      <c r="CS44" s="761"/>
      <c r="CT44" s="761"/>
      <c r="CU44" s="761"/>
      <c r="CV44" s="762"/>
      <c r="CW44" s="760"/>
      <c r="CX44" s="761"/>
      <c r="CY44" s="761"/>
      <c r="CZ44" s="761"/>
      <c r="DA44" s="762"/>
      <c r="DB44" s="760"/>
      <c r="DC44" s="761"/>
      <c r="DD44" s="761"/>
      <c r="DE44" s="761"/>
      <c r="DF44" s="762"/>
      <c r="DG44" s="760"/>
      <c r="DH44" s="761"/>
      <c r="DI44" s="761"/>
      <c r="DJ44" s="761"/>
      <c r="DK44" s="762"/>
      <c r="DL44" s="760"/>
      <c r="DM44" s="761"/>
      <c r="DN44" s="761"/>
      <c r="DO44" s="761"/>
      <c r="DP44" s="762"/>
      <c r="DQ44" s="760"/>
      <c r="DR44" s="761"/>
      <c r="DS44" s="761"/>
      <c r="DT44" s="761"/>
      <c r="DU44" s="762"/>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0"/>
      <c r="CI45" s="761"/>
      <c r="CJ45" s="761"/>
      <c r="CK45" s="761"/>
      <c r="CL45" s="762"/>
      <c r="CM45" s="760"/>
      <c r="CN45" s="761"/>
      <c r="CO45" s="761"/>
      <c r="CP45" s="761"/>
      <c r="CQ45" s="762"/>
      <c r="CR45" s="760"/>
      <c r="CS45" s="761"/>
      <c r="CT45" s="761"/>
      <c r="CU45" s="761"/>
      <c r="CV45" s="762"/>
      <c r="CW45" s="760"/>
      <c r="CX45" s="761"/>
      <c r="CY45" s="761"/>
      <c r="CZ45" s="761"/>
      <c r="DA45" s="762"/>
      <c r="DB45" s="760"/>
      <c r="DC45" s="761"/>
      <c r="DD45" s="761"/>
      <c r="DE45" s="761"/>
      <c r="DF45" s="762"/>
      <c r="DG45" s="760"/>
      <c r="DH45" s="761"/>
      <c r="DI45" s="761"/>
      <c r="DJ45" s="761"/>
      <c r="DK45" s="762"/>
      <c r="DL45" s="760"/>
      <c r="DM45" s="761"/>
      <c r="DN45" s="761"/>
      <c r="DO45" s="761"/>
      <c r="DP45" s="762"/>
      <c r="DQ45" s="760"/>
      <c r="DR45" s="761"/>
      <c r="DS45" s="761"/>
      <c r="DT45" s="761"/>
      <c r="DU45" s="762"/>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0"/>
      <c r="CI46" s="761"/>
      <c r="CJ46" s="761"/>
      <c r="CK46" s="761"/>
      <c r="CL46" s="762"/>
      <c r="CM46" s="760"/>
      <c r="CN46" s="761"/>
      <c r="CO46" s="761"/>
      <c r="CP46" s="761"/>
      <c r="CQ46" s="762"/>
      <c r="CR46" s="760"/>
      <c r="CS46" s="761"/>
      <c r="CT46" s="761"/>
      <c r="CU46" s="761"/>
      <c r="CV46" s="762"/>
      <c r="CW46" s="760"/>
      <c r="CX46" s="761"/>
      <c r="CY46" s="761"/>
      <c r="CZ46" s="761"/>
      <c r="DA46" s="762"/>
      <c r="DB46" s="760"/>
      <c r="DC46" s="761"/>
      <c r="DD46" s="761"/>
      <c r="DE46" s="761"/>
      <c r="DF46" s="762"/>
      <c r="DG46" s="760"/>
      <c r="DH46" s="761"/>
      <c r="DI46" s="761"/>
      <c r="DJ46" s="761"/>
      <c r="DK46" s="762"/>
      <c r="DL46" s="760"/>
      <c r="DM46" s="761"/>
      <c r="DN46" s="761"/>
      <c r="DO46" s="761"/>
      <c r="DP46" s="762"/>
      <c r="DQ46" s="760"/>
      <c r="DR46" s="761"/>
      <c r="DS46" s="761"/>
      <c r="DT46" s="761"/>
      <c r="DU46" s="762"/>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0"/>
      <c r="CI47" s="761"/>
      <c r="CJ47" s="761"/>
      <c r="CK47" s="761"/>
      <c r="CL47" s="762"/>
      <c r="CM47" s="760"/>
      <c r="CN47" s="761"/>
      <c r="CO47" s="761"/>
      <c r="CP47" s="761"/>
      <c r="CQ47" s="762"/>
      <c r="CR47" s="760"/>
      <c r="CS47" s="761"/>
      <c r="CT47" s="761"/>
      <c r="CU47" s="761"/>
      <c r="CV47" s="762"/>
      <c r="CW47" s="760"/>
      <c r="CX47" s="761"/>
      <c r="CY47" s="761"/>
      <c r="CZ47" s="761"/>
      <c r="DA47" s="762"/>
      <c r="DB47" s="760"/>
      <c r="DC47" s="761"/>
      <c r="DD47" s="761"/>
      <c r="DE47" s="761"/>
      <c r="DF47" s="762"/>
      <c r="DG47" s="760"/>
      <c r="DH47" s="761"/>
      <c r="DI47" s="761"/>
      <c r="DJ47" s="761"/>
      <c r="DK47" s="762"/>
      <c r="DL47" s="760"/>
      <c r="DM47" s="761"/>
      <c r="DN47" s="761"/>
      <c r="DO47" s="761"/>
      <c r="DP47" s="762"/>
      <c r="DQ47" s="760"/>
      <c r="DR47" s="761"/>
      <c r="DS47" s="761"/>
      <c r="DT47" s="761"/>
      <c r="DU47" s="762"/>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0"/>
      <c r="CI48" s="761"/>
      <c r="CJ48" s="761"/>
      <c r="CK48" s="761"/>
      <c r="CL48" s="762"/>
      <c r="CM48" s="760"/>
      <c r="CN48" s="761"/>
      <c r="CO48" s="761"/>
      <c r="CP48" s="761"/>
      <c r="CQ48" s="762"/>
      <c r="CR48" s="760"/>
      <c r="CS48" s="761"/>
      <c r="CT48" s="761"/>
      <c r="CU48" s="761"/>
      <c r="CV48" s="762"/>
      <c r="CW48" s="760"/>
      <c r="CX48" s="761"/>
      <c r="CY48" s="761"/>
      <c r="CZ48" s="761"/>
      <c r="DA48" s="762"/>
      <c r="DB48" s="760"/>
      <c r="DC48" s="761"/>
      <c r="DD48" s="761"/>
      <c r="DE48" s="761"/>
      <c r="DF48" s="762"/>
      <c r="DG48" s="760"/>
      <c r="DH48" s="761"/>
      <c r="DI48" s="761"/>
      <c r="DJ48" s="761"/>
      <c r="DK48" s="762"/>
      <c r="DL48" s="760"/>
      <c r="DM48" s="761"/>
      <c r="DN48" s="761"/>
      <c r="DO48" s="761"/>
      <c r="DP48" s="762"/>
      <c r="DQ48" s="760"/>
      <c r="DR48" s="761"/>
      <c r="DS48" s="761"/>
      <c r="DT48" s="761"/>
      <c r="DU48" s="762"/>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0"/>
      <c r="CI49" s="761"/>
      <c r="CJ49" s="761"/>
      <c r="CK49" s="761"/>
      <c r="CL49" s="762"/>
      <c r="CM49" s="760"/>
      <c r="CN49" s="761"/>
      <c r="CO49" s="761"/>
      <c r="CP49" s="761"/>
      <c r="CQ49" s="762"/>
      <c r="CR49" s="760"/>
      <c r="CS49" s="761"/>
      <c r="CT49" s="761"/>
      <c r="CU49" s="761"/>
      <c r="CV49" s="762"/>
      <c r="CW49" s="760"/>
      <c r="CX49" s="761"/>
      <c r="CY49" s="761"/>
      <c r="CZ49" s="761"/>
      <c r="DA49" s="762"/>
      <c r="DB49" s="760"/>
      <c r="DC49" s="761"/>
      <c r="DD49" s="761"/>
      <c r="DE49" s="761"/>
      <c r="DF49" s="762"/>
      <c r="DG49" s="760"/>
      <c r="DH49" s="761"/>
      <c r="DI49" s="761"/>
      <c r="DJ49" s="761"/>
      <c r="DK49" s="762"/>
      <c r="DL49" s="760"/>
      <c r="DM49" s="761"/>
      <c r="DN49" s="761"/>
      <c r="DO49" s="761"/>
      <c r="DP49" s="762"/>
      <c r="DQ49" s="760"/>
      <c r="DR49" s="761"/>
      <c r="DS49" s="761"/>
      <c r="DT49" s="761"/>
      <c r="DU49" s="762"/>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0"/>
      <c r="CI50" s="761"/>
      <c r="CJ50" s="761"/>
      <c r="CK50" s="761"/>
      <c r="CL50" s="762"/>
      <c r="CM50" s="760"/>
      <c r="CN50" s="761"/>
      <c r="CO50" s="761"/>
      <c r="CP50" s="761"/>
      <c r="CQ50" s="762"/>
      <c r="CR50" s="760"/>
      <c r="CS50" s="761"/>
      <c r="CT50" s="761"/>
      <c r="CU50" s="761"/>
      <c r="CV50" s="762"/>
      <c r="CW50" s="760"/>
      <c r="CX50" s="761"/>
      <c r="CY50" s="761"/>
      <c r="CZ50" s="761"/>
      <c r="DA50" s="762"/>
      <c r="DB50" s="760"/>
      <c r="DC50" s="761"/>
      <c r="DD50" s="761"/>
      <c r="DE50" s="761"/>
      <c r="DF50" s="762"/>
      <c r="DG50" s="760"/>
      <c r="DH50" s="761"/>
      <c r="DI50" s="761"/>
      <c r="DJ50" s="761"/>
      <c r="DK50" s="762"/>
      <c r="DL50" s="760"/>
      <c r="DM50" s="761"/>
      <c r="DN50" s="761"/>
      <c r="DO50" s="761"/>
      <c r="DP50" s="762"/>
      <c r="DQ50" s="760"/>
      <c r="DR50" s="761"/>
      <c r="DS50" s="761"/>
      <c r="DT50" s="761"/>
      <c r="DU50" s="762"/>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0"/>
      <c r="CI51" s="761"/>
      <c r="CJ51" s="761"/>
      <c r="CK51" s="761"/>
      <c r="CL51" s="762"/>
      <c r="CM51" s="760"/>
      <c r="CN51" s="761"/>
      <c r="CO51" s="761"/>
      <c r="CP51" s="761"/>
      <c r="CQ51" s="762"/>
      <c r="CR51" s="760"/>
      <c r="CS51" s="761"/>
      <c r="CT51" s="761"/>
      <c r="CU51" s="761"/>
      <c r="CV51" s="762"/>
      <c r="CW51" s="760"/>
      <c r="CX51" s="761"/>
      <c r="CY51" s="761"/>
      <c r="CZ51" s="761"/>
      <c r="DA51" s="762"/>
      <c r="DB51" s="760"/>
      <c r="DC51" s="761"/>
      <c r="DD51" s="761"/>
      <c r="DE51" s="761"/>
      <c r="DF51" s="762"/>
      <c r="DG51" s="760"/>
      <c r="DH51" s="761"/>
      <c r="DI51" s="761"/>
      <c r="DJ51" s="761"/>
      <c r="DK51" s="762"/>
      <c r="DL51" s="760"/>
      <c r="DM51" s="761"/>
      <c r="DN51" s="761"/>
      <c r="DO51" s="761"/>
      <c r="DP51" s="762"/>
      <c r="DQ51" s="760"/>
      <c r="DR51" s="761"/>
      <c r="DS51" s="761"/>
      <c r="DT51" s="761"/>
      <c r="DU51" s="762"/>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0"/>
      <c r="CI52" s="761"/>
      <c r="CJ52" s="761"/>
      <c r="CK52" s="761"/>
      <c r="CL52" s="762"/>
      <c r="CM52" s="760"/>
      <c r="CN52" s="761"/>
      <c r="CO52" s="761"/>
      <c r="CP52" s="761"/>
      <c r="CQ52" s="762"/>
      <c r="CR52" s="760"/>
      <c r="CS52" s="761"/>
      <c r="CT52" s="761"/>
      <c r="CU52" s="761"/>
      <c r="CV52" s="762"/>
      <c r="CW52" s="760"/>
      <c r="CX52" s="761"/>
      <c r="CY52" s="761"/>
      <c r="CZ52" s="761"/>
      <c r="DA52" s="762"/>
      <c r="DB52" s="760"/>
      <c r="DC52" s="761"/>
      <c r="DD52" s="761"/>
      <c r="DE52" s="761"/>
      <c r="DF52" s="762"/>
      <c r="DG52" s="760"/>
      <c r="DH52" s="761"/>
      <c r="DI52" s="761"/>
      <c r="DJ52" s="761"/>
      <c r="DK52" s="762"/>
      <c r="DL52" s="760"/>
      <c r="DM52" s="761"/>
      <c r="DN52" s="761"/>
      <c r="DO52" s="761"/>
      <c r="DP52" s="762"/>
      <c r="DQ52" s="760"/>
      <c r="DR52" s="761"/>
      <c r="DS52" s="761"/>
      <c r="DT52" s="761"/>
      <c r="DU52" s="762"/>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0"/>
      <c r="CI53" s="761"/>
      <c r="CJ53" s="761"/>
      <c r="CK53" s="761"/>
      <c r="CL53" s="762"/>
      <c r="CM53" s="760"/>
      <c r="CN53" s="761"/>
      <c r="CO53" s="761"/>
      <c r="CP53" s="761"/>
      <c r="CQ53" s="762"/>
      <c r="CR53" s="760"/>
      <c r="CS53" s="761"/>
      <c r="CT53" s="761"/>
      <c r="CU53" s="761"/>
      <c r="CV53" s="762"/>
      <c r="CW53" s="760"/>
      <c r="CX53" s="761"/>
      <c r="CY53" s="761"/>
      <c r="CZ53" s="761"/>
      <c r="DA53" s="762"/>
      <c r="DB53" s="760"/>
      <c r="DC53" s="761"/>
      <c r="DD53" s="761"/>
      <c r="DE53" s="761"/>
      <c r="DF53" s="762"/>
      <c r="DG53" s="760"/>
      <c r="DH53" s="761"/>
      <c r="DI53" s="761"/>
      <c r="DJ53" s="761"/>
      <c r="DK53" s="762"/>
      <c r="DL53" s="760"/>
      <c r="DM53" s="761"/>
      <c r="DN53" s="761"/>
      <c r="DO53" s="761"/>
      <c r="DP53" s="762"/>
      <c r="DQ53" s="760"/>
      <c r="DR53" s="761"/>
      <c r="DS53" s="761"/>
      <c r="DT53" s="761"/>
      <c r="DU53" s="762"/>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0"/>
      <c r="CI54" s="761"/>
      <c r="CJ54" s="761"/>
      <c r="CK54" s="761"/>
      <c r="CL54" s="762"/>
      <c r="CM54" s="760"/>
      <c r="CN54" s="761"/>
      <c r="CO54" s="761"/>
      <c r="CP54" s="761"/>
      <c r="CQ54" s="762"/>
      <c r="CR54" s="760"/>
      <c r="CS54" s="761"/>
      <c r="CT54" s="761"/>
      <c r="CU54" s="761"/>
      <c r="CV54" s="762"/>
      <c r="CW54" s="760"/>
      <c r="CX54" s="761"/>
      <c r="CY54" s="761"/>
      <c r="CZ54" s="761"/>
      <c r="DA54" s="762"/>
      <c r="DB54" s="760"/>
      <c r="DC54" s="761"/>
      <c r="DD54" s="761"/>
      <c r="DE54" s="761"/>
      <c r="DF54" s="762"/>
      <c r="DG54" s="760"/>
      <c r="DH54" s="761"/>
      <c r="DI54" s="761"/>
      <c r="DJ54" s="761"/>
      <c r="DK54" s="762"/>
      <c r="DL54" s="760"/>
      <c r="DM54" s="761"/>
      <c r="DN54" s="761"/>
      <c r="DO54" s="761"/>
      <c r="DP54" s="762"/>
      <c r="DQ54" s="760"/>
      <c r="DR54" s="761"/>
      <c r="DS54" s="761"/>
      <c r="DT54" s="761"/>
      <c r="DU54" s="762"/>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0"/>
      <c r="CI55" s="761"/>
      <c r="CJ55" s="761"/>
      <c r="CK55" s="761"/>
      <c r="CL55" s="762"/>
      <c r="CM55" s="760"/>
      <c r="CN55" s="761"/>
      <c r="CO55" s="761"/>
      <c r="CP55" s="761"/>
      <c r="CQ55" s="762"/>
      <c r="CR55" s="760"/>
      <c r="CS55" s="761"/>
      <c r="CT55" s="761"/>
      <c r="CU55" s="761"/>
      <c r="CV55" s="762"/>
      <c r="CW55" s="760"/>
      <c r="CX55" s="761"/>
      <c r="CY55" s="761"/>
      <c r="CZ55" s="761"/>
      <c r="DA55" s="762"/>
      <c r="DB55" s="760"/>
      <c r="DC55" s="761"/>
      <c r="DD55" s="761"/>
      <c r="DE55" s="761"/>
      <c r="DF55" s="762"/>
      <c r="DG55" s="760"/>
      <c r="DH55" s="761"/>
      <c r="DI55" s="761"/>
      <c r="DJ55" s="761"/>
      <c r="DK55" s="762"/>
      <c r="DL55" s="760"/>
      <c r="DM55" s="761"/>
      <c r="DN55" s="761"/>
      <c r="DO55" s="761"/>
      <c r="DP55" s="762"/>
      <c r="DQ55" s="760"/>
      <c r="DR55" s="761"/>
      <c r="DS55" s="761"/>
      <c r="DT55" s="761"/>
      <c r="DU55" s="762"/>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0"/>
      <c r="CI56" s="761"/>
      <c r="CJ56" s="761"/>
      <c r="CK56" s="761"/>
      <c r="CL56" s="762"/>
      <c r="CM56" s="760"/>
      <c r="CN56" s="761"/>
      <c r="CO56" s="761"/>
      <c r="CP56" s="761"/>
      <c r="CQ56" s="762"/>
      <c r="CR56" s="760"/>
      <c r="CS56" s="761"/>
      <c r="CT56" s="761"/>
      <c r="CU56" s="761"/>
      <c r="CV56" s="762"/>
      <c r="CW56" s="760"/>
      <c r="CX56" s="761"/>
      <c r="CY56" s="761"/>
      <c r="CZ56" s="761"/>
      <c r="DA56" s="762"/>
      <c r="DB56" s="760"/>
      <c r="DC56" s="761"/>
      <c r="DD56" s="761"/>
      <c r="DE56" s="761"/>
      <c r="DF56" s="762"/>
      <c r="DG56" s="760"/>
      <c r="DH56" s="761"/>
      <c r="DI56" s="761"/>
      <c r="DJ56" s="761"/>
      <c r="DK56" s="762"/>
      <c r="DL56" s="760"/>
      <c r="DM56" s="761"/>
      <c r="DN56" s="761"/>
      <c r="DO56" s="761"/>
      <c r="DP56" s="762"/>
      <c r="DQ56" s="760"/>
      <c r="DR56" s="761"/>
      <c r="DS56" s="761"/>
      <c r="DT56" s="761"/>
      <c r="DU56" s="762"/>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0"/>
      <c r="CI57" s="761"/>
      <c r="CJ57" s="761"/>
      <c r="CK57" s="761"/>
      <c r="CL57" s="762"/>
      <c r="CM57" s="760"/>
      <c r="CN57" s="761"/>
      <c r="CO57" s="761"/>
      <c r="CP57" s="761"/>
      <c r="CQ57" s="762"/>
      <c r="CR57" s="760"/>
      <c r="CS57" s="761"/>
      <c r="CT57" s="761"/>
      <c r="CU57" s="761"/>
      <c r="CV57" s="762"/>
      <c r="CW57" s="760"/>
      <c r="CX57" s="761"/>
      <c r="CY57" s="761"/>
      <c r="CZ57" s="761"/>
      <c r="DA57" s="762"/>
      <c r="DB57" s="760"/>
      <c r="DC57" s="761"/>
      <c r="DD57" s="761"/>
      <c r="DE57" s="761"/>
      <c r="DF57" s="762"/>
      <c r="DG57" s="760"/>
      <c r="DH57" s="761"/>
      <c r="DI57" s="761"/>
      <c r="DJ57" s="761"/>
      <c r="DK57" s="762"/>
      <c r="DL57" s="760"/>
      <c r="DM57" s="761"/>
      <c r="DN57" s="761"/>
      <c r="DO57" s="761"/>
      <c r="DP57" s="762"/>
      <c r="DQ57" s="760"/>
      <c r="DR57" s="761"/>
      <c r="DS57" s="761"/>
      <c r="DT57" s="761"/>
      <c r="DU57" s="762"/>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0"/>
      <c r="CI58" s="761"/>
      <c r="CJ58" s="761"/>
      <c r="CK58" s="761"/>
      <c r="CL58" s="762"/>
      <c r="CM58" s="760"/>
      <c r="CN58" s="761"/>
      <c r="CO58" s="761"/>
      <c r="CP58" s="761"/>
      <c r="CQ58" s="762"/>
      <c r="CR58" s="760"/>
      <c r="CS58" s="761"/>
      <c r="CT58" s="761"/>
      <c r="CU58" s="761"/>
      <c r="CV58" s="762"/>
      <c r="CW58" s="760"/>
      <c r="CX58" s="761"/>
      <c r="CY58" s="761"/>
      <c r="CZ58" s="761"/>
      <c r="DA58" s="762"/>
      <c r="DB58" s="760"/>
      <c r="DC58" s="761"/>
      <c r="DD58" s="761"/>
      <c r="DE58" s="761"/>
      <c r="DF58" s="762"/>
      <c r="DG58" s="760"/>
      <c r="DH58" s="761"/>
      <c r="DI58" s="761"/>
      <c r="DJ58" s="761"/>
      <c r="DK58" s="762"/>
      <c r="DL58" s="760"/>
      <c r="DM58" s="761"/>
      <c r="DN58" s="761"/>
      <c r="DO58" s="761"/>
      <c r="DP58" s="762"/>
      <c r="DQ58" s="760"/>
      <c r="DR58" s="761"/>
      <c r="DS58" s="761"/>
      <c r="DT58" s="761"/>
      <c r="DU58" s="762"/>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0"/>
      <c r="CI59" s="761"/>
      <c r="CJ59" s="761"/>
      <c r="CK59" s="761"/>
      <c r="CL59" s="762"/>
      <c r="CM59" s="760"/>
      <c r="CN59" s="761"/>
      <c r="CO59" s="761"/>
      <c r="CP59" s="761"/>
      <c r="CQ59" s="762"/>
      <c r="CR59" s="760"/>
      <c r="CS59" s="761"/>
      <c r="CT59" s="761"/>
      <c r="CU59" s="761"/>
      <c r="CV59" s="762"/>
      <c r="CW59" s="760"/>
      <c r="CX59" s="761"/>
      <c r="CY59" s="761"/>
      <c r="CZ59" s="761"/>
      <c r="DA59" s="762"/>
      <c r="DB59" s="760"/>
      <c r="DC59" s="761"/>
      <c r="DD59" s="761"/>
      <c r="DE59" s="761"/>
      <c r="DF59" s="762"/>
      <c r="DG59" s="760"/>
      <c r="DH59" s="761"/>
      <c r="DI59" s="761"/>
      <c r="DJ59" s="761"/>
      <c r="DK59" s="762"/>
      <c r="DL59" s="760"/>
      <c r="DM59" s="761"/>
      <c r="DN59" s="761"/>
      <c r="DO59" s="761"/>
      <c r="DP59" s="762"/>
      <c r="DQ59" s="760"/>
      <c r="DR59" s="761"/>
      <c r="DS59" s="761"/>
      <c r="DT59" s="761"/>
      <c r="DU59" s="762"/>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0"/>
      <c r="CI60" s="761"/>
      <c r="CJ60" s="761"/>
      <c r="CK60" s="761"/>
      <c r="CL60" s="762"/>
      <c r="CM60" s="760"/>
      <c r="CN60" s="761"/>
      <c r="CO60" s="761"/>
      <c r="CP60" s="761"/>
      <c r="CQ60" s="762"/>
      <c r="CR60" s="760"/>
      <c r="CS60" s="761"/>
      <c r="CT60" s="761"/>
      <c r="CU60" s="761"/>
      <c r="CV60" s="762"/>
      <c r="CW60" s="760"/>
      <c r="CX60" s="761"/>
      <c r="CY60" s="761"/>
      <c r="CZ60" s="761"/>
      <c r="DA60" s="762"/>
      <c r="DB60" s="760"/>
      <c r="DC60" s="761"/>
      <c r="DD60" s="761"/>
      <c r="DE60" s="761"/>
      <c r="DF60" s="762"/>
      <c r="DG60" s="760"/>
      <c r="DH60" s="761"/>
      <c r="DI60" s="761"/>
      <c r="DJ60" s="761"/>
      <c r="DK60" s="762"/>
      <c r="DL60" s="760"/>
      <c r="DM60" s="761"/>
      <c r="DN60" s="761"/>
      <c r="DO60" s="761"/>
      <c r="DP60" s="762"/>
      <c r="DQ60" s="760"/>
      <c r="DR60" s="761"/>
      <c r="DS60" s="761"/>
      <c r="DT60" s="761"/>
      <c r="DU60" s="762"/>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0"/>
      <c r="CI61" s="761"/>
      <c r="CJ61" s="761"/>
      <c r="CK61" s="761"/>
      <c r="CL61" s="762"/>
      <c r="CM61" s="760"/>
      <c r="CN61" s="761"/>
      <c r="CO61" s="761"/>
      <c r="CP61" s="761"/>
      <c r="CQ61" s="762"/>
      <c r="CR61" s="760"/>
      <c r="CS61" s="761"/>
      <c r="CT61" s="761"/>
      <c r="CU61" s="761"/>
      <c r="CV61" s="762"/>
      <c r="CW61" s="760"/>
      <c r="CX61" s="761"/>
      <c r="CY61" s="761"/>
      <c r="CZ61" s="761"/>
      <c r="DA61" s="762"/>
      <c r="DB61" s="760"/>
      <c r="DC61" s="761"/>
      <c r="DD61" s="761"/>
      <c r="DE61" s="761"/>
      <c r="DF61" s="762"/>
      <c r="DG61" s="760"/>
      <c r="DH61" s="761"/>
      <c r="DI61" s="761"/>
      <c r="DJ61" s="761"/>
      <c r="DK61" s="762"/>
      <c r="DL61" s="760"/>
      <c r="DM61" s="761"/>
      <c r="DN61" s="761"/>
      <c r="DO61" s="761"/>
      <c r="DP61" s="762"/>
      <c r="DQ61" s="760"/>
      <c r="DR61" s="761"/>
      <c r="DS61" s="761"/>
      <c r="DT61" s="761"/>
      <c r="DU61" s="762"/>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397</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0"/>
      <c r="CI62" s="761"/>
      <c r="CJ62" s="761"/>
      <c r="CK62" s="761"/>
      <c r="CL62" s="762"/>
      <c r="CM62" s="760"/>
      <c r="CN62" s="761"/>
      <c r="CO62" s="761"/>
      <c r="CP62" s="761"/>
      <c r="CQ62" s="762"/>
      <c r="CR62" s="760"/>
      <c r="CS62" s="761"/>
      <c r="CT62" s="761"/>
      <c r="CU62" s="761"/>
      <c r="CV62" s="762"/>
      <c r="CW62" s="760"/>
      <c r="CX62" s="761"/>
      <c r="CY62" s="761"/>
      <c r="CZ62" s="761"/>
      <c r="DA62" s="762"/>
      <c r="DB62" s="760"/>
      <c r="DC62" s="761"/>
      <c r="DD62" s="761"/>
      <c r="DE62" s="761"/>
      <c r="DF62" s="762"/>
      <c r="DG62" s="760"/>
      <c r="DH62" s="761"/>
      <c r="DI62" s="761"/>
      <c r="DJ62" s="761"/>
      <c r="DK62" s="762"/>
      <c r="DL62" s="760"/>
      <c r="DM62" s="761"/>
      <c r="DN62" s="761"/>
      <c r="DO62" s="761"/>
      <c r="DP62" s="762"/>
      <c r="DQ62" s="760"/>
      <c r="DR62" s="761"/>
      <c r="DS62" s="761"/>
      <c r="DT62" s="761"/>
      <c r="DU62" s="762"/>
      <c r="DV62" s="770"/>
      <c r="DW62" s="771"/>
      <c r="DX62" s="771"/>
      <c r="DY62" s="771"/>
      <c r="DZ62" s="772"/>
      <c r="EA62" s="235"/>
    </row>
    <row r="63" spans="1:131" s="236" customFormat="1" ht="26.25" customHeight="1" thickBot="1" x14ac:dyDescent="0.25">
      <c r="A63" s="253" t="s">
        <v>375</v>
      </c>
      <c r="B63" s="782" t="s">
        <v>398</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5791</v>
      </c>
      <c r="AG63" s="836"/>
      <c r="AH63" s="836"/>
      <c r="AI63" s="836"/>
      <c r="AJ63" s="837"/>
      <c r="AK63" s="838"/>
      <c r="AL63" s="833"/>
      <c r="AM63" s="833"/>
      <c r="AN63" s="833"/>
      <c r="AO63" s="833"/>
      <c r="AP63" s="836">
        <v>28941</v>
      </c>
      <c r="AQ63" s="836"/>
      <c r="AR63" s="836"/>
      <c r="AS63" s="836"/>
      <c r="AT63" s="836"/>
      <c r="AU63" s="836">
        <v>16749</v>
      </c>
      <c r="AV63" s="836"/>
      <c r="AW63" s="836"/>
      <c r="AX63" s="836"/>
      <c r="AY63" s="836"/>
      <c r="AZ63" s="847"/>
      <c r="BA63" s="847"/>
      <c r="BB63" s="847"/>
      <c r="BC63" s="847"/>
      <c r="BD63" s="847"/>
      <c r="BE63" s="848"/>
      <c r="BF63" s="848"/>
      <c r="BG63" s="848"/>
      <c r="BH63" s="848"/>
      <c r="BI63" s="849"/>
      <c r="BJ63" s="850" t="s">
        <v>399</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0"/>
      <c r="CI63" s="761"/>
      <c r="CJ63" s="761"/>
      <c r="CK63" s="761"/>
      <c r="CL63" s="762"/>
      <c r="CM63" s="760"/>
      <c r="CN63" s="761"/>
      <c r="CO63" s="761"/>
      <c r="CP63" s="761"/>
      <c r="CQ63" s="762"/>
      <c r="CR63" s="760"/>
      <c r="CS63" s="761"/>
      <c r="CT63" s="761"/>
      <c r="CU63" s="761"/>
      <c r="CV63" s="762"/>
      <c r="CW63" s="760"/>
      <c r="CX63" s="761"/>
      <c r="CY63" s="761"/>
      <c r="CZ63" s="761"/>
      <c r="DA63" s="762"/>
      <c r="DB63" s="760"/>
      <c r="DC63" s="761"/>
      <c r="DD63" s="761"/>
      <c r="DE63" s="761"/>
      <c r="DF63" s="762"/>
      <c r="DG63" s="760"/>
      <c r="DH63" s="761"/>
      <c r="DI63" s="761"/>
      <c r="DJ63" s="761"/>
      <c r="DK63" s="762"/>
      <c r="DL63" s="760"/>
      <c r="DM63" s="761"/>
      <c r="DN63" s="761"/>
      <c r="DO63" s="761"/>
      <c r="DP63" s="762"/>
      <c r="DQ63" s="760"/>
      <c r="DR63" s="761"/>
      <c r="DS63" s="761"/>
      <c r="DT63" s="761"/>
      <c r="DU63" s="762"/>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0"/>
      <c r="CI64" s="761"/>
      <c r="CJ64" s="761"/>
      <c r="CK64" s="761"/>
      <c r="CL64" s="762"/>
      <c r="CM64" s="760"/>
      <c r="CN64" s="761"/>
      <c r="CO64" s="761"/>
      <c r="CP64" s="761"/>
      <c r="CQ64" s="762"/>
      <c r="CR64" s="760"/>
      <c r="CS64" s="761"/>
      <c r="CT64" s="761"/>
      <c r="CU64" s="761"/>
      <c r="CV64" s="762"/>
      <c r="CW64" s="760"/>
      <c r="CX64" s="761"/>
      <c r="CY64" s="761"/>
      <c r="CZ64" s="761"/>
      <c r="DA64" s="762"/>
      <c r="DB64" s="760"/>
      <c r="DC64" s="761"/>
      <c r="DD64" s="761"/>
      <c r="DE64" s="761"/>
      <c r="DF64" s="762"/>
      <c r="DG64" s="760"/>
      <c r="DH64" s="761"/>
      <c r="DI64" s="761"/>
      <c r="DJ64" s="761"/>
      <c r="DK64" s="762"/>
      <c r="DL64" s="760"/>
      <c r="DM64" s="761"/>
      <c r="DN64" s="761"/>
      <c r="DO64" s="761"/>
      <c r="DP64" s="762"/>
      <c r="DQ64" s="760"/>
      <c r="DR64" s="761"/>
      <c r="DS64" s="761"/>
      <c r="DT64" s="761"/>
      <c r="DU64" s="762"/>
      <c r="DV64" s="770"/>
      <c r="DW64" s="771"/>
      <c r="DX64" s="771"/>
      <c r="DY64" s="771"/>
      <c r="DZ64" s="772"/>
      <c r="EA64" s="235"/>
    </row>
    <row r="65" spans="1:131" s="236" customFormat="1" ht="26.25" customHeight="1" thickBot="1" x14ac:dyDescent="0.25">
      <c r="A65" s="241" t="s">
        <v>400</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0"/>
      <c r="CI65" s="761"/>
      <c r="CJ65" s="761"/>
      <c r="CK65" s="761"/>
      <c r="CL65" s="762"/>
      <c r="CM65" s="760"/>
      <c r="CN65" s="761"/>
      <c r="CO65" s="761"/>
      <c r="CP65" s="761"/>
      <c r="CQ65" s="762"/>
      <c r="CR65" s="760"/>
      <c r="CS65" s="761"/>
      <c r="CT65" s="761"/>
      <c r="CU65" s="761"/>
      <c r="CV65" s="762"/>
      <c r="CW65" s="760"/>
      <c r="CX65" s="761"/>
      <c r="CY65" s="761"/>
      <c r="CZ65" s="761"/>
      <c r="DA65" s="762"/>
      <c r="DB65" s="760"/>
      <c r="DC65" s="761"/>
      <c r="DD65" s="761"/>
      <c r="DE65" s="761"/>
      <c r="DF65" s="762"/>
      <c r="DG65" s="760"/>
      <c r="DH65" s="761"/>
      <c r="DI65" s="761"/>
      <c r="DJ65" s="761"/>
      <c r="DK65" s="762"/>
      <c r="DL65" s="760"/>
      <c r="DM65" s="761"/>
      <c r="DN65" s="761"/>
      <c r="DO65" s="761"/>
      <c r="DP65" s="762"/>
      <c r="DQ65" s="760"/>
      <c r="DR65" s="761"/>
      <c r="DS65" s="761"/>
      <c r="DT65" s="761"/>
      <c r="DU65" s="762"/>
      <c r="DV65" s="770"/>
      <c r="DW65" s="771"/>
      <c r="DX65" s="771"/>
      <c r="DY65" s="771"/>
      <c r="DZ65" s="772"/>
      <c r="EA65" s="235"/>
    </row>
    <row r="66" spans="1:131" s="236" customFormat="1" ht="26.25" customHeight="1" x14ac:dyDescent="0.2">
      <c r="A66" s="726" t="s">
        <v>401</v>
      </c>
      <c r="B66" s="727"/>
      <c r="C66" s="727"/>
      <c r="D66" s="727"/>
      <c r="E66" s="727"/>
      <c r="F66" s="727"/>
      <c r="G66" s="727"/>
      <c r="H66" s="727"/>
      <c r="I66" s="727"/>
      <c r="J66" s="727"/>
      <c r="K66" s="727"/>
      <c r="L66" s="727"/>
      <c r="M66" s="727"/>
      <c r="N66" s="727"/>
      <c r="O66" s="727"/>
      <c r="P66" s="728"/>
      <c r="Q66" s="703" t="s">
        <v>402</v>
      </c>
      <c r="R66" s="704"/>
      <c r="S66" s="704"/>
      <c r="T66" s="704"/>
      <c r="U66" s="705"/>
      <c r="V66" s="703" t="s">
        <v>403</v>
      </c>
      <c r="W66" s="704"/>
      <c r="X66" s="704"/>
      <c r="Y66" s="704"/>
      <c r="Z66" s="705"/>
      <c r="AA66" s="703" t="s">
        <v>381</v>
      </c>
      <c r="AB66" s="704"/>
      <c r="AC66" s="704"/>
      <c r="AD66" s="704"/>
      <c r="AE66" s="705"/>
      <c r="AF66" s="853" t="s">
        <v>404</v>
      </c>
      <c r="AG66" s="805"/>
      <c r="AH66" s="805"/>
      <c r="AI66" s="805"/>
      <c r="AJ66" s="854"/>
      <c r="AK66" s="703" t="s">
        <v>405</v>
      </c>
      <c r="AL66" s="727"/>
      <c r="AM66" s="727"/>
      <c r="AN66" s="727"/>
      <c r="AO66" s="728"/>
      <c r="AP66" s="703" t="s">
        <v>406</v>
      </c>
      <c r="AQ66" s="704"/>
      <c r="AR66" s="704"/>
      <c r="AS66" s="704"/>
      <c r="AT66" s="705"/>
      <c r="AU66" s="703" t="s">
        <v>407</v>
      </c>
      <c r="AV66" s="704"/>
      <c r="AW66" s="704"/>
      <c r="AX66" s="704"/>
      <c r="AY66" s="705"/>
      <c r="AZ66" s="703" t="s">
        <v>352</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t="s">
        <v>587</v>
      </c>
      <c r="C68" s="871"/>
      <c r="D68" s="871"/>
      <c r="E68" s="871"/>
      <c r="F68" s="871"/>
      <c r="G68" s="871"/>
      <c r="H68" s="871"/>
      <c r="I68" s="871"/>
      <c r="J68" s="871"/>
      <c r="K68" s="871"/>
      <c r="L68" s="871"/>
      <c r="M68" s="871"/>
      <c r="N68" s="871"/>
      <c r="O68" s="871"/>
      <c r="P68" s="872"/>
      <c r="Q68" s="873">
        <v>22424</v>
      </c>
      <c r="R68" s="867"/>
      <c r="S68" s="867"/>
      <c r="T68" s="867"/>
      <c r="U68" s="867"/>
      <c r="V68" s="867">
        <v>20206</v>
      </c>
      <c r="W68" s="867"/>
      <c r="X68" s="867"/>
      <c r="Y68" s="867"/>
      <c r="Z68" s="867"/>
      <c r="AA68" s="867">
        <v>2218</v>
      </c>
      <c r="AB68" s="867"/>
      <c r="AC68" s="867"/>
      <c r="AD68" s="867"/>
      <c r="AE68" s="867"/>
      <c r="AF68" s="867">
        <v>31774</v>
      </c>
      <c r="AG68" s="867"/>
      <c r="AH68" s="867"/>
      <c r="AI68" s="867"/>
      <c r="AJ68" s="867"/>
      <c r="AK68" s="867">
        <v>991</v>
      </c>
      <c r="AL68" s="867"/>
      <c r="AM68" s="867"/>
      <c r="AN68" s="867"/>
      <c r="AO68" s="867"/>
      <c r="AP68" s="867">
        <v>54229</v>
      </c>
      <c r="AQ68" s="867"/>
      <c r="AR68" s="867"/>
      <c r="AS68" s="867"/>
      <c r="AT68" s="867"/>
      <c r="AU68" s="867" t="s">
        <v>560</v>
      </c>
      <c r="AV68" s="867"/>
      <c r="AW68" s="867"/>
      <c r="AX68" s="867"/>
      <c r="AY68" s="867"/>
      <c r="AZ68" s="868" t="s">
        <v>588</v>
      </c>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t="s">
        <v>589</v>
      </c>
      <c r="C69" s="875"/>
      <c r="D69" s="875"/>
      <c r="E69" s="875"/>
      <c r="F69" s="875"/>
      <c r="G69" s="875"/>
      <c r="H69" s="875"/>
      <c r="I69" s="875"/>
      <c r="J69" s="875"/>
      <c r="K69" s="875"/>
      <c r="L69" s="875"/>
      <c r="M69" s="875"/>
      <c r="N69" s="875"/>
      <c r="O69" s="875"/>
      <c r="P69" s="876"/>
      <c r="Q69" s="877">
        <v>763</v>
      </c>
      <c r="R69" s="825"/>
      <c r="S69" s="825"/>
      <c r="T69" s="825"/>
      <c r="U69" s="825"/>
      <c r="V69" s="825">
        <v>624</v>
      </c>
      <c r="W69" s="825"/>
      <c r="X69" s="825"/>
      <c r="Y69" s="825"/>
      <c r="Z69" s="825"/>
      <c r="AA69" s="825">
        <v>139</v>
      </c>
      <c r="AB69" s="825"/>
      <c r="AC69" s="825"/>
      <c r="AD69" s="825"/>
      <c r="AE69" s="825"/>
      <c r="AF69" s="825">
        <v>1779</v>
      </c>
      <c r="AG69" s="825"/>
      <c r="AH69" s="825"/>
      <c r="AI69" s="825"/>
      <c r="AJ69" s="825"/>
      <c r="AK69" s="825" t="s">
        <v>560</v>
      </c>
      <c r="AL69" s="825"/>
      <c r="AM69" s="825"/>
      <c r="AN69" s="825"/>
      <c r="AO69" s="825"/>
      <c r="AP69" s="825">
        <v>1199</v>
      </c>
      <c r="AQ69" s="825"/>
      <c r="AR69" s="825"/>
      <c r="AS69" s="825"/>
      <c r="AT69" s="825"/>
      <c r="AU69" s="825" t="s">
        <v>560</v>
      </c>
      <c r="AV69" s="825"/>
      <c r="AW69" s="825"/>
      <c r="AX69" s="825"/>
      <c r="AY69" s="825"/>
      <c r="AZ69" s="878" t="s">
        <v>588</v>
      </c>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375</v>
      </c>
      <c r="B88" s="782" t="s">
        <v>408</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v>33553</v>
      </c>
      <c r="AG88" s="836"/>
      <c r="AH88" s="836"/>
      <c r="AI88" s="836"/>
      <c r="AJ88" s="836"/>
      <c r="AK88" s="833"/>
      <c r="AL88" s="833"/>
      <c r="AM88" s="833"/>
      <c r="AN88" s="833"/>
      <c r="AO88" s="833"/>
      <c r="AP88" s="836">
        <v>55428</v>
      </c>
      <c r="AQ88" s="836"/>
      <c r="AR88" s="836"/>
      <c r="AS88" s="836"/>
      <c r="AT88" s="836"/>
      <c r="AU88" s="836" t="s">
        <v>560</v>
      </c>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375</v>
      </c>
      <c r="BR102" s="782" t="s">
        <v>409</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v>9494</v>
      </c>
      <c r="CS102" s="851"/>
      <c r="CT102" s="851"/>
      <c r="CU102" s="851"/>
      <c r="CV102" s="894"/>
      <c r="CW102" s="893">
        <v>431</v>
      </c>
      <c r="CX102" s="851"/>
      <c r="CY102" s="851"/>
      <c r="CZ102" s="851"/>
      <c r="DA102" s="894"/>
      <c r="DB102" s="893">
        <v>9562</v>
      </c>
      <c r="DC102" s="851"/>
      <c r="DD102" s="851"/>
      <c r="DE102" s="851"/>
      <c r="DF102" s="894"/>
      <c r="DG102" s="893">
        <v>0</v>
      </c>
      <c r="DH102" s="851"/>
      <c r="DI102" s="851"/>
      <c r="DJ102" s="851"/>
      <c r="DK102" s="894"/>
      <c r="DL102" s="893">
        <v>7</v>
      </c>
      <c r="DM102" s="851"/>
      <c r="DN102" s="851"/>
      <c r="DO102" s="851"/>
      <c r="DP102" s="894"/>
      <c r="DQ102" s="893">
        <v>7</v>
      </c>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410</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411</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412</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413</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414</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415</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416</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417</v>
      </c>
      <c r="AB109" s="896"/>
      <c r="AC109" s="896"/>
      <c r="AD109" s="896"/>
      <c r="AE109" s="897"/>
      <c r="AF109" s="895" t="s">
        <v>307</v>
      </c>
      <c r="AG109" s="896"/>
      <c r="AH109" s="896"/>
      <c r="AI109" s="896"/>
      <c r="AJ109" s="897"/>
      <c r="AK109" s="895" t="s">
        <v>306</v>
      </c>
      <c r="AL109" s="896"/>
      <c r="AM109" s="896"/>
      <c r="AN109" s="896"/>
      <c r="AO109" s="897"/>
      <c r="AP109" s="895" t="s">
        <v>418</v>
      </c>
      <c r="AQ109" s="896"/>
      <c r="AR109" s="896"/>
      <c r="AS109" s="896"/>
      <c r="AT109" s="898"/>
      <c r="AU109" s="915" t="s">
        <v>416</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417</v>
      </c>
      <c r="BR109" s="896"/>
      <c r="BS109" s="896"/>
      <c r="BT109" s="896"/>
      <c r="BU109" s="897"/>
      <c r="BV109" s="895" t="s">
        <v>307</v>
      </c>
      <c r="BW109" s="896"/>
      <c r="BX109" s="896"/>
      <c r="BY109" s="896"/>
      <c r="BZ109" s="897"/>
      <c r="CA109" s="895" t="s">
        <v>306</v>
      </c>
      <c r="CB109" s="896"/>
      <c r="CC109" s="896"/>
      <c r="CD109" s="896"/>
      <c r="CE109" s="897"/>
      <c r="CF109" s="916" t="s">
        <v>418</v>
      </c>
      <c r="CG109" s="916"/>
      <c r="CH109" s="916"/>
      <c r="CI109" s="916"/>
      <c r="CJ109" s="916"/>
      <c r="CK109" s="895" t="s">
        <v>419</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417</v>
      </c>
      <c r="DH109" s="896"/>
      <c r="DI109" s="896"/>
      <c r="DJ109" s="896"/>
      <c r="DK109" s="897"/>
      <c r="DL109" s="895" t="s">
        <v>307</v>
      </c>
      <c r="DM109" s="896"/>
      <c r="DN109" s="896"/>
      <c r="DO109" s="896"/>
      <c r="DP109" s="897"/>
      <c r="DQ109" s="895" t="s">
        <v>306</v>
      </c>
      <c r="DR109" s="896"/>
      <c r="DS109" s="896"/>
      <c r="DT109" s="896"/>
      <c r="DU109" s="897"/>
      <c r="DV109" s="895" t="s">
        <v>418</v>
      </c>
      <c r="DW109" s="896"/>
      <c r="DX109" s="896"/>
      <c r="DY109" s="896"/>
      <c r="DZ109" s="898"/>
    </row>
    <row r="110" spans="1:131" s="235" customFormat="1" ht="26.25" customHeight="1" x14ac:dyDescent="0.2">
      <c r="A110" s="899" t="s">
        <v>420</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60172300</v>
      </c>
      <c r="AB110" s="903"/>
      <c r="AC110" s="903"/>
      <c r="AD110" s="903"/>
      <c r="AE110" s="904"/>
      <c r="AF110" s="905">
        <v>62157421</v>
      </c>
      <c r="AG110" s="903"/>
      <c r="AH110" s="903"/>
      <c r="AI110" s="903"/>
      <c r="AJ110" s="904"/>
      <c r="AK110" s="905">
        <v>59853488</v>
      </c>
      <c r="AL110" s="903"/>
      <c r="AM110" s="903"/>
      <c r="AN110" s="903"/>
      <c r="AO110" s="904"/>
      <c r="AP110" s="906">
        <v>27</v>
      </c>
      <c r="AQ110" s="907"/>
      <c r="AR110" s="907"/>
      <c r="AS110" s="907"/>
      <c r="AT110" s="908"/>
      <c r="AU110" s="909" t="s">
        <v>71</v>
      </c>
      <c r="AV110" s="910"/>
      <c r="AW110" s="910"/>
      <c r="AX110" s="910"/>
      <c r="AY110" s="910"/>
      <c r="AZ110" s="951" t="s">
        <v>421</v>
      </c>
      <c r="BA110" s="900"/>
      <c r="BB110" s="900"/>
      <c r="BC110" s="900"/>
      <c r="BD110" s="900"/>
      <c r="BE110" s="900"/>
      <c r="BF110" s="900"/>
      <c r="BG110" s="900"/>
      <c r="BH110" s="900"/>
      <c r="BI110" s="900"/>
      <c r="BJ110" s="900"/>
      <c r="BK110" s="900"/>
      <c r="BL110" s="900"/>
      <c r="BM110" s="900"/>
      <c r="BN110" s="900"/>
      <c r="BO110" s="900"/>
      <c r="BP110" s="901"/>
      <c r="BQ110" s="937">
        <v>868933260</v>
      </c>
      <c r="BR110" s="938"/>
      <c r="BS110" s="938"/>
      <c r="BT110" s="938"/>
      <c r="BU110" s="938"/>
      <c r="BV110" s="938">
        <v>865004044</v>
      </c>
      <c r="BW110" s="938"/>
      <c r="BX110" s="938"/>
      <c r="BY110" s="938"/>
      <c r="BZ110" s="938"/>
      <c r="CA110" s="938">
        <v>860812695</v>
      </c>
      <c r="CB110" s="938"/>
      <c r="CC110" s="938"/>
      <c r="CD110" s="938"/>
      <c r="CE110" s="938"/>
      <c r="CF110" s="952">
        <v>387.8</v>
      </c>
      <c r="CG110" s="953"/>
      <c r="CH110" s="953"/>
      <c r="CI110" s="953"/>
      <c r="CJ110" s="953"/>
      <c r="CK110" s="954" t="s">
        <v>422</v>
      </c>
      <c r="CL110" s="955"/>
      <c r="CM110" s="934" t="s">
        <v>423</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t="s">
        <v>388</v>
      </c>
      <c r="DH110" s="938"/>
      <c r="DI110" s="938"/>
      <c r="DJ110" s="938"/>
      <c r="DK110" s="938"/>
      <c r="DL110" s="938" t="s">
        <v>388</v>
      </c>
      <c r="DM110" s="938"/>
      <c r="DN110" s="938"/>
      <c r="DO110" s="938"/>
      <c r="DP110" s="938"/>
      <c r="DQ110" s="938" t="s">
        <v>388</v>
      </c>
      <c r="DR110" s="938"/>
      <c r="DS110" s="938"/>
      <c r="DT110" s="938"/>
      <c r="DU110" s="938"/>
      <c r="DV110" s="939" t="s">
        <v>388</v>
      </c>
      <c r="DW110" s="939"/>
      <c r="DX110" s="939"/>
      <c r="DY110" s="939"/>
      <c r="DZ110" s="940"/>
    </row>
    <row r="111" spans="1:131" s="235" customFormat="1" ht="26.25" customHeight="1" x14ac:dyDescent="0.2">
      <c r="A111" s="941" t="s">
        <v>424</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388</v>
      </c>
      <c r="AB111" s="945"/>
      <c r="AC111" s="945"/>
      <c r="AD111" s="945"/>
      <c r="AE111" s="946"/>
      <c r="AF111" s="947" t="s">
        <v>388</v>
      </c>
      <c r="AG111" s="945"/>
      <c r="AH111" s="945"/>
      <c r="AI111" s="945"/>
      <c r="AJ111" s="946"/>
      <c r="AK111" s="947" t="s">
        <v>388</v>
      </c>
      <c r="AL111" s="945"/>
      <c r="AM111" s="945"/>
      <c r="AN111" s="945"/>
      <c r="AO111" s="946"/>
      <c r="AP111" s="948" t="s">
        <v>388</v>
      </c>
      <c r="AQ111" s="949"/>
      <c r="AR111" s="949"/>
      <c r="AS111" s="949"/>
      <c r="AT111" s="950"/>
      <c r="AU111" s="911"/>
      <c r="AV111" s="912"/>
      <c r="AW111" s="912"/>
      <c r="AX111" s="912"/>
      <c r="AY111" s="912"/>
      <c r="AZ111" s="960" t="s">
        <v>425</v>
      </c>
      <c r="BA111" s="961"/>
      <c r="BB111" s="961"/>
      <c r="BC111" s="961"/>
      <c r="BD111" s="961"/>
      <c r="BE111" s="961"/>
      <c r="BF111" s="961"/>
      <c r="BG111" s="961"/>
      <c r="BH111" s="961"/>
      <c r="BI111" s="961"/>
      <c r="BJ111" s="961"/>
      <c r="BK111" s="961"/>
      <c r="BL111" s="961"/>
      <c r="BM111" s="961"/>
      <c r="BN111" s="961"/>
      <c r="BO111" s="961"/>
      <c r="BP111" s="962"/>
      <c r="BQ111" s="930">
        <v>1004466</v>
      </c>
      <c r="BR111" s="931"/>
      <c r="BS111" s="931"/>
      <c r="BT111" s="931"/>
      <c r="BU111" s="931"/>
      <c r="BV111" s="931">
        <v>613409</v>
      </c>
      <c r="BW111" s="931"/>
      <c r="BX111" s="931"/>
      <c r="BY111" s="931"/>
      <c r="BZ111" s="931"/>
      <c r="CA111" s="931">
        <v>373370</v>
      </c>
      <c r="CB111" s="931"/>
      <c r="CC111" s="931"/>
      <c r="CD111" s="931"/>
      <c r="CE111" s="931"/>
      <c r="CF111" s="925">
        <v>0.2</v>
      </c>
      <c r="CG111" s="926"/>
      <c r="CH111" s="926"/>
      <c r="CI111" s="926"/>
      <c r="CJ111" s="926"/>
      <c r="CK111" s="956"/>
      <c r="CL111" s="957"/>
      <c r="CM111" s="927" t="s">
        <v>426</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388</v>
      </c>
      <c r="DH111" s="931"/>
      <c r="DI111" s="931"/>
      <c r="DJ111" s="931"/>
      <c r="DK111" s="931"/>
      <c r="DL111" s="931" t="s">
        <v>388</v>
      </c>
      <c r="DM111" s="931"/>
      <c r="DN111" s="931"/>
      <c r="DO111" s="931"/>
      <c r="DP111" s="931"/>
      <c r="DQ111" s="931" t="s">
        <v>119</v>
      </c>
      <c r="DR111" s="931"/>
      <c r="DS111" s="931"/>
      <c r="DT111" s="931"/>
      <c r="DU111" s="931"/>
      <c r="DV111" s="932" t="s">
        <v>388</v>
      </c>
      <c r="DW111" s="932"/>
      <c r="DX111" s="932"/>
      <c r="DY111" s="932"/>
      <c r="DZ111" s="933"/>
    </row>
    <row r="112" spans="1:131" s="235" customFormat="1" ht="26.25" customHeight="1" x14ac:dyDescent="0.2">
      <c r="A112" s="970" t="s">
        <v>427</v>
      </c>
      <c r="B112" s="971"/>
      <c r="C112" s="961" t="s">
        <v>428</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t="s">
        <v>388</v>
      </c>
      <c r="AB112" s="964"/>
      <c r="AC112" s="964"/>
      <c r="AD112" s="964"/>
      <c r="AE112" s="965"/>
      <c r="AF112" s="966" t="s">
        <v>388</v>
      </c>
      <c r="AG112" s="964"/>
      <c r="AH112" s="964"/>
      <c r="AI112" s="964"/>
      <c r="AJ112" s="965"/>
      <c r="AK112" s="966" t="s">
        <v>388</v>
      </c>
      <c r="AL112" s="964"/>
      <c r="AM112" s="964"/>
      <c r="AN112" s="964"/>
      <c r="AO112" s="965"/>
      <c r="AP112" s="967" t="s">
        <v>388</v>
      </c>
      <c r="AQ112" s="968"/>
      <c r="AR112" s="968"/>
      <c r="AS112" s="968"/>
      <c r="AT112" s="969"/>
      <c r="AU112" s="911"/>
      <c r="AV112" s="912"/>
      <c r="AW112" s="912"/>
      <c r="AX112" s="912"/>
      <c r="AY112" s="912"/>
      <c r="AZ112" s="960" t="s">
        <v>429</v>
      </c>
      <c r="BA112" s="961"/>
      <c r="BB112" s="961"/>
      <c r="BC112" s="961"/>
      <c r="BD112" s="961"/>
      <c r="BE112" s="961"/>
      <c r="BF112" s="961"/>
      <c r="BG112" s="961"/>
      <c r="BH112" s="961"/>
      <c r="BI112" s="961"/>
      <c r="BJ112" s="961"/>
      <c r="BK112" s="961"/>
      <c r="BL112" s="961"/>
      <c r="BM112" s="961"/>
      <c r="BN112" s="961"/>
      <c r="BO112" s="961"/>
      <c r="BP112" s="962"/>
      <c r="BQ112" s="930">
        <v>16939485</v>
      </c>
      <c r="BR112" s="931"/>
      <c r="BS112" s="931"/>
      <c r="BT112" s="931"/>
      <c r="BU112" s="931"/>
      <c r="BV112" s="931">
        <v>16427635</v>
      </c>
      <c r="BW112" s="931"/>
      <c r="BX112" s="931"/>
      <c r="BY112" s="931"/>
      <c r="BZ112" s="931"/>
      <c r="CA112" s="931">
        <v>16749717</v>
      </c>
      <c r="CB112" s="931"/>
      <c r="CC112" s="931"/>
      <c r="CD112" s="931"/>
      <c r="CE112" s="931"/>
      <c r="CF112" s="925">
        <v>7.5</v>
      </c>
      <c r="CG112" s="926"/>
      <c r="CH112" s="926"/>
      <c r="CI112" s="926"/>
      <c r="CJ112" s="926"/>
      <c r="CK112" s="956"/>
      <c r="CL112" s="957"/>
      <c r="CM112" s="927" t="s">
        <v>430</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282183</v>
      </c>
      <c r="DH112" s="931"/>
      <c r="DI112" s="931"/>
      <c r="DJ112" s="931"/>
      <c r="DK112" s="931"/>
      <c r="DL112" s="931">
        <v>116764</v>
      </c>
      <c r="DM112" s="931"/>
      <c r="DN112" s="931"/>
      <c r="DO112" s="931"/>
      <c r="DP112" s="931"/>
      <c r="DQ112" s="931">
        <v>25364</v>
      </c>
      <c r="DR112" s="931"/>
      <c r="DS112" s="931"/>
      <c r="DT112" s="931"/>
      <c r="DU112" s="931"/>
      <c r="DV112" s="932">
        <v>0</v>
      </c>
      <c r="DW112" s="932"/>
      <c r="DX112" s="932"/>
      <c r="DY112" s="932"/>
      <c r="DZ112" s="933"/>
    </row>
    <row r="113" spans="1:130" s="235" customFormat="1" ht="26.25" customHeight="1" x14ac:dyDescent="0.2">
      <c r="A113" s="972"/>
      <c r="B113" s="973"/>
      <c r="C113" s="961" t="s">
        <v>431</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2048816</v>
      </c>
      <c r="AB113" s="964"/>
      <c r="AC113" s="964"/>
      <c r="AD113" s="964"/>
      <c r="AE113" s="965"/>
      <c r="AF113" s="966">
        <v>1208869</v>
      </c>
      <c r="AG113" s="964"/>
      <c r="AH113" s="964"/>
      <c r="AI113" s="964"/>
      <c r="AJ113" s="965"/>
      <c r="AK113" s="966">
        <v>1599552</v>
      </c>
      <c r="AL113" s="964"/>
      <c r="AM113" s="964"/>
      <c r="AN113" s="964"/>
      <c r="AO113" s="965"/>
      <c r="AP113" s="967">
        <v>0.7</v>
      </c>
      <c r="AQ113" s="968"/>
      <c r="AR113" s="968"/>
      <c r="AS113" s="968"/>
      <c r="AT113" s="969"/>
      <c r="AU113" s="911"/>
      <c r="AV113" s="912"/>
      <c r="AW113" s="912"/>
      <c r="AX113" s="912"/>
      <c r="AY113" s="912"/>
      <c r="AZ113" s="960" t="s">
        <v>432</v>
      </c>
      <c r="BA113" s="961"/>
      <c r="BB113" s="961"/>
      <c r="BC113" s="961"/>
      <c r="BD113" s="961"/>
      <c r="BE113" s="961"/>
      <c r="BF113" s="961"/>
      <c r="BG113" s="961"/>
      <c r="BH113" s="961"/>
      <c r="BI113" s="961"/>
      <c r="BJ113" s="961"/>
      <c r="BK113" s="961"/>
      <c r="BL113" s="961"/>
      <c r="BM113" s="961"/>
      <c r="BN113" s="961"/>
      <c r="BO113" s="961"/>
      <c r="BP113" s="962"/>
      <c r="BQ113" s="930" t="s">
        <v>388</v>
      </c>
      <c r="BR113" s="931"/>
      <c r="BS113" s="931"/>
      <c r="BT113" s="931"/>
      <c r="BU113" s="931"/>
      <c r="BV113" s="931" t="s">
        <v>388</v>
      </c>
      <c r="BW113" s="931"/>
      <c r="BX113" s="931"/>
      <c r="BY113" s="931"/>
      <c r="BZ113" s="931"/>
      <c r="CA113" s="931" t="s">
        <v>388</v>
      </c>
      <c r="CB113" s="931"/>
      <c r="CC113" s="931"/>
      <c r="CD113" s="931"/>
      <c r="CE113" s="931"/>
      <c r="CF113" s="925" t="s">
        <v>388</v>
      </c>
      <c r="CG113" s="926"/>
      <c r="CH113" s="926"/>
      <c r="CI113" s="926"/>
      <c r="CJ113" s="926"/>
      <c r="CK113" s="956"/>
      <c r="CL113" s="957"/>
      <c r="CM113" s="927" t="s">
        <v>433</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v>617858</v>
      </c>
      <c r="DH113" s="931"/>
      <c r="DI113" s="931"/>
      <c r="DJ113" s="931"/>
      <c r="DK113" s="931"/>
      <c r="DL113" s="931">
        <v>412958</v>
      </c>
      <c r="DM113" s="931"/>
      <c r="DN113" s="931"/>
      <c r="DO113" s="931"/>
      <c r="DP113" s="931"/>
      <c r="DQ113" s="931">
        <v>277548</v>
      </c>
      <c r="DR113" s="931"/>
      <c r="DS113" s="931"/>
      <c r="DT113" s="931"/>
      <c r="DU113" s="931"/>
      <c r="DV113" s="932">
        <v>0.1</v>
      </c>
      <c r="DW113" s="932"/>
      <c r="DX113" s="932"/>
      <c r="DY113" s="932"/>
      <c r="DZ113" s="933"/>
    </row>
    <row r="114" spans="1:130" s="235" customFormat="1" ht="26.25" customHeight="1" x14ac:dyDescent="0.2">
      <c r="A114" s="972"/>
      <c r="B114" s="973"/>
      <c r="C114" s="961" t="s">
        <v>434</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t="s">
        <v>388</v>
      </c>
      <c r="AB114" s="964"/>
      <c r="AC114" s="964"/>
      <c r="AD114" s="964"/>
      <c r="AE114" s="965"/>
      <c r="AF114" s="966" t="s">
        <v>388</v>
      </c>
      <c r="AG114" s="964"/>
      <c r="AH114" s="964"/>
      <c r="AI114" s="964"/>
      <c r="AJ114" s="965"/>
      <c r="AK114" s="966" t="s">
        <v>388</v>
      </c>
      <c r="AL114" s="964"/>
      <c r="AM114" s="964"/>
      <c r="AN114" s="964"/>
      <c r="AO114" s="965"/>
      <c r="AP114" s="967" t="s">
        <v>388</v>
      </c>
      <c r="AQ114" s="968"/>
      <c r="AR114" s="968"/>
      <c r="AS114" s="968"/>
      <c r="AT114" s="969"/>
      <c r="AU114" s="911"/>
      <c r="AV114" s="912"/>
      <c r="AW114" s="912"/>
      <c r="AX114" s="912"/>
      <c r="AY114" s="912"/>
      <c r="AZ114" s="960" t="s">
        <v>435</v>
      </c>
      <c r="BA114" s="961"/>
      <c r="BB114" s="961"/>
      <c r="BC114" s="961"/>
      <c r="BD114" s="961"/>
      <c r="BE114" s="961"/>
      <c r="BF114" s="961"/>
      <c r="BG114" s="961"/>
      <c r="BH114" s="961"/>
      <c r="BI114" s="961"/>
      <c r="BJ114" s="961"/>
      <c r="BK114" s="961"/>
      <c r="BL114" s="961"/>
      <c r="BM114" s="961"/>
      <c r="BN114" s="961"/>
      <c r="BO114" s="961"/>
      <c r="BP114" s="962"/>
      <c r="BQ114" s="930">
        <v>103625319</v>
      </c>
      <c r="BR114" s="931"/>
      <c r="BS114" s="931"/>
      <c r="BT114" s="931"/>
      <c r="BU114" s="931"/>
      <c r="BV114" s="931">
        <v>101621438</v>
      </c>
      <c r="BW114" s="931"/>
      <c r="BX114" s="931"/>
      <c r="BY114" s="931"/>
      <c r="BZ114" s="931"/>
      <c r="CA114" s="931">
        <v>95958469</v>
      </c>
      <c r="CB114" s="931"/>
      <c r="CC114" s="931"/>
      <c r="CD114" s="931"/>
      <c r="CE114" s="931"/>
      <c r="CF114" s="925">
        <v>43.2</v>
      </c>
      <c r="CG114" s="926"/>
      <c r="CH114" s="926"/>
      <c r="CI114" s="926"/>
      <c r="CJ114" s="926"/>
      <c r="CK114" s="956"/>
      <c r="CL114" s="957"/>
      <c r="CM114" s="927" t="s">
        <v>436</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388</v>
      </c>
      <c r="DH114" s="931"/>
      <c r="DI114" s="931"/>
      <c r="DJ114" s="931"/>
      <c r="DK114" s="931"/>
      <c r="DL114" s="931" t="s">
        <v>388</v>
      </c>
      <c r="DM114" s="931"/>
      <c r="DN114" s="931"/>
      <c r="DO114" s="931"/>
      <c r="DP114" s="931"/>
      <c r="DQ114" s="931" t="s">
        <v>388</v>
      </c>
      <c r="DR114" s="931"/>
      <c r="DS114" s="931"/>
      <c r="DT114" s="931"/>
      <c r="DU114" s="931"/>
      <c r="DV114" s="932" t="s">
        <v>388</v>
      </c>
      <c r="DW114" s="932"/>
      <c r="DX114" s="932"/>
      <c r="DY114" s="932"/>
      <c r="DZ114" s="933"/>
    </row>
    <row r="115" spans="1:130" s="235" customFormat="1" ht="26.25" customHeight="1" x14ac:dyDescent="0.2">
      <c r="A115" s="972"/>
      <c r="B115" s="973"/>
      <c r="C115" s="961" t="s">
        <v>437</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435422</v>
      </c>
      <c r="AB115" s="964"/>
      <c r="AC115" s="964"/>
      <c r="AD115" s="964"/>
      <c r="AE115" s="965"/>
      <c r="AF115" s="966">
        <v>293849</v>
      </c>
      <c r="AG115" s="964"/>
      <c r="AH115" s="964"/>
      <c r="AI115" s="964"/>
      <c r="AJ115" s="965"/>
      <c r="AK115" s="966">
        <v>223461</v>
      </c>
      <c r="AL115" s="964"/>
      <c r="AM115" s="964"/>
      <c r="AN115" s="964"/>
      <c r="AO115" s="965"/>
      <c r="AP115" s="967">
        <v>0.1</v>
      </c>
      <c r="AQ115" s="968"/>
      <c r="AR115" s="968"/>
      <c r="AS115" s="968"/>
      <c r="AT115" s="969"/>
      <c r="AU115" s="911"/>
      <c r="AV115" s="912"/>
      <c r="AW115" s="912"/>
      <c r="AX115" s="912"/>
      <c r="AY115" s="912"/>
      <c r="AZ115" s="960" t="s">
        <v>438</v>
      </c>
      <c r="BA115" s="961"/>
      <c r="BB115" s="961"/>
      <c r="BC115" s="961"/>
      <c r="BD115" s="961"/>
      <c r="BE115" s="961"/>
      <c r="BF115" s="961"/>
      <c r="BG115" s="961"/>
      <c r="BH115" s="961"/>
      <c r="BI115" s="961"/>
      <c r="BJ115" s="961"/>
      <c r="BK115" s="961"/>
      <c r="BL115" s="961"/>
      <c r="BM115" s="961"/>
      <c r="BN115" s="961"/>
      <c r="BO115" s="961"/>
      <c r="BP115" s="962"/>
      <c r="BQ115" s="930">
        <v>22161</v>
      </c>
      <c r="BR115" s="931"/>
      <c r="BS115" s="931"/>
      <c r="BT115" s="931"/>
      <c r="BU115" s="931"/>
      <c r="BV115" s="931">
        <v>47964</v>
      </c>
      <c r="BW115" s="931"/>
      <c r="BX115" s="931"/>
      <c r="BY115" s="931"/>
      <c r="BZ115" s="931"/>
      <c r="CA115" s="931">
        <v>66938</v>
      </c>
      <c r="CB115" s="931"/>
      <c r="CC115" s="931"/>
      <c r="CD115" s="931"/>
      <c r="CE115" s="931"/>
      <c r="CF115" s="925">
        <v>0</v>
      </c>
      <c r="CG115" s="926"/>
      <c r="CH115" s="926"/>
      <c r="CI115" s="926"/>
      <c r="CJ115" s="926"/>
      <c r="CK115" s="956"/>
      <c r="CL115" s="957"/>
      <c r="CM115" s="960" t="s">
        <v>439</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388</v>
      </c>
      <c r="DH115" s="931"/>
      <c r="DI115" s="931"/>
      <c r="DJ115" s="931"/>
      <c r="DK115" s="931"/>
      <c r="DL115" s="931" t="s">
        <v>388</v>
      </c>
      <c r="DM115" s="931"/>
      <c r="DN115" s="931"/>
      <c r="DO115" s="931"/>
      <c r="DP115" s="931"/>
      <c r="DQ115" s="931" t="s">
        <v>388</v>
      </c>
      <c r="DR115" s="931"/>
      <c r="DS115" s="931"/>
      <c r="DT115" s="931"/>
      <c r="DU115" s="931"/>
      <c r="DV115" s="932" t="s">
        <v>388</v>
      </c>
      <c r="DW115" s="932"/>
      <c r="DX115" s="932"/>
      <c r="DY115" s="932"/>
      <c r="DZ115" s="933"/>
    </row>
    <row r="116" spans="1:130" s="235" customFormat="1" ht="26.25" customHeight="1" x14ac:dyDescent="0.2">
      <c r="A116" s="974"/>
      <c r="B116" s="975"/>
      <c r="C116" s="976" t="s">
        <v>440</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v>3787</v>
      </c>
      <c r="AB116" s="964"/>
      <c r="AC116" s="964"/>
      <c r="AD116" s="964"/>
      <c r="AE116" s="965"/>
      <c r="AF116" s="966">
        <v>12324</v>
      </c>
      <c r="AG116" s="964"/>
      <c r="AH116" s="964"/>
      <c r="AI116" s="964"/>
      <c r="AJ116" s="965"/>
      <c r="AK116" s="966">
        <v>14174</v>
      </c>
      <c r="AL116" s="964"/>
      <c r="AM116" s="964"/>
      <c r="AN116" s="964"/>
      <c r="AO116" s="965"/>
      <c r="AP116" s="967">
        <v>0</v>
      </c>
      <c r="AQ116" s="968"/>
      <c r="AR116" s="968"/>
      <c r="AS116" s="968"/>
      <c r="AT116" s="969"/>
      <c r="AU116" s="911"/>
      <c r="AV116" s="912"/>
      <c r="AW116" s="912"/>
      <c r="AX116" s="912"/>
      <c r="AY116" s="912"/>
      <c r="AZ116" s="978" t="s">
        <v>441</v>
      </c>
      <c r="BA116" s="979"/>
      <c r="BB116" s="979"/>
      <c r="BC116" s="979"/>
      <c r="BD116" s="979"/>
      <c r="BE116" s="979"/>
      <c r="BF116" s="979"/>
      <c r="BG116" s="979"/>
      <c r="BH116" s="979"/>
      <c r="BI116" s="979"/>
      <c r="BJ116" s="979"/>
      <c r="BK116" s="979"/>
      <c r="BL116" s="979"/>
      <c r="BM116" s="979"/>
      <c r="BN116" s="979"/>
      <c r="BO116" s="979"/>
      <c r="BP116" s="980"/>
      <c r="BQ116" s="930" t="s">
        <v>388</v>
      </c>
      <c r="BR116" s="931"/>
      <c r="BS116" s="931"/>
      <c r="BT116" s="931"/>
      <c r="BU116" s="931"/>
      <c r="BV116" s="931" t="s">
        <v>388</v>
      </c>
      <c r="BW116" s="931"/>
      <c r="BX116" s="931"/>
      <c r="BY116" s="931"/>
      <c r="BZ116" s="931"/>
      <c r="CA116" s="931" t="s">
        <v>388</v>
      </c>
      <c r="CB116" s="931"/>
      <c r="CC116" s="931"/>
      <c r="CD116" s="931"/>
      <c r="CE116" s="931"/>
      <c r="CF116" s="925" t="s">
        <v>388</v>
      </c>
      <c r="CG116" s="926"/>
      <c r="CH116" s="926"/>
      <c r="CI116" s="926"/>
      <c r="CJ116" s="926"/>
      <c r="CK116" s="956"/>
      <c r="CL116" s="957"/>
      <c r="CM116" s="927" t="s">
        <v>442</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t="s">
        <v>388</v>
      </c>
      <c r="DH116" s="931"/>
      <c r="DI116" s="931"/>
      <c r="DJ116" s="931"/>
      <c r="DK116" s="931"/>
      <c r="DL116" s="931" t="s">
        <v>388</v>
      </c>
      <c r="DM116" s="931"/>
      <c r="DN116" s="931"/>
      <c r="DO116" s="931"/>
      <c r="DP116" s="931"/>
      <c r="DQ116" s="931" t="s">
        <v>119</v>
      </c>
      <c r="DR116" s="931"/>
      <c r="DS116" s="931"/>
      <c r="DT116" s="931"/>
      <c r="DU116" s="931"/>
      <c r="DV116" s="932" t="s">
        <v>388</v>
      </c>
      <c r="DW116" s="932"/>
      <c r="DX116" s="932"/>
      <c r="DY116" s="932"/>
      <c r="DZ116" s="933"/>
    </row>
    <row r="117" spans="1:130" s="235" customFormat="1" ht="26.25" customHeight="1" x14ac:dyDescent="0.2">
      <c r="A117" s="915" t="s">
        <v>155</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443</v>
      </c>
      <c r="Z117" s="897"/>
      <c r="AA117" s="987">
        <v>62660325</v>
      </c>
      <c r="AB117" s="988"/>
      <c r="AC117" s="988"/>
      <c r="AD117" s="988"/>
      <c r="AE117" s="989"/>
      <c r="AF117" s="990">
        <v>63672463</v>
      </c>
      <c r="AG117" s="988"/>
      <c r="AH117" s="988"/>
      <c r="AI117" s="988"/>
      <c r="AJ117" s="989"/>
      <c r="AK117" s="990">
        <v>61690675</v>
      </c>
      <c r="AL117" s="988"/>
      <c r="AM117" s="988"/>
      <c r="AN117" s="988"/>
      <c r="AO117" s="989"/>
      <c r="AP117" s="991"/>
      <c r="AQ117" s="992"/>
      <c r="AR117" s="992"/>
      <c r="AS117" s="992"/>
      <c r="AT117" s="993"/>
      <c r="AU117" s="911"/>
      <c r="AV117" s="912"/>
      <c r="AW117" s="912"/>
      <c r="AX117" s="912"/>
      <c r="AY117" s="912"/>
      <c r="AZ117" s="960" t="s">
        <v>444</v>
      </c>
      <c r="BA117" s="961"/>
      <c r="BB117" s="961"/>
      <c r="BC117" s="961"/>
      <c r="BD117" s="961"/>
      <c r="BE117" s="961"/>
      <c r="BF117" s="961"/>
      <c r="BG117" s="961"/>
      <c r="BH117" s="961"/>
      <c r="BI117" s="961"/>
      <c r="BJ117" s="961"/>
      <c r="BK117" s="961"/>
      <c r="BL117" s="961"/>
      <c r="BM117" s="961"/>
      <c r="BN117" s="961"/>
      <c r="BO117" s="961"/>
      <c r="BP117" s="962"/>
      <c r="BQ117" s="930" t="s">
        <v>388</v>
      </c>
      <c r="BR117" s="931"/>
      <c r="BS117" s="931"/>
      <c r="BT117" s="931"/>
      <c r="BU117" s="931"/>
      <c r="BV117" s="931" t="s">
        <v>388</v>
      </c>
      <c r="BW117" s="931"/>
      <c r="BX117" s="931"/>
      <c r="BY117" s="931"/>
      <c r="BZ117" s="931"/>
      <c r="CA117" s="931" t="s">
        <v>388</v>
      </c>
      <c r="CB117" s="931"/>
      <c r="CC117" s="931"/>
      <c r="CD117" s="931"/>
      <c r="CE117" s="931"/>
      <c r="CF117" s="925" t="s">
        <v>388</v>
      </c>
      <c r="CG117" s="926"/>
      <c r="CH117" s="926"/>
      <c r="CI117" s="926"/>
      <c r="CJ117" s="926"/>
      <c r="CK117" s="956"/>
      <c r="CL117" s="957"/>
      <c r="CM117" s="927" t="s">
        <v>445</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388</v>
      </c>
      <c r="DH117" s="931"/>
      <c r="DI117" s="931"/>
      <c r="DJ117" s="931"/>
      <c r="DK117" s="931"/>
      <c r="DL117" s="931" t="s">
        <v>388</v>
      </c>
      <c r="DM117" s="931"/>
      <c r="DN117" s="931"/>
      <c r="DO117" s="931"/>
      <c r="DP117" s="931"/>
      <c r="DQ117" s="931" t="s">
        <v>388</v>
      </c>
      <c r="DR117" s="931"/>
      <c r="DS117" s="931"/>
      <c r="DT117" s="931"/>
      <c r="DU117" s="931"/>
      <c r="DV117" s="932" t="s">
        <v>119</v>
      </c>
      <c r="DW117" s="932"/>
      <c r="DX117" s="932"/>
      <c r="DY117" s="932"/>
      <c r="DZ117" s="933"/>
    </row>
    <row r="118" spans="1:130" s="235" customFormat="1" ht="26.25" customHeight="1" x14ac:dyDescent="0.2">
      <c r="A118" s="915" t="s">
        <v>419</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417</v>
      </c>
      <c r="AB118" s="896"/>
      <c r="AC118" s="896"/>
      <c r="AD118" s="896"/>
      <c r="AE118" s="897"/>
      <c r="AF118" s="895" t="s">
        <v>307</v>
      </c>
      <c r="AG118" s="896"/>
      <c r="AH118" s="896"/>
      <c r="AI118" s="896"/>
      <c r="AJ118" s="897"/>
      <c r="AK118" s="895" t="s">
        <v>306</v>
      </c>
      <c r="AL118" s="896"/>
      <c r="AM118" s="896"/>
      <c r="AN118" s="896"/>
      <c r="AO118" s="897"/>
      <c r="AP118" s="982" t="s">
        <v>418</v>
      </c>
      <c r="AQ118" s="983"/>
      <c r="AR118" s="983"/>
      <c r="AS118" s="983"/>
      <c r="AT118" s="984"/>
      <c r="AU118" s="911"/>
      <c r="AV118" s="912"/>
      <c r="AW118" s="912"/>
      <c r="AX118" s="912"/>
      <c r="AY118" s="912"/>
      <c r="AZ118" s="985" t="s">
        <v>446</v>
      </c>
      <c r="BA118" s="976"/>
      <c r="BB118" s="976"/>
      <c r="BC118" s="976"/>
      <c r="BD118" s="976"/>
      <c r="BE118" s="976"/>
      <c r="BF118" s="976"/>
      <c r="BG118" s="976"/>
      <c r="BH118" s="976"/>
      <c r="BI118" s="976"/>
      <c r="BJ118" s="976"/>
      <c r="BK118" s="976"/>
      <c r="BL118" s="976"/>
      <c r="BM118" s="976"/>
      <c r="BN118" s="976"/>
      <c r="BO118" s="976"/>
      <c r="BP118" s="977"/>
      <c r="BQ118" s="1002" t="s">
        <v>388</v>
      </c>
      <c r="BR118" s="1003"/>
      <c r="BS118" s="1003"/>
      <c r="BT118" s="1003"/>
      <c r="BU118" s="1003"/>
      <c r="BV118" s="1003" t="s">
        <v>388</v>
      </c>
      <c r="BW118" s="1003"/>
      <c r="BX118" s="1003"/>
      <c r="BY118" s="1003"/>
      <c r="BZ118" s="1003"/>
      <c r="CA118" s="1003" t="s">
        <v>388</v>
      </c>
      <c r="CB118" s="1003"/>
      <c r="CC118" s="1003"/>
      <c r="CD118" s="1003"/>
      <c r="CE118" s="1003"/>
      <c r="CF118" s="925" t="s">
        <v>388</v>
      </c>
      <c r="CG118" s="926"/>
      <c r="CH118" s="926"/>
      <c r="CI118" s="926"/>
      <c r="CJ118" s="926"/>
      <c r="CK118" s="956"/>
      <c r="CL118" s="957"/>
      <c r="CM118" s="927" t="s">
        <v>447</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388</v>
      </c>
      <c r="DH118" s="931"/>
      <c r="DI118" s="931"/>
      <c r="DJ118" s="931"/>
      <c r="DK118" s="931"/>
      <c r="DL118" s="931" t="s">
        <v>388</v>
      </c>
      <c r="DM118" s="931"/>
      <c r="DN118" s="931"/>
      <c r="DO118" s="931"/>
      <c r="DP118" s="931"/>
      <c r="DQ118" s="931" t="s">
        <v>388</v>
      </c>
      <c r="DR118" s="931"/>
      <c r="DS118" s="931"/>
      <c r="DT118" s="931"/>
      <c r="DU118" s="931"/>
      <c r="DV118" s="932" t="s">
        <v>388</v>
      </c>
      <c r="DW118" s="932"/>
      <c r="DX118" s="932"/>
      <c r="DY118" s="932"/>
      <c r="DZ118" s="933"/>
    </row>
    <row r="119" spans="1:130" s="235" customFormat="1" ht="26.25" customHeight="1" x14ac:dyDescent="0.2">
      <c r="A119" s="1067" t="s">
        <v>422</v>
      </c>
      <c r="B119" s="955"/>
      <c r="C119" s="934" t="s">
        <v>423</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t="s">
        <v>388</v>
      </c>
      <c r="AB119" s="903"/>
      <c r="AC119" s="903"/>
      <c r="AD119" s="903"/>
      <c r="AE119" s="904"/>
      <c r="AF119" s="905" t="s">
        <v>388</v>
      </c>
      <c r="AG119" s="903"/>
      <c r="AH119" s="903"/>
      <c r="AI119" s="903"/>
      <c r="AJ119" s="904"/>
      <c r="AK119" s="905" t="s">
        <v>388</v>
      </c>
      <c r="AL119" s="903"/>
      <c r="AM119" s="903"/>
      <c r="AN119" s="903"/>
      <c r="AO119" s="904"/>
      <c r="AP119" s="906" t="s">
        <v>388</v>
      </c>
      <c r="AQ119" s="907"/>
      <c r="AR119" s="907"/>
      <c r="AS119" s="907"/>
      <c r="AT119" s="908"/>
      <c r="AU119" s="913"/>
      <c r="AV119" s="914"/>
      <c r="AW119" s="914"/>
      <c r="AX119" s="914"/>
      <c r="AY119" s="914"/>
      <c r="AZ119" s="266" t="s">
        <v>155</v>
      </c>
      <c r="BA119" s="266"/>
      <c r="BB119" s="266"/>
      <c r="BC119" s="266"/>
      <c r="BD119" s="266"/>
      <c r="BE119" s="266"/>
      <c r="BF119" s="266"/>
      <c r="BG119" s="266"/>
      <c r="BH119" s="266"/>
      <c r="BI119" s="266"/>
      <c r="BJ119" s="266"/>
      <c r="BK119" s="266"/>
      <c r="BL119" s="266"/>
      <c r="BM119" s="266"/>
      <c r="BN119" s="266"/>
      <c r="BO119" s="986" t="s">
        <v>448</v>
      </c>
      <c r="BP119" s="1010"/>
      <c r="BQ119" s="1002">
        <v>990524691</v>
      </c>
      <c r="BR119" s="1003"/>
      <c r="BS119" s="1003"/>
      <c r="BT119" s="1003"/>
      <c r="BU119" s="1003"/>
      <c r="BV119" s="1003">
        <v>983714490</v>
      </c>
      <c r="BW119" s="1003"/>
      <c r="BX119" s="1003"/>
      <c r="BY119" s="1003"/>
      <c r="BZ119" s="1003"/>
      <c r="CA119" s="1003">
        <v>973961189</v>
      </c>
      <c r="CB119" s="1003"/>
      <c r="CC119" s="1003"/>
      <c r="CD119" s="1003"/>
      <c r="CE119" s="1003"/>
      <c r="CF119" s="1004"/>
      <c r="CG119" s="1005"/>
      <c r="CH119" s="1005"/>
      <c r="CI119" s="1005"/>
      <c r="CJ119" s="1006"/>
      <c r="CK119" s="958"/>
      <c r="CL119" s="959"/>
      <c r="CM119" s="1007" t="s">
        <v>449</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v>104425</v>
      </c>
      <c r="DH119" s="931"/>
      <c r="DI119" s="931"/>
      <c r="DJ119" s="931"/>
      <c r="DK119" s="931"/>
      <c r="DL119" s="931">
        <v>83687</v>
      </c>
      <c r="DM119" s="931"/>
      <c r="DN119" s="931"/>
      <c r="DO119" s="931"/>
      <c r="DP119" s="931"/>
      <c r="DQ119" s="931">
        <v>70458</v>
      </c>
      <c r="DR119" s="931"/>
      <c r="DS119" s="931"/>
      <c r="DT119" s="931"/>
      <c r="DU119" s="931"/>
      <c r="DV119" s="932">
        <v>0</v>
      </c>
      <c r="DW119" s="932"/>
      <c r="DX119" s="932"/>
      <c r="DY119" s="932"/>
      <c r="DZ119" s="933"/>
    </row>
    <row r="120" spans="1:130" s="235" customFormat="1" ht="26.25" customHeight="1" x14ac:dyDescent="0.2">
      <c r="A120" s="1068"/>
      <c r="B120" s="957"/>
      <c r="C120" s="927" t="s">
        <v>426</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388</v>
      </c>
      <c r="AB120" s="964"/>
      <c r="AC120" s="964"/>
      <c r="AD120" s="964"/>
      <c r="AE120" s="965"/>
      <c r="AF120" s="966" t="s">
        <v>119</v>
      </c>
      <c r="AG120" s="964"/>
      <c r="AH120" s="964"/>
      <c r="AI120" s="964"/>
      <c r="AJ120" s="965"/>
      <c r="AK120" s="966" t="s">
        <v>119</v>
      </c>
      <c r="AL120" s="964"/>
      <c r="AM120" s="964"/>
      <c r="AN120" s="964"/>
      <c r="AO120" s="965"/>
      <c r="AP120" s="967" t="s">
        <v>388</v>
      </c>
      <c r="AQ120" s="968"/>
      <c r="AR120" s="968"/>
      <c r="AS120" s="968"/>
      <c r="AT120" s="969"/>
      <c r="AU120" s="994" t="s">
        <v>450</v>
      </c>
      <c r="AV120" s="995"/>
      <c r="AW120" s="995"/>
      <c r="AX120" s="995"/>
      <c r="AY120" s="996"/>
      <c r="AZ120" s="951" t="s">
        <v>451</v>
      </c>
      <c r="BA120" s="900"/>
      <c r="BB120" s="900"/>
      <c r="BC120" s="900"/>
      <c r="BD120" s="900"/>
      <c r="BE120" s="900"/>
      <c r="BF120" s="900"/>
      <c r="BG120" s="900"/>
      <c r="BH120" s="900"/>
      <c r="BI120" s="900"/>
      <c r="BJ120" s="900"/>
      <c r="BK120" s="900"/>
      <c r="BL120" s="900"/>
      <c r="BM120" s="900"/>
      <c r="BN120" s="900"/>
      <c r="BO120" s="900"/>
      <c r="BP120" s="901"/>
      <c r="BQ120" s="937">
        <v>47705870</v>
      </c>
      <c r="BR120" s="938"/>
      <c r="BS120" s="938"/>
      <c r="BT120" s="938"/>
      <c r="BU120" s="938"/>
      <c r="BV120" s="938">
        <v>42314492</v>
      </c>
      <c r="BW120" s="938"/>
      <c r="BX120" s="938"/>
      <c r="BY120" s="938"/>
      <c r="BZ120" s="938"/>
      <c r="CA120" s="938">
        <v>42120933</v>
      </c>
      <c r="CB120" s="938"/>
      <c r="CC120" s="938"/>
      <c r="CD120" s="938"/>
      <c r="CE120" s="938"/>
      <c r="CF120" s="952">
        <v>19</v>
      </c>
      <c r="CG120" s="953"/>
      <c r="CH120" s="953"/>
      <c r="CI120" s="953"/>
      <c r="CJ120" s="953"/>
      <c r="CK120" s="1011" t="s">
        <v>452</v>
      </c>
      <c r="CL120" s="1012"/>
      <c r="CM120" s="1012"/>
      <c r="CN120" s="1012"/>
      <c r="CO120" s="1013"/>
      <c r="CP120" s="1019" t="s">
        <v>453</v>
      </c>
      <c r="CQ120" s="1020"/>
      <c r="CR120" s="1020"/>
      <c r="CS120" s="1020"/>
      <c r="CT120" s="1020"/>
      <c r="CU120" s="1020"/>
      <c r="CV120" s="1020"/>
      <c r="CW120" s="1020"/>
      <c r="CX120" s="1020"/>
      <c r="CY120" s="1020"/>
      <c r="CZ120" s="1020"/>
      <c r="DA120" s="1020"/>
      <c r="DB120" s="1020"/>
      <c r="DC120" s="1020"/>
      <c r="DD120" s="1020"/>
      <c r="DE120" s="1020"/>
      <c r="DF120" s="1021"/>
      <c r="DG120" s="937">
        <v>10837941</v>
      </c>
      <c r="DH120" s="938"/>
      <c r="DI120" s="938"/>
      <c r="DJ120" s="938"/>
      <c r="DK120" s="938"/>
      <c r="DL120" s="938">
        <v>10674787</v>
      </c>
      <c r="DM120" s="938"/>
      <c r="DN120" s="938"/>
      <c r="DO120" s="938"/>
      <c r="DP120" s="938"/>
      <c r="DQ120" s="938">
        <v>10368295</v>
      </c>
      <c r="DR120" s="938"/>
      <c r="DS120" s="938"/>
      <c r="DT120" s="938"/>
      <c r="DU120" s="938"/>
      <c r="DV120" s="939">
        <v>4.7</v>
      </c>
      <c r="DW120" s="939"/>
      <c r="DX120" s="939"/>
      <c r="DY120" s="939"/>
      <c r="DZ120" s="940"/>
    </row>
    <row r="121" spans="1:130" s="235" customFormat="1" ht="26.25" customHeight="1" x14ac:dyDescent="0.2">
      <c r="A121" s="1068"/>
      <c r="B121" s="957"/>
      <c r="C121" s="978" t="s">
        <v>454</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435151</v>
      </c>
      <c r="AB121" s="964"/>
      <c r="AC121" s="964"/>
      <c r="AD121" s="964"/>
      <c r="AE121" s="965"/>
      <c r="AF121" s="966">
        <v>278800</v>
      </c>
      <c r="AG121" s="964"/>
      <c r="AH121" s="964"/>
      <c r="AI121" s="964"/>
      <c r="AJ121" s="965"/>
      <c r="AK121" s="966">
        <v>208531</v>
      </c>
      <c r="AL121" s="964"/>
      <c r="AM121" s="964"/>
      <c r="AN121" s="964"/>
      <c r="AO121" s="965"/>
      <c r="AP121" s="967">
        <v>0.1</v>
      </c>
      <c r="AQ121" s="968"/>
      <c r="AR121" s="968"/>
      <c r="AS121" s="968"/>
      <c r="AT121" s="969"/>
      <c r="AU121" s="997"/>
      <c r="AV121" s="998"/>
      <c r="AW121" s="998"/>
      <c r="AX121" s="998"/>
      <c r="AY121" s="999"/>
      <c r="AZ121" s="960" t="s">
        <v>455</v>
      </c>
      <c r="BA121" s="961"/>
      <c r="BB121" s="961"/>
      <c r="BC121" s="961"/>
      <c r="BD121" s="961"/>
      <c r="BE121" s="961"/>
      <c r="BF121" s="961"/>
      <c r="BG121" s="961"/>
      <c r="BH121" s="961"/>
      <c r="BI121" s="961"/>
      <c r="BJ121" s="961"/>
      <c r="BK121" s="961"/>
      <c r="BL121" s="961"/>
      <c r="BM121" s="961"/>
      <c r="BN121" s="961"/>
      <c r="BO121" s="961"/>
      <c r="BP121" s="962"/>
      <c r="BQ121" s="930">
        <v>16701925</v>
      </c>
      <c r="BR121" s="931"/>
      <c r="BS121" s="931"/>
      <c r="BT121" s="931"/>
      <c r="BU121" s="931"/>
      <c r="BV121" s="931">
        <v>14437142</v>
      </c>
      <c r="BW121" s="931"/>
      <c r="BX121" s="931"/>
      <c r="BY121" s="931"/>
      <c r="BZ121" s="931"/>
      <c r="CA121" s="931">
        <v>14143586</v>
      </c>
      <c r="CB121" s="931"/>
      <c r="CC121" s="931"/>
      <c r="CD121" s="931"/>
      <c r="CE121" s="931"/>
      <c r="CF121" s="925">
        <v>6.4</v>
      </c>
      <c r="CG121" s="926"/>
      <c r="CH121" s="926"/>
      <c r="CI121" s="926"/>
      <c r="CJ121" s="926"/>
      <c r="CK121" s="1014"/>
      <c r="CL121" s="1015"/>
      <c r="CM121" s="1015"/>
      <c r="CN121" s="1015"/>
      <c r="CO121" s="1016"/>
      <c r="CP121" s="1024" t="s">
        <v>393</v>
      </c>
      <c r="CQ121" s="1025"/>
      <c r="CR121" s="1025"/>
      <c r="CS121" s="1025"/>
      <c r="CT121" s="1025"/>
      <c r="CU121" s="1025"/>
      <c r="CV121" s="1025"/>
      <c r="CW121" s="1025"/>
      <c r="CX121" s="1025"/>
      <c r="CY121" s="1025"/>
      <c r="CZ121" s="1025"/>
      <c r="DA121" s="1025"/>
      <c r="DB121" s="1025"/>
      <c r="DC121" s="1025"/>
      <c r="DD121" s="1025"/>
      <c r="DE121" s="1025"/>
      <c r="DF121" s="1026"/>
      <c r="DG121" s="930">
        <v>3525468</v>
      </c>
      <c r="DH121" s="931"/>
      <c r="DI121" s="931"/>
      <c r="DJ121" s="931"/>
      <c r="DK121" s="931"/>
      <c r="DL121" s="931">
        <v>3083602</v>
      </c>
      <c r="DM121" s="931"/>
      <c r="DN121" s="931"/>
      <c r="DO121" s="931"/>
      <c r="DP121" s="931"/>
      <c r="DQ121" s="931">
        <v>3454928</v>
      </c>
      <c r="DR121" s="931"/>
      <c r="DS121" s="931"/>
      <c r="DT121" s="931"/>
      <c r="DU121" s="931"/>
      <c r="DV121" s="932">
        <v>1.6</v>
      </c>
      <c r="DW121" s="932"/>
      <c r="DX121" s="932"/>
      <c r="DY121" s="932"/>
      <c r="DZ121" s="933"/>
    </row>
    <row r="122" spans="1:130" s="235" customFormat="1" ht="26.25" customHeight="1" x14ac:dyDescent="0.2">
      <c r="A122" s="1068"/>
      <c r="B122" s="957"/>
      <c r="C122" s="927" t="s">
        <v>436</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388</v>
      </c>
      <c r="AB122" s="964"/>
      <c r="AC122" s="964"/>
      <c r="AD122" s="964"/>
      <c r="AE122" s="965"/>
      <c r="AF122" s="966" t="s">
        <v>119</v>
      </c>
      <c r="AG122" s="964"/>
      <c r="AH122" s="964"/>
      <c r="AI122" s="964"/>
      <c r="AJ122" s="965"/>
      <c r="AK122" s="966" t="s">
        <v>388</v>
      </c>
      <c r="AL122" s="964"/>
      <c r="AM122" s="964"/>
      <c r="AN122" s="964"/>
      <c r="AO122" s="965"/>
      <c r="AP122" s="967" t="s">
        <v>388</v>
      </c>
      <c r="AQ122" s="968"/>
      <c r="AR122" s="968"/>
      <c r="AS122" s="968"/>
      <c r="AT122" s="969"/>
      <c r="AU122" s="997"/>
      <c r="AV122" s="998"/>
      <c r="AW122" s="998"/>
      <c r="AX122" s="998"/>
      <c r="AY122" s="999"/>
      <c r="AZ122" s="985" t="s">
        <v>456</v>
      </c>
      <c r="BA122" s="976"/>
      <c r="BB122" s="976"/>
      <c r="BC122" s="976"/>
      <c r="BD122" s="976"/>
      <c r="BE122" s="976"/>
      <c r="BF122" s="976"/>
      <c r="BG122" s="976"/>
      <c r="BH122" s="976"/>
      <c r="BI122" s="976"/>
      <c r="BJ122" s="976"/>
      <c r="BK122" s="976"/>
      <c r="BL122" s="976"/>
      <c r="BM122" s="976"/>
      <c r="BN122" s="976"/>
      <c r="BO122" s="976"/>
      <c r="BP122" s="977"/>
      <c r="BQ122" s="1002">
        <v>491823874</v>
      </c>
      <c r="BR122" s="1003"/>
      <c r="BS122" s="1003"/>
      <c r="BT122" s="1003"/>
      <c r="BU122" s="1003"/>
      <c r="BV122" s="1003">
        <v>485288516</v>
      </c>
      <c r="BW122" s="1003"/>
      <c r="BX122" s="1003"/>
      <c r="BY122" s="1003"/>
      <c r="BZ122" s="1003"/>
      <c r="CA122" s="1003">
        <v>478868744</v>
      </c>
      <c r="CB122" s="1003"/>
      <c r="CC122" s="1003"/>
      <c r="CD122" s="1003"/>
      <c r="CE122" s="1003"/>
      <c r="CF122" s="1022">
        <v>215.7</v>
      </c>
      <c r="CG122" s="1023"/>
      <c r="CH122" s="1023"/>
      <c r="CI122" s="1023"/>
      <c r="CJ122" s="1023"/>
      <c r="CK122" s="1014"/>
      <c r="CL122" s="1015"/>
      <c r="CM122" s="1015"/>
      <c r="CN122" s="1015"/>
      <c r="CO122" s="1016"/>
      <c r="CP122" s="1024" t="s">
        <v>392</v>
      </c>
      <c r="CQ122" s="1025"/>
      <c r="CR122" s="1025"/>
      <c r="CS122" s="1025"/>
      <c r="CT122" s="1025"/>
      <c r="CU122" s="1025"/>
      <c r="CV122" s="1025"/>
      <c r="CW122" s="1025"/>
      <c r="CX122" s="1025"/>
      <c r="CY122" s="1025"/>
      <c r="CZ122" s="1025"/>
      <c r="DA122" s="1025"/>
      <c r="DB122" s="1025"/>
      <c r="DC122" s="1025"/>
      <c r="DD122" s="1025"/>
      <c r="DE122" s="1025"/>
      <c r="DF122" s="1026"/>
      <c r="DG122" s="930">
        <v>1906456</v>
      </c>
      <c r="DH122" s="931"/>
      <c r="DI122" s="931"/>
      <c r="DJ122" s="931"/>
      <c r="DK122" s="931"/>
      <c r="DL122" s="931">
        <v>2115889</v>
      </c>
      <c r="DM122" s="931"/>
      <c r="DN122" s="931"/>
      <c r="DO122" s="931"/>
      <c r="DP122" s="931"/>
      <c r="DQ122" s="931">
        <v>2444219</v>
      </c>
      <c r="DR122" s="931"/>
      <c r="DS122" s="931"/>
      <c r="DT122" s="931"/>
      <c r="DU122" s="931"/>
      <c r="DV122" s="932">
        <v>1.1000000000000001</v>
      </c>
      <c r="DW122" s="932"/>
      <c r="DX122" s="932"/>
      <c r="DY122" s="932"/>
      <c r="DZ122" s="933"/>
    </row>
    <row r="123" spans="1:130" s="235" customFormat="1" ht="26.25" customHeight="1" x14ac:dyDescent="0.2">
      <c r="A123" s="1068"/>
      <c r="B123" s="957"/>
      <c r="C123" s="927" t="s">
        <v>442</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t="s">
        <v>388</v>
      </c>
      <c r="AB123" s="964"/>
      <c r="AC123" s="964"/>
      <c r="AD123" s="964"/>
      <c r="AE123" s="965"/>
      <c r="AF123" s="966" t="s">
        <v>388</v>
      </c>
      <c r="AG123" s="964"/>
      <c r="AH123" s="964"/>
      <c r="AI123" s="964"/>
      <c r="AJ123" s="965"/>
      <c r="AK123" s="966" t="s">
        <v>388</v>
      </c>
      <c r="AL123" s="964"/>
      <c r="AM123" s="964"/>
      <c r="AN123" s="964"/>
      <c r="AO123" s="965"/>
      <c r="AP123" s="967" t="s">
        <v>388</v>
      </c>
      <c r="AQ123" s="968"/>
      <c r="AR123" s="968"/>
      <c r="AS123" s="968"/>
      <c r="AT123" s="969"/>
      <c r="AU123" s="1000"/>
      <c r="AV123" s="1001"/>
      <c r="AW123" s="1001"/>
      <c r="AX123" s="1001"/>
      <c r="AY123" s="1001"/>
      <c r="AZ123" s="266" t="s">
        <v>155</v>
      </c>
      <c r="BA123" s="266"/>
      <c r="BB123" s="266"/>
      <c r="BC123" s="266"/>
      <c r="BD123" s="266"/>
      <c r="BE123" s="266"/>
      <c r="BF123" s="266"/>
      <c r="BG123" s="266"/>
      <c r="BH123" s="266"/>
      <c r="BI123" s="266"/>
      <c r="BJ123" s="266"/>
      <c r="BK123" s="266"/>
      <c r="BL123" s="266"/>
      <c r="BM123" s="266"/>
      <c r="BN123" s="266"/>
      <c r="BO123" s="986" t="s">
        <v>457</v>
      </c>
      <c r="BP123" s="1010"/>
      <c r="BQ123" s="1074">
        <v>556231669</v>
      </c>
      <c r="BR123" s="1075"/>
      <c r="BS123" s="1075"/>
      <c r="BT123" s="1075"/>
      <c r="BU123" s="1075"/>
      <c r="BV123" s="1075">
        <v>542040150</v>
      </c>
      <c r="BW123" s="1075"/>
      <c r="BX123" s="1075"/>
      <c r="BY123" s="1075"/>
      <c r="BZ123" s="1075"/>
      <c r="CA123" s="1075">
        <v>535133263</v>
      </c>
      <c r="CB123" s="1075"/>
      <c r="CC123" s="1075"/>
      <c r="CD123" s="1075"/>
      <c r="CE123" s="1075"/>
      <c r="CF123" s="1004"/>
      <c r="CG123" s="1005"/>
      <c r="CH123" s="1005"/>
      <c r="CI123" s="1005"/>
      <c r="CJ123" s="1006"/>
      <c r="CK123" s="1014"/>
      <c r="CL123" s="1015"/>
      <c r="CM123" s="1015"/>
      <c r="CN123" s="1015"/>
      <c r="CO123" s="1016"/>
      <c r="CP123" s="1024" t="s">
        <v>458</v>
      </c>
      <c r="CQ123" s="1025"/>
      <c r="CR123" s="1025"/>
      <c r="CS123" s="1025"/>
      <c r="CT123" s="1025"/>
      <c r="CU123" s="1025"/>
      <c r="CV123" s="1025"/>
      <c r="CW123" s="1025"/>
      <c r="CX123" s="1025"/>
      <c r="CY123" s="1025"/>
      <c r="CZ123" s="1025"/>
      <c r="DA123" s="1025"/>
      <c r="DB123" s="1025"/>
      <c r="DC123" s="1025"/>
      <c r="DD123" s="1025"/>
      <c r="DE123" s="1025"/>
      <c r="DF123" s="1026"/>
      <c r="DG123" s="930">
        <v>669620</v>
      </c>
      <c r="DH123" s="931"/>
      <c r="DI123" s="931"/>
      <c r="DJ123" s="931"/>
      <c r="DK123" s="931"/>
      <c r="DL123" s="931">
        <v>553357</v>
      </c>
      <c r="DM123" s="931"/>
      <c r="DN123" s="931"/>
      <c r="DO123" s="931"/>
      <c r="DP123" s="931"/>
      <c r="DQ123" s="931">
        <v>482275</v>
      </c>
      <c r="DR123" s="931"/>
      <c r="DS123" s="931"/>
      <c r="DT123" s="931"/>
      <c r="DU123" s="931"/>
      <c r="DV123" s="932">
        <v>0.2</v>
      </c>
      <c r="DW123" s="932"/>
      <c r="DX123" s="932"/>
      <c r="DY123" s="932"/>
      <c r="DZ123" s="933"/>
    </row>
    <row r="124" spans="1:130" s="235" customFormat="1" ht="26.25" customHeight="1" thickBot="1" x14ac:dyDescent="0.25">
      <c r="A124" s="1068"/>
      <c r="B124" s="957"/>
      <c r="C124" s="927" t="s">
        <v>445</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388</v>
      </c>
      <c r="AB124" s="964"/>
      <c r="AC124" s="964"/>
      <c r="AD124" s="964"/>
      <c r="AE124" s="965"/>
      <c r="AF124" s="966" t="s">
        <v>388</v>
      </c>
      <c r="AG124" s="964"/>
      <c r="AH124" s="964"/>
      <c r="AI124" s="964"/>
      <c r="AJ124" s="965"/>
      <c r="AK124" s="966" t="s">
        <v>388</v>
      </c>
      <c r="AL124" s="964"/>
      <c r="AM124" s="964"/>
      <c r="AN124" s="964"/>
      <c r="AO124" s="965"/>
      <c r="AP124" s="967" t="s">
        <v>119</v>
      </c>
      <c r="AQ124" s="968"/>
      <c r="AR124" s="968"/>
      <c r="AS124" s="968"/>
      <c r="AT124" s="969"/>
      <c r="AU124" s="1070" t="s">
        <v>459</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199.2</v>
      </c>
      <c r="BR124" s="1034"/>
      <c r="BS124" s="1034"/>
      <c r="BT124" s="1034"/>
      <c r="BU124" s="1034"/>
      <c r="BV124" s="1034">
        <v>202.9</v>
      </c>
      <c r="BW124" s="1034"/>
      <c r="BX124" s="1034"/>
      <c r="BY124" s="1034"/>
      <c r="BZ124" s="1034"/>
      <c r="CA124" s="1034">
        <v>197.6</v>
      </c>
      <c r="CB124" s="1034"/>
      <c r="CC124" s="1034"/>
      <c r="CD124" s="1034"/>
      <c r="CE124" s="1034"/>
      <c r="CF124" s="1035"/>
      <c r="CG124" s="1036"/>
      <c r="CH124" s="1036"/>
      <c r="CI124" s="1036"/>
      <c r="CJ124" s="1037"/>
      <c r="CK124" s="1017"/>
      <c r="CL124" s="1017"/>
      <c r="CM124" s="1017"/>
      <c r="CN124" s="1017"/>
      <c r="CO124" s="1018"/>
      <c r="CP124" s="1038" t="s">
        <v>460</v>
      </c>
      <c r="CQ124" s="1039"/>
      <c r="CR124" s="1039"/>
      <c r="CS124" s="1039"/>
      <c r="CT124" s="1039"/>
      <c r="CU124" s="1039"/>
      <c r="CV124" s="1039"/>
      <c r="CW124" s="1039"/>
      <c r="CX124" s="1039"/>
      <c r="CY124" s="1039"/>
      <c r="CZ124" s="1039"/>
      <c r="DA124" s="1039"/>
      <c r="DB124" s="1039"/>
      <c r="DC124" s="1039"/>
      <c r="DD124" s="1039"/>
      <c r="DE124" s="1039"/>
      <c r="DF124" s="1040"/>
      <c r="DG124" s="1002" t="s">
        <v>388</v>
      </c>
      <c r="DH124" s="1003"/>
      <c r="DI124" s="1003"/>
      <c r="DJ124" s="1003"/>
      <c r="DK124" s="1003"/>
      <c r="DL124" s="1003" t="s">
        <v>388</v>
      </c>
      <c r="DM124" s="1003"/>
      <c r="DN124" s="1003"/>
      <c r="DO124" s="1003"/>
      <c r="DP124" s="1003"/>
      <c r="DQ124" s="1003" t="s">
        <v>388</v>
      </c>
      <c r="DR124" s="1003"/>
      <c r="DS124" s="1003"/>
      <c r="DT124" s="1003"/>
      <c r="DU124" s="1003"/>
      <c r="DV124" s="1027" t="s">
        <v>388</v>
      </c>
      <c r="DW124" s="1027"/>
      <c r="DX124" s="1027"/>
      <c r="DY124" s="1027"/>
      <c r="DZ124" s="1028"/>
    </row>
    <row r="125" spans="1:130" s="235" customFormat="1" ht="26.25" customHeight="1" x14ac:dyDescent="0.2">
      <c r="A125" s="1068"/>
      <c r="B125" s="957"/>
      <c r="C125" s="927" t="s">
        <v>447</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388</v>
      </c>
      <c r="AB125" s="964"/>
      <c r="AC125" s="964"/>
      <c r="AD125" s="964"/>
      <c r="AE125" s="965"/>
      <c r="AF125" s="966" t="s">
        <v>388</v>
      </c>
      <c r="AG125" s="964"/>
      <c r="AH125" s="964"/>
      <c r="AI125" s="964"/>
      <c r="AJ125" s="965"/>
      <c r="AK125" s="966" t="s">
        <v>388</v>
      </c>
      <c r="AL125" s="964"/>
      <c r="AM125" s="964"/>
      <c r="AN125" s="964"/>
      <c r="AO125" s="965"/>
      <c r="AP125" s="967" t="s">
        <v>388</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461</v>
      </c>
      <c r="CL125" s="1012"/>
      <c r="CM125" s="1012"/>
      <c r="CN125" s="1012"/>
      <c r="CO125" s="1013"/>
      <c r="CP125" s="951" t="s">
        <v>462</v>
      </c>
      <c r="CQ125" s="900"/>
      <c r="CR125" s="900"/>
      <c r="CS125" s="900"/>
      <c r="CT125" s="900"/>
      <c r="CU125" s="900"/>
      <c r="CV125" s="900"/>
      <c r="CW125" s="900"/>
      <c r="CX125" s="900"/>
      <c r="CY125" s="900"/>
      <c r="CZ125" s="900"/>
      <c r="DA125" s="900"/>
      <c r="DB125" s="900"/>
      <c r="DC125" s="900"/>
      <c r="DD125" s="900"/>
      <c r="DE125" s="900"/>
      <c r="DF125" s="901"/>
      <c r="DG125" s="937" t="s">
        <v>388</v>
      </c>
      <c r="DH125" s="938"/>
      <c r="DI125" s="938"/>
      <c r="DJ125" s="938"/>
      <c r="DK125" s="938"/>
      <c r="DL125" s="938" t="s">
        <v>388</v>
      </c>
      <c r="DM125" s="938"/>
      <c r="DN125" s="938"/>
      <c r="DO125" s="938"/>
      <c r="DP125" s="938"/>
      <c r="DQ125" s="938" t="s">
        <v>388</v>
      </c>
      <c r="DR125" s="938"/>
      <c r="DS125" s="938"/>
      <c r="DT125" s="938"/>
      <c r="DU125" s="938"/>
      <c r="DV125" s="939" t="s">
        <v>388</v>
      </c>
      <c r="DW125" s="939"/>
      <c r="DX125" s="939"/>
      <c r="DY125" s="939"/>
      <c r="DZ125" s="940"/>
    </row>
    <row r="126" spans="1:130" s="235" customFormat="1" ht="26.25" customHeight="1" thickBot="1" x14ac:dyDescent="0.25">
      <c r="A126" s="1068"/>
      <c r="B126" s="957"/>
      <c r="C126" s="927" t="s">
        <v>449</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388</v>
      </c>
      <c r="AB126" s="964"/>
      <c r="AC126" s="964"/>
      <c r="AD126" s="964"/>
      <c r="AE126" s="965"/>
      <c r="AF126" s="966">
        <v>14919</v>
      </c>
      <c r="AG126" s="964"/>
      <c r="AH126" s="964"/>
      <c r="AI126" s="964"/>
      <c r="AJ126" s="965"/>
      <c r="AK126" s="966">
        <v>14918</v>
      </c>
      <c r="AL126" s="964"/>
      <c r="AM126" s="964"/>
      <c r="AN126" s="964"/>
      <c r="AO126" s="965"/>
      <c r="AP126" s="967">
        <v>0</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463</v>
      </c>
      <c r="CQ126" s="961"/>
      <c r="CR126" s="961"/>
      <c r="CS126" s="961"/>
      <c r="CT126" s="961"/>
      <c r="CU126" s="961"/>
      <c r="CV126" s="961"/>
      <c r="CW126" s="961"/>
      <c r="CX126" s="961"/>
      <c r="CY126" s="961"/>
      <c r="CZ126" s="961"/>
      <c r="DA126" s="961"/>
      <c r="DB126" s="961"/>
      <c r="DC126" s="961"/>
      <c r="DD126" s="961"/>
      <c r="DE126" s="961"/>
      <c r="DF126" s="962"/>
      <c r="DG126" s="930" t="s">
        <v>388</v>
      </c>
      <c r="DH126" s="931"/>
      <c r="DI126" s="931"/>
      <c r="DJ126" s="931"/>
      <c r="DK126" s="931"/>
      <c r="DL126" s="931" t="s">
        <v>388</v>
      </c>
      <c r="DM126" s="931"/>
      <c r="DN126" s="931"/>
      <c r="DO126" s="931"/>
      <c r="DP126" s="931"/>
      <c r="DQ126" s="931" t="s">
        <v>388</v>
      </c>
      <c r="DR126" s="931"/>
      <c r="DS126" s="931"/>
      <c r="DT126" s="931"/>
      <c r="DU126" s="931"/>
      <c r="DV126" s="932" t="s">
        <v>388</v>
      </c>
      <c r="DW126" s="932"/>
      <c r="DX126" s="932"/>
      <c r="DY126" s="932"/>
      <c r="DZ126" s="933"/>
    </row>
    <row r="127" spans="1:130" s="235" customFormat="1" ht="26.25" customHeight="1" x14ac:dyDescent="0.2">
      <c r="A127" s="1069"/>
      <c r="B127" s="959"/>
      <c r="C127" s="1007" t="s">
        <v>464</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v>271</v>
      </c>
      <c r="AB127" s="964"/>
      <c r="AC127" s="964"/>
      <c r="AD127" s="964"/>
      <c r="AE127" s="965"/>
      <c r="AF127" s="966">
        <v>130</v>
      </c>
      <c r="AG127" s="964"/>
      <c r="AH127" s="964"/>
      <c r="AI127" s="964"/>
      <c r="AJ127" s="965"/>
      <c r="AK127" s="966">
        <v>12</v>
      </c>
      <c r="AL127" s="964"/>
      <c r="AM127" s="964"/>
      <c r="AN127" s="964"/>
      <c r="AO127" s="965"/>
      <c r="AP127" s="967">
        <v>0</v>
      </c>
      <c r="AQ127" s="968"/>
      <c r="AR127" s="968"/>
      <c r="AS127" s="968"/>
      <c r="AT127" s="969"/>
      <c r="AU127" s="271"/>
      <c r="AV127" s="271"/>
      <c r="AW127" s="271"/>
      <c r="AX127" s="1041" t="s">
        <v>465</v>
      </c>
      <c r="AY127" s="1042"/>
      <c r="AZ127" s="1042"/>
      <c r="BA127" s="1042"/>
      <c r="BB127" s="1042"/>
      <c r="BC127" s="1042"/>
      <c r="BD127" s="1042"/>
      <c r="BE127" s="1043"/>
      <c r="BF127" s="1044" t="s">
        <v>466</v>
      </c>
      <c r="BG127" s="1042"/>
      <c r="BH127" s="1042"/>
      <c r="BI127" s="1042"/>
      <c r="BJ127" s="1042"/>
      <c r="BK127" s="1042"/>
      <c r="BL127" s="1043"/>
      <c r="BM127" s="1044" t="s">
        <v>467</v>
      </c>
      <c r="BN127" s="1042"/>
      <c r="BO127" s="1042"/>
      <c r="BP127" s="1042"/>
      <c r="BQ127" s="1042"/>
      <c r="BR127" s="1042"/>
      <c r="BS127" s="1043"/>
      <c r="BT127" s="1044" t="s">
        <v>468</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469</v>
      </c>
      <c r="CQ127" s="961"/>
      <c r="CR127" s="961"/>
      <c r="CS127" s="961"/>
      <c r="CT127" s="961"/>
      <c r="CU127" s="961"/>
      <c r="CV127" s="961"/>
      <c r="CW127" s="961"/>
      <c r="CX127" s="961"/>
      <c r="CY127" s="961"/>
      <c r="CZ127" s="961"/>
      <c r="DA127" s="961"/>
      <c r="DB127" s="961"/>
      <c r="DC127" s="961"/>
      <c r="DD127" s="961"/>
      <c r="DE127" s="961"/>
      <c r="DF127" s="962"/>
      <c r="DG127" s="930" t="s">
        <v>388</v>
      </c>
      <c r="DH127" s="931"/>
      <c r="DI127" s="931"/>
      <c r="DJ127" s="931"/>
      <c r="DK127" s="931"/>
      <c r="DL127" s="931" t="s">
        <v>388</v>
      </c>
      <c r="DM127" s="931"/>
      <c r="DN127" s="931"/>
      <c r="DO127" s="931"/>
      <c r="DP127" s="931"/>
      <c r="DQ127" s="931" t="s">
        <v>388</v>
      </c>
      <c r="DR127" s="931"/>
      <c r="DS127" s="931"/>
      <c r="DT127" s="931"/>
      <c r="DU127" s="931"/>
      <c r="DV127" s="932" t="s">
        <v>388</v>
      </c>
      <c r="DW127" s="932"/>
      <c r="DX127" s="932"/>
      <c r="DY127" s="932"/>
      <c r="DZ127" s="933"/>
    </row>
    <row r="128" spans="1:130" s="235" customFormat="1" ht="26.25" customHeight="1" thickBot="1" x14ac:dyDescent="0.25">
      <c r="A128" s="1052" t="s">
        <v>470</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471</v>
      </c>
      <c r="X128" s="1054"/>
      <c r="Y128" s="1054"/>
      <c r="Z128" s="1055"/>
      <c r="AA128" s="1056">
        <v>553302</v>
      </c>
      <c r="AB128" s="1057"/>
      <c r="AC128" s="1057"/>
      <c r="AD128" s="1057"/>
      <c r="AE128" s="1058"/>
      <c r="AF128" s="1059">
        <v>2372834</v>
      </c>
      <c r="AG128" s="1057"/>
      <c r="AH128" s="1057"/>
      <c r="AI128" s="1057"/>
      <c r="AJ128" s="1058"/>
      <c r="AK128" s="1059">
        <v>376853</v>
      </c>
      <c r="AL128" s="1057"/>
      <c r="AM128" s="1057"/>
      <c r="AN128" s="1057"/>
      <c r="AO128" s="1058"/>
      <c r="AP128" s="1060"/>
      <c r="AQ128" s="1061"/>
      <c r="AR128" s="1061"/>
      <c r="AS128" s="1061"/>
      <c r="AT128" s="1062"/>
      <c r="AU128" s="271"/>
      <c r="AV128" s="271"/>
      <c r="AW128" s="271"/>
      <c r="AX128" s="899" t="s">
        <v>472</v>
      </c>
      <c r="AY128" s="900"/>
      <c r="AZ128" s="900"/>
      <c r="BA128" s="900"/>
      <c r="BB128" s="900"/>
      <c r="BC128" s="900"/>
      <c r="BD128" s="900"/>
      <c r="BE128" s="901"/>
      <c r="BF128" s="1063" t="s">
        <v>388</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473</v>
      </c>
      <c r="CQ128" s="1046"/>
      <c r="CR128" s="1046"/>
      <c r="CS128" s="1046"/>
      <c r="CT128" s="1046"/>
      <c r="CU128" s="1046"/>
      <c r="CV128" s="1046"/>
      <c r="CW128" s="1046"/>
      <c r="CX128" s="1046"/>
      <c r="CY128" s="1046"/>
      <c r="CZ128" s="1046"/>
      <c r="DA128" s="1046"/>
      <c r="DB128" s="1046"/>
      <c r="DC128" s="1046"/>
      <c r="DD128" s="1046"/>
      <c r="DE128" s="1046"/>
      <c r="DF128" s="1047"/>
      <c r="DG128" s="1048">
        <v>22161</v>
      </c>
      <c r="DH128" s="1049"/>
      <c r="DI128" s="1049"/>
      <c r="DJ128" s="1049"/>
      <c r="DK128" s="1049"/>
      <c r="DL128" s="1049">
        <v>47964</v>
      </c>
      <c r="DM128" s="1049"/>
      <c r="DN128" s="1049"/>
      <c r="DO128" s="1049"/>
      <c r="DP128" s="1049"/>
      <c r="DQ128" s="1049">
        <v>66938</v>
      </c>
      <c r="DR128" s="1049"/>
      <c r="DS128" s="1049"/>
      <c r="DT128" s="1049"/>
      <c r="DU128" s="1049"/>
      <c r="DV128" s="1050">
        <v>0</v>
      </c>
      <c r="DW128" s="1050"/>
      <c r="DX128" s="1050"/>
      <c r="DY128" s="1050"/>
      <c r="DZ128" s="1051"/>
    </row>
    <row r="129" spans="1:131" s="235" customFormat="1" ht="26.25" customHeight="1" x14ac:dyDescent="0.2">
      <c r="A129" s="941" t="s">
        <v>101</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474</v>
      </c>
      <c r="X129" s="1083"/>
      <c r="Y129" s="1083"/>
      <c r="Z129" s="1084"/>
      <c r="AA129" s="963">
        <v>259125194</v>
      </c>
      <c r="AB129" s="964"/>
      <c r="AC129" s="964"/>
      <c r="AD129" s="964"/>
      <c r="AE129" s="965"/>
      <c r="AF129" s="966">
        <v>258631154</v>
      </c>
      <c r="AG129" s="964"/>
      <c r="AH129" s="964"/>
      <c r="AI129" s="964"/>
      <c r="AJ129" s="965"/>
      <c r="AK129" s="966">
        <v>261686857</v>
      </c>
      <c r="AL129" s="964"/>
      <c r="AM129" s="964"/>
      <c r="AN129" s="964"/>
      <c r="AO129" s="965"/>
      <c r="AP129" s="1085"/>
      <c r="AQ129" s="1086"/>
      <c r="AR129" s="1086"/>
      <c r="AS129" s="1086"/>
      <c r="AT129" s="1087"/>
      <c r="AU129" s="273"/>
      <c r="AV129" s="273"/>
      <c r="AW129" s="273"/>
      <c r="AX129" s="1076" t="s">
        <v>475</v>
      </c>
      <c r="AY129" s="961"/>
      <c r="AZ129" s="961"/>
      <c r="BA129" s="961"/>
      <c r="BB129" s="961"/>
      <c r="BC129" s="961"/>
      <c r="BD129" s="961"/>
      <c r="BE129" s="962"/>
      <c r="BF129" s="1077" t="s">
        <v>388</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476</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477</v>
      </c>
      <c r="X130" s="1083"/>
      <c r="Y130" s="1083"/>
      <c r="Z130" s="1084"/>
      <c r="AA130" s="963">
        <v>41134384</v>
      </c>
      <c r="AB130" s="964"/>
      <c r="AC130" s="964"/>
      <c r="AD130" s="964"/>
      <c r="AE130" s="965"/>
      <c r="AF130" s="966">
        <v>41005466</v>
      </c>
      <c r="AG130" s="964"/>
      <c r="AH130" s="964"/>
      <c r="AI130" s="964"/>
      <c r="AJ130" s="965"/>
      <c r="AK130" s="966">
        <v>39697360</v>
      </c>
      <c r="AL130" s="964"/>
      <c r="AM130" s="964"/>
      <c r="AN130" s="964"/>
      <c r="AO130" s="965"/>
      <c r="AP130" s="1085"/>
      <c r="AQ130" s="1086"/>
      <c r="AR130" s="1086"/>
      <c r="AS130" s="1086"/>
      <c r="AT130" s="1087"/>
      <c r="AU130" s="273"/>
      <c r="AV130" s="273"/>
      <c r="AW130" s="273"/>
      <c r="AX130" s="1076" t="s">
        <v>478</v>
      </c>
      <c r="AY130" s="961"/>
      <c r="AZ130" s="961"/>
      <c r="BA130" s="961"/>
      <c r="BB130" s="961"/>
      <c r="BC130" s="961"/>
      <c r="BD130" s="961"/>
      <c r="BE130" s="962"/>
      <c r="BF130" s="1113">
        <v>9.5</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479</v>
      </c>
      <c r="X131" s="1121"/>
      <c r="Y131" s="1121"/>
      <c r="Z131" s="1122"/>
      <c r="AA131" s="1123">
        <v>217990810</v>
      </c>
      <c r="AB131" s="1124"/>
      <c r="AC131" s="1124"/>
      <c r="AD131" s="1124"/>
      <c r="AE131" s="1125"/>
      <c r="AF131" s="1126">
        <v>217625688</v>
      </c>
      <c r="AG131" s="1124"/>
      <c r="AH131" s="1124"/>
      <c r="AI131" s="1124"/>
      <c r="AJ131" s="1125"/>
      <c r="AK131" s="1126">
        <v>221989497</v>
      </c>
      <c r="AL131" s="1124"/>
      <c r="AM131" s="1124"/>
      <c r="AN131" s="1124"/>
      <c r="AO131" s="1125"/>
      <c r="AP131" s="1127"/>
      <c r="AQ131" s="1128"/>
      <c r="AR131" s="1128"/>
      <c r="AS131" s="1128"/>
      <c r="AT131" s="1129"/>
      <c r="AU131" s="273"/>
      <c r="AV131" s="273"/>
      <c r="AW131" s="273"/>
      <c r="AX131" s="1095" t="s">
        <v>480</v>
      </c>
      <c r="AY131" s="1046"/>
      <c r="AZ131" s="1046"/>
      <c r="BA131" s="1046"/>
      <c r="BB131" s="1046"/>
      <c r="BC131" s="1046"/>
      <c r="BD131" s="1046"/>
      <c r="BE131" s="1047"/>
      <c r="BF131" s="1096">
        <v>197.6</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481</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482</v>
      </c>
      <c r="W132" s="1106"/>
      <c r="X132" s="1106"/>
      <c r="Y132" s="1106"/>
      <c r="Z132" s="1107"/>
      <c r="AA132" s="1108">
        <v>9.6208821830000009</v>
      </c>
      <c r="AB132" s="1109"/>
      <c r="AC132" s="1109"/>
      <c r="AD132" s="1109"/>
      <c r="AE132" s="1110"/>
      <c r="AF132" s="1111">
        <v>9.3252608119999998</v>
      </c>
      <c r="AG132" s="1109"/>
      <c r="AH132" s="1109"/>
      <c r="AI132" s="1109"/>
      <c r="AJ132" s="1110"/>
      <c r="AK132" s="1111">
        <v>9.7376057389999993</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483</v>
      </c>
      <c r="W133" s="1089"/>
      <c r="X133" s="1089"/>
      <c r="Y133" s="1089"/>
      <c r="Z133" s="1090"/>
      <c r="AA133" s="1091">
        <v>10</v>
      </c>
      <c r="AB133" s="1092"/>
      <c r="AC133" s="1092"/>
      <c r="AD133" s="1092"/>
      <c r="AE133" s="1093"/>
      <c r="AF133" s="1091">
        <v>9.6</v>
      </c>
      <c r="AG133" s="1092"/>
      <c r="AH133" s="1092"/>
      <c r="AI133" s="1092"/>
      <c r="AJ133" s="1093"/>
      <c r="AK133" s="1091">
        <v>9.5</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wwNaii8BBMhFfXPm21JOP9PQdS5YCBy7XgXA08SiAo3FxyLjWoIOD/hJjKv6+klM+0mWPF+hpkG/mTm81eFCAg==" saltValue="MA+SfVLOZlvF/bGJN+Y4PQ==" spinCount="100000" sheet="1" objects="1" scenarios="1"/>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Normal="85" zoomScaleSheetLayoutView="10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484</v>
      </c>
    </row>
  </sheetData>
  <sheetProtection algorithmName="SHA-512" hashValue="A5SG/BmFtSo5y9sWuVpnaTm5ZrjKZrY1205l0jaX33Mq+05RgnJpTQH9T6dwo/m9Pkw4TKsllaakEi52ZwdW1Q==" saltValue="om2MvcoziCyZ/mmsWVShp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485</v>
      </c>
    </row>
  </sheetData>
  <sheetProtection algorithmName="SHA-512" hashValue="SjO/drl/JMhTZLXyHD8uBFLSh1OB8nMvXqoS2WIXs0RierCisMQ/rMA3J5CmkXOZi4FnRs9hLX/BVGLEDYdAnQ==" saltValue="VYTChPFKlWkJAj+4lYrGe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486</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487</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488</v>
      </c>
      <c r="AP7" s="294"/>
      <c r="AQ7" s="295" t="s">
        <v>489</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490</v>
      </c>
      <c r="AQ8" s="301" t="s">
        <v>491</v>
      </c>
      <c r="AR8" s="302" t="s">
        <v>492</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493</v>
      </c>
      <c r="AL9" s="1131"/>
      <c r="AM9" s="1131"/>
      <c r="AN9" s="1132"/>
      <c r="AO9" s="303">
        <v>122751018</v>
      </c>
      <c r="AP9" s="303">
        <v>126038</v>
      </c>
      <c r="AQ9" s="304">
        <v>113425</v>
      </c>
      <c r="AR9" s="305">
        <v>11.1</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494</v>
      </c>
      <c r="AL10" s="1131"/>
      <c r="AM10" s="1131"/>
      <c r="AN10" s="1132"/>
      <c r="AO10" s="303">
        <v>1655922</v>
      </c>
      <c r="AP10" s="303">
        <v>1700</v>
      </c>
      <c r="AQ10" s="304">
        <v>569</v>
      </c>
      <c r="AR10" s="305">
        <v>198.8</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495</v>
      </c>
      <c r="AL11" s="1131"/>
      <c r="AM11" s="1131"/>
      <c r="AN11" s="1132"/>
      <c r="AO11" s="303" t="s">
        <v>496</v>
      </c>
      <c r="AP11" s="303" t="s">
        <v>496</v>
      </c>
      <c r="AQ11" s="304" t="s">
        <v>496</v>
      </c>
      <c r="AR11" s="305" t="s">
        <v>496</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497</v>
      </c>
      <c r="AL12" s="1131"/>
      <c r="AM12" s="1131"/>
      <c r="AN12" s="1132"/>
      <c r="AO12" s="303">
        <v>26162</v>
      </c>
      <c r="AP12" s="303">
        <v>27</v>
      </c>
      <c r="AQ12" s="304">
        <v>21</v>
      </c>
      <c r="AR12" s="305">
        <v>28.6</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498</v>
      </c>
      <c r="AL13" s="1131"/>
      <c r="AM13" s="1131"/>
      <c r="AN13" s="1132"/>
      <c r="AO13" s="303">
        <v>1104885</v>
      </c>
      <c r="AP13" s="303">
        <v>1134</v>
      </c>
      <c r="AQ13" s="304">
        <v>2219</v>
      </c>
      <c r="AR13" s="305">
        <v>-48.9</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499</v>
      </c>
      <c r="AL14" s="1131"/>
      <c r="AM14" s="1131"/>
      <c r="AN14" s="1132"/>
      <c r="AO14" s="303">
        <v>-11370705</v>
      </c>
      <c r="AP14" s="303">
        <v>-11675</v>
      </c>
      <c r="AQ14" s="304">
        <v>-10159</v>
      </c>
      <c r="AR14" s="305">
        <v>14.9</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155</v>
      </c>
      <c r="AL15" s="1134"/>
      <c r="AM15" s="1134"/>
      <c r="AN15" s="1135"/>
      <c r="AO15" s="303">
        <v>114167282</v>
      </c>
      <c r="AP15" s="303">
        <v>117224</v>
      </c>
      <c r="AQ15" s="304">
        <v>106075</v>
      </c>
      <c r="AR15" s="305">
        <v>10.5</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500</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501</v>
      </c>
      <c r="AP20" s="314" t="s">
        <v>502</v>
      </c>
      <c r="AQ20" s="315" t="s">
        <v>503</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504</v>
      </c>
      <c r="AL21" s="1137"/>
      <c r="AM21" s="1137"/>
      <c r="AN21" s="1138"/>
      <c r="AO21" s="318">
        <v>1372.7</v>
      </c>
      <c r="AP21" s="319">
        <v>1266.8399999999999</v>
      </c>
      <c r="AQ21" s="320">
        <v>105.86</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505</v>
      </c>
      <c r="AL22" s="1137"/>
      <c r="AM22" s="1137"/>
      <c r="AN22" s="1138"/>
      <c r="AO22" s="323">
        <v>98.8</v>
      </c>
      <c r="AP22" s="324">
        <v>99.3</v>
      </c>
      <c r="AQ22" s="325">
        <v>-0.5</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506</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507</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508</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488</v>
      </c>
      <c r="AP30" s="294"/>
      <c r="AQ30" s="295" t="s">
        <v>489</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490</v>
      </c>
      <c r="AQ31" s="301" t="s">
        <v>491</v>
      </c>
      <c r="AR31" s="302" t="s">
        <v>492</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509</v>
      </c>
      <c r="AL32" s="1142"/>
      <c r="AM32" s="1142"/>
      <c r="AN32" s="1143"/>
      <c r="AO32" s="303">
        <v>59853488</v>
      </c>
      <c r="AP32" s="303">
        <v>61456</v>
      </c>
      <c r="AQ32" s="304">
        <v>54604</v>
      </c>
      <c r="AR32" s="305">
        <v>12.5</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510</v>
      </c>
      <c r="AL33" s="1142"/>
      <c r="AM33" s="1142"/>
      <c r="AN33" s="1143"/>
      <c r="AO33" s="303" t="s">
        <v>496</v>
      </c>
      <c r="AP33" s="303" t="s">
        <v>496</v>
      </c>
      <c r="AQ33" s="304">
        <v>5074</v>
      </c>
      <c r="AR33" s="305" t="s">
        <v>496</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511</v>
      </c>
      <c r="AL34" s="1142"/>
      <c r="AM34" s="1142"/>
      <c r="AN34" s="1143"/>
      <c r="AO34" s="303" t="s">
        <v>496</v>
      </c>
      <c r="AP34" s="303" t="s">
        <v>496</v>
      </c>
      <c r="AQ34" s="304">
        <v>14786</v>
      </c>
      <c r="AR34" s="305" t="s">
        <v>496</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512</v>
      </c>
      <c r="AL35" s="1142"/>
      <c r="AM35" s="1142"/>
      <c r="AN35" s="1143"/>
      <c r="AO35" s="303">
        <v>1599552</v>
      </c>
      <c r="AP35" s="303">
        <v>1642</v>
      </c>
      <c r="AQ35" s="304">
        <v>1316</v>
      </c>
      <c r="AR35" s="305">
        <v>24.8</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513</v>
      </c>
      <c r="AL36" s="1142"/>
      <c r="AM36" s="1142"/>
      <c r="AN36" s="1143"/>
      <c r="AO36" s="303" t="s">
        <v>496</v>
      </c>
      <c r="AP36" s="303" t="s">
        <v>496</v>
      </c>
      <c r="AQ36" s="304">
        <v>58</v>
      </c>
      <c r="AR36" s="305" t="s">
        <v>496</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514</v>
      </c>
      <c r="AL37" s="1142"/>
      <c r="AM37" s="1142"/>
      <c r="AN37" s="1143"/>
      <c r="AO37" s="303">
        <v>223461</v>
      </c>
      <c r="AP37" s="303">
        <v>229</v>
      </c>
      <c r="AQ37" s="304">
        <v>743</v>
      </c>
      <c r="AR37" s="305">
        <v>-69.2</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515</v>
      </c>
      <c r="AL38" s="1150"/>
      <c r="AM38" s="1150"/>
      <c r="AN38" s="1151"/>
      <c r="AO38" s="333">
        <v>14174</v>
      </c>
      <c r="AP38" s="333">
        <v>15</v>
      </c>
      <c r="AQ38" s="334">
        <v>3</v>
      </c>
      <c r="AR38" s="325">
        <v>400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516</v>
      </c>
      <c r="AL39" s="1150"/>
      <c r="AM39" s="1150"/>
      <c r="AN39" s="1151"/>
      <c r="AO39" s="303">
        <v>-376853</v>
      </c>
      <c r="AP39" s="303">
        <v>-387</v>
      </c>
      <c r="AQ39" s="304">
        <v>-1585</v>
      </c>
      <c r="AR39" s="305">
        <v>-75.599999999999994</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517</v>
      </c>
      <c r="AL40" s="1142"/>
      <c r="AM40" s="1142"/>
      <c r="AN40" s="1143"/>
      <c r="AO40" s="303">
        <v>-39697360</v>
      </c>
      <c r="AP40" s="303">
        <v>-40760</v>
      </c>
      <c r="AQ40" s="304">
        <v>-44897</v>
      </c>
      <c r="AR40" s="305">
        <v>-9.1999999999999993</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518</v>
      </c>
      <c r="AL41" s="1134"/>
      <c r="AM41" s="1134"/>
      <c r="AN41" s="1135"/>
      <c r="AO41" s="303">
        <v>21616462</v>
      </c>
      <c r="AP41" s="303">
        <v>22195</v>
      </c>
      <c r="AQ41" s="304">
        <v>30103</v>
      </c>
      <c r="AR41" s="305">
        <v>-26.3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519</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520</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488</v>
      </c>
      <c r="AN49" s="1144" t="s">
        <v>521</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522</v>
      </c>
      <c r="AO50" s="346" t="s">
        <v>523</v>
      </c>
      <c r="AP50" s="347" t="s">
        <v>524</v>
      </c>
      <c r="AQ50" s="348" t="s">
        <v>525</v>
      </c>
      <c r="AR50" s="349" t="s">
        <v>526</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527</v>
      </c>
      <c r="AL51" s="342"/>
      <c r="AM51" s="350">
        <v>61330418</v>
      </c>
      <c r="AN51" s="351">
        <v>61465</v>
      </c>
      <c r="AO51" s="352">
        <v>17.899999999999999</v>
      </c>
      <c r="AP51" s="353">
        <v>72635</v>
      </c>
      <c r="AQ51" s="354">
        <v>6.9</v>
      </c>
      <c r="AR51" s="355">
        <v>11</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528</v>
      </c>
      <c r="AM52" s="358">
        <v>28383824</v>
      </c>
      <c r="AN52" s="359">
        <v>28446</v>
      </c>
      <c r="AO52" s="360">
        <v>28.7</v>
      </c>
      <c r="AP52" s="361">
        <v>18276</v>
      </c>
      <c r="AQ52" s="362">
        <v>4.4000000000000004</v>
      </c>
      <c r="AR52" s="363">
        <v>24.3</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529</v>
      </c>
      <c r="AL53" s="342"/>
      <c r="AM53" s="350">
        <v>57487162</v>
      </c>
      <c r="AN53" s="351">
        <v>57880</v>
      </c>
      <c r="AO53" s="352">
        <v>-5.8</v>
      </c>
      <c r="AP53" s="353">
        <v>77936</v>
      </c>
      <c r="AQ53" s="354">
        <v>7.3</v>
      </c>
      <c r="AR53" s="355">
        <v>-13.1</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528</v>
      </c>
      <c r="AM54" s="358">
        <v>19316877</v>
      </c>
      <c r="AN54" s="359">
        <v>19449</v>
      </c>
      <c r="AO54" s="360">
        <v>-31.6</v>
      </c>
      <c r="AP54" s="361">
        <v>19401</v>
      </c>
      <c r="AQ54" s="362">
        <v>6.2</v>
      </c>
      <c r="AR54" s="363">
        <v>-37.799999999999997</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530</v>
      </c>
      <c r="AL55" s="342"/>
      <c r="AM55" s="350">
        <v>58305026</v>
      </c>
      <c r="AN55" s="351">
        <v>59053</v>
      </c>
      <c r="AO55" s="352">
        <v>2</v>
      </c>
      <c r="AP55" s="353">
        <v>82531</v>
      </c>
      <c r="AQ55" s="354">
        <v>5.9</v>
      </c>
      <c r="AR55" s="355">
        <v>-3.9</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528</v>
      </c>
      <c r="AM56" s="358">
        <v>20227359</v>
      </c>
      <c r="AN56" s="359">
        <v>20487</v>
      </c>
      <c r="AO56" s="360">
        <v>5.3</v>
      </c>
      <c r="AP56" s="361">
        <v>19102</v>
      </c>
      <c r="AQ56" s="362">
        <v>-1.5</v>
      </c>
      <c r="AR56" s="363">
        <v>6.8</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531</v>
      </c>
      <c r="AL57" s="342"/>
      <c r="AM57" s="350">
        <v>62231508</v>
      </c>
      <c r="AN57" s="351">
        <v>63419</v>
      </c>
      <c r="AO57" s="352">
        <v>7.4</v>
      </c>
      <c r="AP57" s="353">
        <v>91743</v>
      </c>
      <c r="AQ57" s="354">
        <v>11.2</v>
      </c>
      <c r="AR57" s="355">
        <v>-3.8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528</v>
      </c>
      <c r="AM58" s="358">
        <v>21140263</v>
      </c>
      <c r="AN58" s="359">
        <v>21544</v>
      </c>
      <c r="AO58" s="360">
        <v>5.2</v>
      </c>
      <c r="AP58" s="361">
        <v>21872</v>
      </c>
      <c r="AQ58" s="362">
        <v>14.5</v>
      </c>
      <c r="AR58" s="363">
        <v>-9.3000000000000007</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532</v>
      </c>
      <c r="AL59" s="342"/>
      <c r="AM59" s="350">
        <v>66189295</v>
      </c>
      <c r="AN59" s="351">
        <v>67962</v>
      </c>
      <c r="AO59" s="352">
        <v>7.2</v>
      </c>
      <c r="AP59" s="353">
        <v>95429</v>
      </c>
      <c r="AQ59" s="354">
        <v>4</v>
      </c>
      <c r="AR59" s="355">
        <v>3.2</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528</v>
      </c>
      <c r="AM60" s="358">
        <v>18041828</v>
      </c>
      <c r="AN60" s="359">
        <v>18525</v>
      </c>
      <c r="AO60" s="360">
        <v>-14</v>
      </c>
      <c r="AP60" s="361">
        <v>19371</v>
      </c>
      <c r="AQ60" s="362">
        <v>-11.4</v>
      </c>
      <c r="AR60" s="363">
        <v>-2.6</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533</v>
      </c>
      <c r="AL61" s="364"/>
      <c r="AM61" s="365">
        <v>61108682</v>
      </c>
      <c r="AN61" s="366">
        <v>61956</v>
      </c>
      <c r="AO61" s="367">
        <v>5.7</v>
      </c>
      <c r="AP61" s="368">
        <v>84055</v>
      </c>
      <c r="AQ61" s="369">
        <v>7.1</v>
      </c>
      <c r="AR61" s="355">
        <v>-1.4</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528</v>
      </c>
      <c r="AM62" s="358">
        <v>21422030</v>
      </c>
      <c r="AN62" s="359">
        <v>21690</v>
      </c>
      <c r="AO62" s="360">
        <v>-1.3</v>
      </c>
      <c r="AP62" s="361">
        <v>19604</v>
      </c>
      <c r="AQ62" s="362">
        <v>2.4</v>
      </c>
      <c r="AR62" s="363">
        <v>-3.7</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62ZpYJMmdkK0DiFupwZqFob3zjZPFkkeUq5pOeG2tHBsgT6shLTjv1K5Gm+MJnWTMJjQBJy8sE1dJae017s2Gg==" saltValue="RcqC06fMKSaviVrdarRkew=="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82"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534</v>
      </c>
    </row>
    <row r="121" spans="125:125" ht="13.5" hidden="1" customHeight="1" x14ac:dyDescent="0.2">
      <c r="DU121" s="279"/>
    </row>
  </sheetData>
  <sheetProtection algorithmName="SHA-512" hashValue="igsw8a+ZVMseFlNp6EPZVuBS4lDHsRIr5hJHQN+oq+yAI9asPpGr+aYFrZ2G7mO9Z6HZsxWNrE9fUjO/0gzAjA==" saltValue="vAT9+E7wTD5W2yuRc4G1I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535</v>
      </c>
    </row>
  </sheetData>
  <sheetProtection algorithmName="SHA-512" hashValue="nsmSr2d4uv/CWuSUcsbs2lY2Vd9d527I4MUGMLXpLYKME2rGgzq1T6uaKvnYKsM0T/aA23CfWBr+TCdtu0KiIA==" saltValue="l+k4GDjpZSLmxMNoyAc2cg=="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536</v>
      </c>
      <c r="G46" s="373" t="s">
        <v>537</v>
      </c>
      <c r="H46" s="373" t="s">
        <v>538</v>
      </c>
      <c r="I46" s="373" t="s">
        <v>539</v>
      </c>
      <c r="J46" s="374" t="s">
        <v>540</v>
      </c>
    </row>
    <row r="47" spans="2:10" ht="57.75" customHeight="1" x14ac:dyDescent="0.2">
      <c r="B47" s="7"/>
      <c r="C47" s="1152" t="s">
        <v>4</v>
      </c>
      <c r="D47" s="1152"/>
      <c r="E47" s="1153"/>
      <c r="F47" s="375">
        <v>6.07</v>
      </c>
      <c r="G47" s="376">
        <v>6.51</v>
      </c>
      <c r="H47" s="376">
        <v>4.8600000000000003</v>
      </c>
      <c r="I47" s="376">
        <v>4.74</v>
      </c>
      <c r="J47" s="377">
        <v>4.62</v>
      </c>
    </row>
    <row r="48" spans="2:10" ht="57.75" customHeight="1" x14ac:dyDescent="0.2">
      <c r="B48" s="8"/>
      <c r="C48" s="1154" t="s">
        <v>5</v>
      </c>
      <c r="D48" s="1154"/>
      <c r="E48" s="1155"/>
      <c r="F48" s="378">
        <v>2.35</v>
      </c>
      <c r="G48" s="379">
        <v>1.96</v>
      </c>
      <c r="H48" s="379">
        <v>1.68</v>
      </c>
      <c r="I48" s="379">
        <v>2.0299999999999998</v>
      </c>
      <c r="J48" s="380">
        <v>3.74</v>
      </c>
    </row>
    <row r="49" spans="2:10" ht="57.75" customHeight="1" thickBot="1" x14ac:dyDescent="0.25">
      <c r="B49" s="9"/>
      <c r="C49" s="1156" t="s">
        <v>6</v>
      </c>
      <c r="D49" s="1156"/>
      <c r="E49" s="1157"/>
      <c r="F49" s="381" t="s">
        <v>541</v>
      </c>
      <c r="G49" s="382" t="s">
        <v>542</v>
      </c>
      <c r="H49" s="382" t="s">
        <v>543</v>
      </c>
      <c r="I49" s="382">
        <v>0.22</v>
      </c>
      <c r="J49" s="383">
        <v>1.66</v>
      </c>
    </row>
    <row r="50" spans="2:10" ht="13.5" customHeight="1" x14ac:dyDescent="0.2"/>
  </sheetData>
  <sheetProtection algorithmName="SHA-512" hashValue="t4th4/A8stUNDITj1FeU9KkIQLFM6wdVteP2hHu25VJStkEHokmwulxLmr8gaZEf+dwTx3Q3YT1tt9MBtS5p9Q==" saltValue="cjGSo+je+mecxgBT4o5+9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2022-03-08T10:36:10Z</cp:lastPrinted>
  <dcterms:created xsi:type="dcterms:W3CDTF">2022-01-28T04:08:06Z</dcterms:created>
  <dcterms:modified xsi:type="dcterms:W3CDTF">2022-09-30T05:29:36Z</dcterms:modified>
  <cp:category/>
</cp:coreProperties>
</file>