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5458F3F5-842D-4B93-ADA3-17CD31260270}"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BW38" i="10"/>
  <c r="BE38" i="10"/>
  <c r="U38" i="10"/>
  <c r="BW37" i="10"/>
  <c r="BE37" i="10"/>
  <c r="BW36" i="10"/>
  <c r="BE36" i="10"/>
  <c r="C36" i="10"/>
  <c r="C37" i="10" s="1"/>
  <c r="BW35" i="10"/>
  <c r="BE35" i="10"/>
  <c r="C35" i="10"/>
  <c r="C34" i="10"/>
  <c r="C38" i="10" l="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AM37" i="10" s="1"/>
  <c r="AM38" i="10" s="1"/>
  <c r="AM39" i="10" s="1"/>
  <c r="BE34" i="10"/>
  <c r="BW34" i="10" l="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<sst xmlns="http://schemas.openxmlformats.org/spreadsheetml/2006/main" count="1178" uniqueCount="657">
  <si>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</si>
  <si>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</si>
  <si>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</si>
  <si>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</si>
  <si>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</si>
  <si>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</si>
  <si>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</si>
  <si>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</si>
  <si>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</si>
  <si>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</si>
  <si>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</si>
  <si>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</si>
  <si>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</si>
  <si>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</si>
  <si>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</si>
  <si>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</si>
  <si>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</si>
  <si>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</si>
  <si>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</si>
  <si>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</si>
  <si>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</si>
  <si>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</si>
  <si>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</si>
  <si>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</si>
  <si>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</si>
  <si>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</si>
  <si>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</si>
  <si>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</si>
  <si>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</si>
  <si>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</si>
  <si>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</si>
  <si>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</si>
  <si>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</si>
  <si>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</si>
  <si>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</si>
  <si>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</si>
  <si>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</si>
  <si>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</si>
  <si>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</si>
  <si>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</si>
  <si>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</si>
  <si>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</si>
  <si>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</si>
  <si>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</si>
  <si>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</si>
  <si>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</si>
  <si>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</si>
  <si>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</si>
  <si>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</si>
  <si>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</si>
  <si>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</si>
  <si>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</si>
  <si>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</si>
  <si>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</si>
  <si>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</si>
  <si>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</si>
  <si>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</si>
  <si>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</si>
  <si>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</si>
  <si>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</si>
  <si>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</si>
  <si>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</si>
  <si>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</si>
  <si>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</si>
  <si>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</si>
  <si>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</si>
  <si>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</si>
  <si>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</si>
  <si>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</si>
  <si>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</si>
  <si>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</si>
  <si>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</si>
  <si>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</si>
  <si>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</si>
  <si>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</si>
  <si>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</si>
  <si>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</si>
  <si>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</si>
  <si>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</si>
  <si>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</si>
  <si>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</si>
  <si>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</si>
  <si>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</si>
  <si>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</si>
  <si>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</si>
  <si>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</si>
  <si>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</si>
  <si>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</si>
  <si>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</si>
  <si>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</si>
  <si>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</si>
  <si>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</si>
  <si>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</si>
  <si>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</si>
  <si>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</si>
  <si>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</si>
  <si>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</si>
  <si>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</si>
  <si>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</si>
  <si>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</si>
  <si>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</si>
  <si>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</si>
  <si>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</si>
  <si>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</si>
  <si>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</si>
  <si>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</si>
  <si>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</si>
  <si>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</si>
  <si>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</si>
  <si>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</si>
  <si>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</si>
  <si>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</si>
  <si>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</si>
  <si>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</si>
  <si>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</si>
  <si>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</si>
  <si>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</si>
  <si>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</si>
  <si>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</si>
  <si>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</si>
  <si>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</si>
  <si>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</si>
  <si>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</si>
  <si>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</si>
  <si>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</si>
  <si>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</si>
  <si>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</si>
  <si>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</si>
  <si>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</si>
  <si>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</si>
  <si>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</si>
  <si>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</si>
  <si>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</si>
  <si>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</si>
  <si>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</si>
  <si>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</si>
  <si>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</si>
  <si>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</si>
  <si>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</si>
  <si>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</si>
  <si>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</si>
  <si>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</si>
  <si>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</si>
  <si>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</si>
  <si>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</si>
  <si>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</si>
  <si>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</si>
  <si>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</si>
  <si>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</si>
  <si>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</si>
  <si>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</si>
  <si>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</si>
  <si>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自動車運送事業会計</t>
    <phoneticPr fontId="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</si>
  <si>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</si>
  <si>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</si>
  <si>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</si>
  <si>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</si>
  <si>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</si>
  <si>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</si>
  <si>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</si>
  <si>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</si>
  <si>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</si>
  <si>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</si>
  <si>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</si>
  <si>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</si>
  <si>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</si>
  <si>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</si>
  <si>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</si>
  <si>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</si>
  <si>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</si>
  <si>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</si>
  <si>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</si>
  <si>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</si>
  <si>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</si>
  <si>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</si>
  <si>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</si>
  <si>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</si>
  <si>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</si>
  <si>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</si>
  <si>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</si>
  <si>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</si>
  <si>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</si>
  <si>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</si>
  <si>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</si>
  <si>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</si>
  <si>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</si>
  <si>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</si>
  <si>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</si>
  <si>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</si>
  <si>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</si>
  <si>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</si>
  <si>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</si>
  <si>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</si>
  <si>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</si>
  <si>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</si>
  <si>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</si>
  <si>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</si>
  <si>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</si>
  <si>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</si>
  <si>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</si>
  <si>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</si>
  <si>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</si>
  <si>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</si>
  <si>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</si>
  <si>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</si>
  <si>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</si>
  <si>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</si>
  <si>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</si>
  <si>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</si>
  <si>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</si>
  <si>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</si>
  <si>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</si>
  <si>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</si>
  <si>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</si>
  <si>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宮城県仙台市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</si>
  <si>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</si>
  <si>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</si>
  <si>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</si>
  <si>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</si>
  <si>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</si>
  <si>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</si>
  <si>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</si>
  <si>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</si>
  <si>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</si>
  <si>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</si>
  <si>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</si>
  <si>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</si>
  <si>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</si>
  <si>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</si>
  <si>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</si>
  <si>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</si>
  <si>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</si>
  <si>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</si>
  <si>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</si>
  <si>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</si>
  <si>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</si>
  <si>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</si>
  <si>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</si>
  <si>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</si>
  <si>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</si>
  <si>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</si>
  <si>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</si>
  <si>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</si>
  <si>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</si>
  <si>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</si>
  <si>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</si>
  <si>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</si>
  <si>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</si>
  <si>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</si>
  <si>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</si>
  <si>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</si>
  <si>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</si>
  <si>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</si>
  <si>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</si>
  <si>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</si>
  <si>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</si>
  <si>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</si>
  <si>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</si>
  <si>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</si>
  <si>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</si>
  <si>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</si>
  <si>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</si>
  <si>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</si>
  <si>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</si>
  <si>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</si>
  <si>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</si>
  <si>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</si>
  <si>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</si>
  <si>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</si>
  <si>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</si>
  <si>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</si>
  <si>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</si>
  <si>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</si>
  <si>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</si>
  <si>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</si>
  <si>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</si>
  <si>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</si>
  <si>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</si>
  <si>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</si>
  <si>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</si>
  <si>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</si>
  <si>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</si>
  <si>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</si>
  <si>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</si>
  <si>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</si>
  <si>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</si>
  <si>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</si>
  <si>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</si>
  <si>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</si>
  <si>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</si>
  <si>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</si>
  <si>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</si>
  <si>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</si>
  <si>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</si>
  <si>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</si>
  <si>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</si>
  <si>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</si>
  <si>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</si>
  <si>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</si>
  <si>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</si>
  <si>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</si>
  <si>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</si>
  <si>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</si>
  <si>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</si>
  <si>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</si>
  <si>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</si>
  <si>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</si>
  <si>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</si>
  <si>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</si>
  <si>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</si>
  <si>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</si>
  <si>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</si>
  <si>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</si>
  <si>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</si>
  <si>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</si>
  <si>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</si>
  <si>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</si>
  <si>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</si>
  <si>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</si>
  <si>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</si>
  <si>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</si>
  <si>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</si>
  <si>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</si>
  <si>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</si>
  <si>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</si>
  <si>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</si>
  <si>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</si>
  <si>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</si>
  <si>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</si>
  <si>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</si>
  <si>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</si>
  <si>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</si>
  <si>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</si>
  <si>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</si>
  <si>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</si>
  <si>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</si>
  <si>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</si>
  <si>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</si>
  <si>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</si>
  <si>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</si>
  <si>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</si>
  <si>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</si>
  <si>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</si>
  <si>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</si>
  <si>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</si>
  <si>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</si>
  <si>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</si>
  <si>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</si>
  <si>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</si>
  <si>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</si>
  <si>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</si>
  <si>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</si>
  <si>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</si>
  <si>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</si>
  <si>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</si>
  <si>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</si>
  <si>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</si>
  <si>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</si>
  <si>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</si>
  <si>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</si>
  <si>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</si>
  <si>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</si>
  <si>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</si>
  <si>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</si>
  <si>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</si>
  <si>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</si>
  <si>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</si>
  <si>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</si>
  <si>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</si>
  <si>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宮城県仙台市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</si>
  <si>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</si>
  <si>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</si>
  <si>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</si>
  <si>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</si>
  <si>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</si>
  <si>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</si>
  <si>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</si>
  <si>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</si>
  <si>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</si>
  <si>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</si>
  <si>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</si>
  <si>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</si>
  <si>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</si>
  <si>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</si>
  <si>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</si>
  <si>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</si>
  <si>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</si>
  <si>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</si>
  <si>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</si>
  <si>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</si>
  <si>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都市改造事業特別会計</t>
    <phoneticPr fontId="5"/>
  </si>
  <si>
    <t>-</t>
    <phoneticPr fontId="5"/>
  </si>
  <si>
    <t>公共用地先行取得事業特別会計</t>
    <phoneticPr fontId="5"/>
  </si>
  <si>
    <t>-</t>
    <phoneticPr fontId="5"/>
  </si>
  <si>
    <t>母子父子寡婦福祉資金貸付事業特別会計</t>
    <phoneticPr fontId="5"/>
  </si>
  <si>
    <t>新墓園事業特別会計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</si>
  <si>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</si>
  <si>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</si>
  <si>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</si>
  <si>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</si>
  <si>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</si>
  <si>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</si>
  <si>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</si>
  <si>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</si>
  <si>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</si>
  <si>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</si>
  <si>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</si>
  <si>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</si>
  <si>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</si>
  <si>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</si>
  <si>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</si>
  <si>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</si>
  <si>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</si>
  <si>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</si>
  <si>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</si>
  <si>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</si>
  <si>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</si>
  <si>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下水道事業会計</t>
    <phoneticPr fontId="5"/>
  </si>
  <si>
    <t>法適用企業</t>
    <phoneticPr fontId="5"/>
  </si>
  <si>
    <t>高速鉄道事業会計</t>
    <phoneticPr fontId="5"/>
  </si>
  <si>
    <t>水道事業会計</t>
    <phoneticPr fontId="5"/>
  </si>
  <si>
    <t>法適用企業</t>
    <phoneticPr fontId="5"/>
  </si>
  <si>
    <t>ガス事業会計</t>
    <phoneticPr fontId="5"/>
  </si>
  <si>
    <t>病院事業会計</t>
    <phoneticPr fontId="5"/>
  </si>
  <si>
    <t>中央卸売市場事業特別会計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</si>
  <si>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</si>
  <si>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</si>
  <si>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</si>
  <si>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</si>
  <si>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</si>
  <si>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</si>
  <si>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</si>
  <si>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</si>
  <si>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</si>
  <si>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</si>
  <si>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</si>
  <si>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</si>
  <si>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</si>
  <si>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</si>
  <si>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</si>
  <si>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</si>
  <si>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</si>
  <si>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</si>
  <si>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</si>
  <si>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</si>
  <si>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</si>
  <si>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</si>
  <si>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</si>
  <si>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</si>
  <si>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</si>
  <si>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</si>
  <si>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</si>
  <si>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</si>
  <si>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</si>
  <si>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</si>
  <si>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</si>
  <si>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</si>
  <si>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</si>
  <si>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</si>
  <si>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</si>
  <si>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</si>
  <si>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</si>
  <si>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</si>
  <si>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</si>
  <si>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</si>
  <si>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</si>
  <si>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</si>
  <si>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</si>
  <si>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</si>
  <si>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</si>
  <si>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</si>
  <si>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</si>
  <si>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</si>
  <si>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</si>
  <si>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</si>
  <si>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</si>
  <si>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</si>
  <si>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</si>
  <si>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</si>
  <si>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</si>
  <si>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</si>
  <si>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</si>
  <si>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</si>
  <si>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</si>
  <si>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</si>
  <si>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</si>
  <si>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</si>
  <si>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</si>
  <si>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</si>
  <si>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</si>
  <si>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</si>
  <si>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高速鉄道事業会計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</si>
  <si>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</si>
  <si>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</si>
  <si>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</si>
  <si>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</si>
  <si>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</si>
  <si>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</si>
  <si>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</si>
  <si>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</si>
  <si>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</si>
  <si>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</si>
  <si>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</si>
  <si>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</si>
  <si>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</si>
  <si>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</si>
  <si>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</si>
  <si>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</si>
  <si>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</si>
  <si>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</si>
  <si>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</si>
  <si>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</si>
  <si>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</si>
  <si>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</si>
  <si>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</si>
  <si>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</si>
  <si>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</si>
  <si>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</si>
  <si>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</si>
  <si>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</si>
  <si>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</si>
  <si>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</si>
  <si>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</si>
  <si>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</si>
  <si>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</si>
  <si>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</si>
  <si>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</si>
  <si>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</si>
  <si>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</si>
  <si>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</si>
  <si>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</si>
  <si>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</si>
  <si>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</si>
  <si>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</si>
  <si>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</si>
  <si>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</si>
  <si>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</si>
  <si>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</si>
  <si>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</si>
  <si>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</si>
  <si>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</si>
  <si>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</si>
  <si>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</si>
  <si>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</si>
  <si>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</si>
  <si>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</si>
  <si>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</si>
  <si>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</si>
  <si>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</si>
  <si>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</si>
  <si>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</si>
  <si>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</si>
  <si>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</si>
  <si>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</si>
  <si>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</si>
  <si>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</si>
  <si>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</si>
  <si>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</si>
  <si>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</si>
  <si>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</si>
  <si>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</si>
  <si>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</si>
  <si>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</si>
  <si>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</si>
  <si>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</si>
  <si>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</si>
  <si>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</si>
  <si>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</si>
  <si>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</si>
  <si>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</si>
  <si>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</si>
  <si>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</si>
  <si>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</si>
  <si>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</si>
  <si>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</si>
  <si>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</si>
  <si>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</si>
  <si>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</si>
  <si>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1.87</t>
  </si>
  <si>
    <t>▲ 1.98</t>
  </si>
  <si>
    <t>▲ 0.95</t>
  </si>
  <si>
    <t>▲ 0.09</t>
  </si>
  <si>
    <t>自動車運送事業会計</t>
  </si>
  <si>
    <t>▲ 0.16</t>
  </si>
  <si>
    <t>▲ 0.23</t>
  </si>
  <si>
    <t>▲ 0.15</t>
  </si>
  <si>
    <t>▲ 0.10</t>
  </si>
  <si>
    <t>▲ 0.17</t>
  </si>
  <si>
    <t>水道事業会計</t>
  </si>
  <si>
    <t>ガス事業会計</t>
  </si>
  <si>
    <t>下水道事業会計</t>
  </si>
  <si>
    <t>病院事業会計</t>
  </si>
  <si>
    <t>一般会計</t>
  </si>
  <si>
    <t>国民健康保険事業特別会計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</si>
  <si>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</si>
  <si>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</si>
  <si>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</si>
  <si>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</si>
  <si>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</si>
  <si>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</si>
  <si>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</si>
  <si>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</si>
  <si>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</si>
  <si>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基金からの繰入金
17,764百万円</t>
    <rPh sb="0" eb="2">
      <t>キキン</t>
    </rPh>
    <rPh sb="5" eb="7">
      <t>クリイレ</t>
    </rPh>
    <rPh sb="7" eb="8">
      <t>キン</t>
    </rPh>
    <rPh sb="15" eb="18">
      <t>ヒャクマンエン</t>
    </rPh>
    <phoneticPr fontId="3"/>
  </si>
  <si>
    <t>基金からの繰入金
21,755百万円</t>
    <rPh sb="0" eb="2">
      <t>キキン</t>
    </rPh>
    <rPh sb="5" eb="7">
      <t>クリイレ</t>
    </rPh>
    <rPh sb="7" eb="8">
      <t>キン</t>
    </rPh>
    <rPh sb="15" eb="18">
      <t>ヒャクマンエン</t>
    </rPh>
    <phoneticPr fontId="3"/>
  </si>
  <si>
    <t>法非適用　基金からの繰入金689百万円</t>
    <rPh sb="0" eb="1">
      <t>ホウ</t>
    </rPh>
    <rPh sb="1" eb="2">
      <t>ヒ</t>
    </rPh>
    <rPh sb="2" eb="4">
      <t>テキヨウ</t>
    </rPh>
    <rPh sb="5" eb="7">
      <t>キキン</t>
    </rPh>
    <rPh sb="10" eb="12">
      <t>クリイレ</t>
    </rPh>
    <rPh sb="12" eb="13">
      <t>キン</t>
    </rPh>
    <rPh sb="16" eb="18">
      <t>ヒャクマン</t>
    </rPh>
    <rPh sb="18" eb="19">
      <t>エン</t>
    </rPh>
    <phoneticPr fontId="3"/>
  </si>
  <si>
    <t>法非適用</t>
    <rPh sb="0" eb="1">
      <t>ホウ</t>
    </rPh>
    <rPh sb="1" eb="2">
      <t>ヒ</t>
    </rPh>
    <rPh sb="2" eb="4">
      <t>テキヨウ</t>
    </rPh>
    <phoneticPr fontId="3"/>
  </si>
  <si>
    <t>法非適用　基金からの繰入金69百万円</t>
    <rPh sb="0" eb="1">
      <t>ホウ</t>
    </rPh>
    <rPh sb="1" eb="2">
      <t>ヒ</t>
    </rPh>
    <rPh sb="2" eb="4">
      <t>テキヨウ</t>
    </rPh>
    <rPh sb="5" eb="7">
      <t>キキン</t>
    </rPh>
    <rPh sb="10" eb="12">
      <t>クリイレ</t>
    </rPh>
    <rPh sb="12" eb="13">
      <t>キン</t>
    </rPh>
    <rPh sb="15" eb="17">
      <t>ヒャクマン</t>
    </rPh>
    <rPh sb="17" eb="18">
      <t>エン</t>
    </rPh>
    <phoneticPr fontId="3"/>
  </si>
  <si>
    <t>法非適用</t>
  </si>
  <si>
    <t>宮城県後期高齢者医療広域連合</t>
  </si>
  <si>
    <t>一般会計
及び特別会計</t>
    <rPh sb="0" eb="2">
      <t>イッパン</t>
    </rPh>
    <rPh sb="2" eb="4">
      <t>カイケイ</t>
    </rPh>
    <rPh sb="5" eb="6">
      <t>オヨ</t>
    </rPh>
    <rPh sb="7" eb="9">
      <t>トクベツ</t>
    </rPh>
    <rPh sb="9" eb="11">
      <t>カイケイ</t>
    </rPh>
    <phoneticPr fontId="5"/>
  </si>
  <si>
    <t>○</t>
  </si>
  <si>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</si>
  <si>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</si>
  <si>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</si>
  <si>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</si>
  <si>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</si>
  <si>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</si>
  <si>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</si>
  <si>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</si>
  <si>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</si>
  <si>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</si>
  <si>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</si>
  <si>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</si>
  <si>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</si>
  <si>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（公財）仙台観光国際協会</t>
    <rPh sb="4" eb="6">
      <t>センダイ</t>
    </rPh>
    <rPh sb="6" eb="8">
      <t>カンコウ</t>
    </rPh>
    <rPh sb="8" eb="10">
      <t>コクサイ</t>
    </rPh>
    <rPh sb="10" eb="12">
      <t>キョウカイ</t>
    </rPh>
    <phoneticPr fontId="5"/>
  </si>
  <si>
    <t>（公財）瑞鳳殿</t>
    <rPh sb="4" eb="5">
      <t>ズイ</t>
    </rPh>
    <rPh sb="5" eb="6">
      <t>ホウ</t>
    </rPh>
    <rPh sb="6" eb="7">
      <t>デン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</si>
  <si>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</si>
  <si>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</si>
  <si>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</si>
  <si>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</si>
  <si>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</si>
  <si>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</si>
  <si>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</si>
  <si>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</si>
  <si>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</si>
  <si>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</si>
  <si>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</si>
  <si>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</si>
  <si>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高速鉄道建設基金</t>
    <rPh sb="0" eb="8">
      <t>コウソクテツドウケンセツキキン</t>
    </rPh>
    <phoneticPr fontId="5"/>
  </si>
  <si>
    <t>市庁舎整備基金（R1新設）</t>
    <rPh sb="0" eb="3">
      <t>シチョウシャ</t>
    </rPh>
    <rPh sb="3" eb="5">
      <t>セイビ</t>
    </rPh>
    <rPh sb="5" eb="7">
      <t>キキン</t>
    </rPh>
    <rPh sb="10" eb="12">
      <t>シンセツ</t>
    </rPh>
    <phoneticPr fontId="5"/>
  </si>
  <si>
    <t>震災復興基金</t>
    <rPh sb="0" eb="2">
      <t>シンサイ</t>
    </rPh>
    <rPh sb="2" eb="4">
      <t>フッコウ</t>
    </rPh>
    <rPh sb="4" eb="6">
      <t>キキン</t>
    </rPh>
    <phoneticPr fontId="5"/>
  </si>
  <si>
    <t>公共施設保全整備基金</t>
    <rPh sb="0" eb="10">
      <t>コウキョウシセツホゼンセイビキキン</t>
    </rPh>
    <phoneticPr fontId="5"/>
  </si>
  <si>
    <t>中小企業活性化基金</t>
    <rPh sb="0" eb="2">
      <t>チュウショウ</t>
    </rPh>
    <rPh sb="2" eb="4">
      <t>キギョウ</t>
    </rPh>
    <rPh sb="4" eb="7">
      <t>カッセイカ</t>
    </rPh>
    <rPh sb="7" eb="9">
      <t>キキン</t>
    </rPh>
    <phoneticPr fontId="5"/>
  </si>
  <si>
    <t>―</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</si>
  <si>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</si>
  <si>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</si>
  <si>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</si>
  <si>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</si>
  <si>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</si>
  <si>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実質公債費比率については、比率算定における分母となる標準財政規模が増加傾向にあることから比率が徐々に減少している。
将来負担比率については、公営企業債等繰入見込額 の減少等による将来負担額の減少</t>
    </r>
    <r>
      <rPr>
        <sz val="11"/>
        <rFont val="ＭＳ Ｐゴシック"/>
        <family val="3"/>
        <charset val="128"/>
      </rPr>
      <t>や基金などの充当可能な特定財源の増加等</t>
    </r>
    <r>
      <rPr>
        <sz val="11"/>
        <color indexed="8"/>
        <rFont val="ＭＳ Ｐゴシック"/>
        <family val="3"/>
        <charset val="128"/>
      </rPr>
      <t>によって、実質公債費比率と同様、徐々に比率が減少している。
健全化判断比率としてはいずれも年度が進むごとに改善が進んでおり、類似団体内平均のトレンドとおおむね一致した推移となっている。</t>
    </r>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</si>
  <si>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</si>
  <si>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</si>
  <si>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</si>
  <si>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将来負担比率については、公営企業債等繰入見込額の減少等による将来負担額の減少</t>
    </r>
    <r>
      <rPr>
        <sz val="11"/>
        <rFont val="ＭＳ Ｐゴシック"/>
        <family val="3"/>
        <charset val="128"/>
      </rPr>
      <t>や基金などの充当可能な特定財源の増加等</t>
    </r>
    <r>
      <rPr>
        <sz val="11"/>
        <color indexed="8"/>
        <rFont val="ＭＳ Ｐゴシック"/>
        <family val="3"/>
        <charset val="128"/>
      </rPr>
      <t>によって、徐々に比率が減少しており、有形固定資産減価償却率とともに類似団体平均を下回って推移している。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t>
    </r>
    <rPh sb="56" eb="57">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</si>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</sst>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C0AA1BE-BE20-4972-96B2-34F4E29649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6C88-435A-B2FF-7CD294C85F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54585</c:v>
                </c:pt>
                <c:pt idx="1">
                  <c:v>56254</c:v>
                </c:pt>
                <c:pt idx="2">
                  <c:v>57255</c:v>
                </c:pt>
                <c:pt idx="3">
                  <c:v>51496</c:v>
                </c:pt>
                <c:pt idx="4">
                  <c:v>50485</c:v>
                </c:pt>
              </c:numCache>
            </c:numRef>
          </c:val>
          <c:smooth val="0"/>
          <c:extLst>
            <c:ext xmlns:c16="http://schemas.microsoft.com/office/drawing/2014/chart" uri="{C3380CC4-5D6E-409C-BE32-E72D297353CC}">
              <c16:uniqueId val="{00000001-6C88-435A-B2FF-7CD294C85F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1.39</c:v>
                </c:pt>
                <c:pt idx="1">
                  <c:v>1.33</c:v>
                </c:pt>
                <c:pt idx="2">
                  <c:v>1.2</c:v>
                </c:pt>
                <c:pt idx="3">
                  <c:v>1.38</c:v>
                </c:pt>
                <c:pt idx="4">
                  <c:v>1.55</c:v>
                </c:pt>
              </c:numCache>
            </c:numRef>
          </c:val>
          <c:extLst>
            <c:ext xmlns:c16="http://schemas.microsoft.com/office/drawing/2014/chart" uri="{C3380CC4-5D6E-409C-BE32-E72D297353CC}">
              <c16:uniqueId val="{00000000-A000-4650-838A-856BB28011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12.3</c:v>
                </c:pt>
                <c:pt idx="1">
                  <c:v>9.1999999999999993</c:v>
                </c:pt>
                <c:pt idx="2">
                  <c:v>8.92</c:v>
                </c:pt>
                <c:pt idx="3">
                  <c:v>9.6199999999999992</c:v>
                </c:pt>
                <c:pt idx="4">
                  <c:v>9.8800000000000008</c:v>
                </c:pt>
              </c:numCache>
            </c:numRef>
          </c:val>
          <c:extLst>
            <c:ext xmlns:c16="http://schemas.microsoft.com/office/drawing/2014/chart" uri="{C3380CC4-5D6E-409C-BE32-E72D297353CC}">
              <c16:uniqueId val="{00000001-A000-4650-838A-856BB28011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-1.98</c:v>
                </c:pt>
                <c:pt idx="2">
                  <c:v>-0.95</c:v>
                </c:pt>
                <c:pt idx="3">
                  <c:v>0.25</c:v>
                </c:pt>
                <c:pt idx="4">
                  <c:v>-0.09</c:v>
                </c:pt>
              </c:numCache>
            </c:numRef>
          </c:val>
          <c:smooth val="0"/>
          <c:extLst>
            <c:ext xmlns:c16="http://schemas.microsoft.com/office/drawing/2014/chart" uri="{C3380CC4-5D6E-409C-BE32-E72D297353CC}">
              <c16:uniqueId val="{00000002-A000-4650-838A-856BB28011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0.14000000000000001</c:v>
                </c:pt>
                <c:pt idx="4">
                  <c:v>#N/A</c:v>
                </c:pt>
                <c:pt idx="5">
                  <c:v>0.25</c:v>
                </c:pt>
                <c:pt idx="6">
                  <c:v>#N/A</c:v>
                </c:pt>
                <c:pt idx="7">
                  <c:v>0.05</c:v>
                </c:pt>
                <c:pt idx="8">
                  <c:v>#N/A</c:v>
                </c:pt>
                <c:pt idx="9">
                  <c:v>7.0000000000000007E-2</c:v>
                </c:pt>
              </c:numCache>
            </c:numRef>
          </c:val>
          <c:extLst>
            <c:ext xmlns:c16="http://schemas.microsoft.com/office/drawing/2014/chart" uri="{C3380CC4-5D6E-409C-BE32-E72D297353CC}">
              <c16:uniqueId val="{00000000-C990-4423-96D5-9AA49717FB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90-4423-96D5-9AA49717FB7F}"/>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0.82</c:v>
                </c:pt>
                <c:pt idx="2">
                  <c:v>#N/A</c:v>
                </c:pt>
                <c:pt idx="3">
                  <c:v>0.96</c:v>
                </c:pt>
                <c:pt idx="4">
                  <c:v>#N/A</c:v>
                </c:pt>
                <c:pt idx="5">
                  <c:v>0.76</c:v>
                </c:pt>
                <c:pt idx="6">
                  <c:v>#N/A</c:v>
                </c:pt>
                <c:pt idx="7">
                  <c:v>0.67</c:v>
                </c:pt>
                <c:pt idx="8">
                  <c:v>#N/A</c:v>
                </c:pt>
                <c:pt idx="9">
                  <c:v>0.5</c:v>
                </c:pt>
              </c:numCache>
            </c:numRef>
          </c:val>
          <c:extLst>
            <c:ext xmlns:c16="http://schemas.microsoft.com/office/drawing/2014/chart" uri="{C3380CC4-5D6E-409C-BE32-E72D297353CC}">
              <c16:uniqueId val="{00000002-C990-4423-96D5-9AA49717FB7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1.26</c:v>
                </c:pt>
                <c:pt idx="2">
                  <c:v>#N/A</c:v>
                </c:pt>
                <c:pt idx="3">
                  <c:v>1.23</c:v>
                </c:pt>
                <c:pt idx="4">
                  <c:v>#N/A</c:v>
                </c:pt>
                <c:pt idx="5">
                  <c:v>7.0000000000000007E-2</c:v>
                </c:pt>
                <c:pt idx="6">
                  <c:v>#N/A</c:v>
                </c:pt>
                <c:pt idx="7">
                  <c:v>0.1</c:v>
                </c:pt>
                <c:pt idx="8">
                  <c:v>#N/A</c:v>
                </c:pt>
                <c:pt idx="9">
                  <c:v>0.59</c:v>
                </c:pt>
              </c:numCache>
            </c:numRef>
          </c:val>
          <c:extLst>
            <c:ext xmlns:c16="http://schemas.microsoft.com/office/drawing/2014/chart" uri="{C3380CC4-5D6E-409C-BE32-E72D297353CC}">
              <c16:uniqueId val="{00000003-C990-4423-96D5-9AA49717FB7F}"/>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1.36</c:v>
                </c:pt>
                <c:pt idx="2">
                  <c:v>#N/A</c:v>
                </c:pt>
                <c:pt idx="3">
                  <c:v>1.3</c:v>
                </c:pt>
                <c:pt idx="4">
                  <c:v>#N/A</c:v>
                </c:pt>
                <c:pt idx="5">
                  <c:v>1.17</c:v>
                </c:pt>
                <c:pt idx="6">
                  <c:v>#N/A</c:v>
                </c:pt>
                <c:pt idx="7">
                  <c:v>1.35</c:v>
                </c:pt>
                <c:pt idx="8">
                  <c:v>#N/A</c:v>
                </c:pt>
                <c:pt idx="9">
                  <c:v>1.51</c:v>
                </c:pt>
              </c:numCache>
            </c:numRef>
          </c:val>
          <c:extLst>
            <c:ext xmlns:c16="http://schemas.microsoft.com/office/drawing/2014/chart" uri="{C3380CC4-5D6E-409C-BE32-E72D297353CC}">
              <c16:uniqueId val="{00000004-C990-4423-96D5-9AA49717FB7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1.64</c:v>
                </c:pt>
                <c:pt idx="2">
                  <c:v>#N/A</c:v>
                </c:pt>
                <c:pt idx="3">
                  <c:v>1.06</c:v>
                </c:pt>
                <c:pt idx="4">
                  <c:v>#N/A</c:v>
                </c:pt>
                <c:pt idx="5">
                  <c:v>0.96</c:v>
                </c:pt>
                <c:pt idx="6">
                  <c:v>#N/A</c:v>
                </c:pt>
                <c:pt idx="7">
                  <c:v>0.98</c:v>
                </c:pt>
                <c:pt idx="8">
                  <c:v>#N/A</c:v>
                </c:pt>
                <c:pt idx="9">
                  <c:v>1.52</c:v>
                </c:pt>
              </c:numCache>
            </c:numRef>
          </c:val>
          <c:extLst>
            <c:ext xmlns:c16="http://schemas.microsoft.com/office/drawing/2014/chart" uri="{C3380CC4-5D6E-409C-BE32-E72D297353CC}">
              <c16:uniqueId val="{00000005-C990-4423-96D5-9AA49717FB7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4.6100000000000003</c:v>
                </c:pt>
                <c:pt idx="2">
                  <c:v>#N/A</c:v>
                </c:pt>
                <c:pt idx="3">
                  <c:v>3.76</c:v>
                </c:pt>
                <c:pt idx="4">
                  <c:v>#N/A</c:v>
                </c:pt>
                <c:pt idx="5">
                  <c:v>3.32</c:v>
                </c:pt>
                <c:pt idx="6">
                  <c:v>#N/A</c:v>
                </c:pt>
                <c:pt idx="7">
                  <c:v>2.98</c:v>
                </c:pt>
                <c:pt idx="8">
                  <c:v>#N/A</c:v>
                </c:pt>
                <c:pt idx="9">
                  <c:v>2.21</c:v>
                </c:pt>
              </c:numCache>
            </c:numRef>
          </c:val>
          <c:extLst>
            <c:ext xmlns:c16="http://schemas.microsoft.com/office/drawing/2014/chart" uri="{C3380CC4-5D6E-409C-BE32-E72D297353CC}">
              <c16:uniqueId val="{00000006-C990-4423-96D5-9AA49717FB7F}"/>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2.2000000000000002</c:v>
                </c:pt>
                <c:pt idx="2">
                  <c:v>#N/A</c:v>
                </c:pt>
                <c:pt idx="3">
                  <c:v>1.34</c:v>
                </c:pt>
                <c:pt idx="4">
                  <c:v>#N/A</c:v>
                </c:pt>
                <c:pt idx="5">
                  <c:v>1.46</c:v>
                </c:pt>
                <c:pt idx="6">
                  <c:v>#N/A</c:v>
                </c:pt>
                <c:pt idx="7">
                  <c:v>1.69</c:v>
                </c:pt>
                <c:pt idx="8">
                  <c:v>#N/A</c:v>
                </c:pt>
                <c:pt idx="9">
                  <c:v>2.74</c:v>
                </c:pt>
              </c:numCache>
            </c:numRef>
          </c:val>
          <c:extLst>
            <c:ext xmlns:c16="http://schemas.microsoft.com/office/drawing/2014/chart" uri="{C3380CC4-5D6E-409C-BE32-E72D297353CC}">
              <c16:uniqueId val="{00000007-C990-4423-96D5-9AA49717FB7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6.06</c:v>
                </c:pt>
                <c:pt idx="2">
                  <c:v>#N/A</c:v>
                </c:pt>
                <c:pt idx="3">
                  <c:v>5.6</c:v>
                </c:pt>
                <c:pt idx="4">
                  <c:v>#N/A</c:v>
                </c:pt>
                <c:pt idx="5">
                  <c:v>5.94</c:v>
                </c:pt>
                <c:pt idx="6">
                  <c:v>#N/A</c:v>
                </c:pt>
                <c:pt idx="7">
                  <c:v>5.66</c:v>
                </c:pt>
                <c:pt idx="8">
                  <c:v>#N/A</c:v>
                </c:pt>
                <c:pt idx="9">
                  <c:v>5.66</c:v>
                </c:pt>
              </c:numCache>
            </c:numRef>
          </c:val>
          <c:extLst>
            <c:ext xmlns:c16="http://schemas.microsoft.com/office/drawing/2014/chart" uri="{C3380CC4-5D6E-409C-BE32-E72D297353CC}">
              <c16:uniqueId val="{00000008-C990-4423-96D5-9AA49717FB7F}"/>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0.16</c:v>
                </c:pt>
                <c:pt idx="1">
                  <c:v>#N/A</c:v>
                </c:pt>
                <c:pt idx="2">
                  <c:v>0.23</c:v>
                </c:pt>
                <c:pt idx="3">
                  <c:v>#N/A</c:v>
                </c:pt>
                <c:pt idx="4">
                  <c:v>0.15</c:v>
                </c:pt>
                <c:pt idx="5">
                  <c:v>#N/A</c:v>
                </c:pt>
                <c:pt idx="6">
                  <c:v>0.1</c:v>
                </c:pt>
                <c:pt idx="7">
                  <c:v>#N/A</c:v>
                </c:pt>
                <c:pt idx="8">
                  <c:v>0.17</c:v>
                </c:pt>
                <c:pt idx="9">
                  <c:v>#N/A</c:v>
                </c:pt>
              </c:numCache>
            </c:numRef>
          </c:val>
          <c:extLst>
            <c:ext xmlns:c16="http://schemas.microsoft.com/office/drawing/2014/chart" uri="{C3380CC4-5D6E-409C-BE32-E72D297353CC}">
              <c16:uniqueId val="{00000009-C990-4423-96D5-9AA49717FB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49337</c:v>
                </c:pt>
                <c:pt idx="5">
                  <c:v>50554</c:v>
                </c:pt>
                <c:pt idx="8">
                  <c:v>50888</c:v>
                </c:pt>
                <c:pt idx="11">
                  <c:v>51419</c:v>
                </c:pt>
                <c:pt idx="14">
                  <c:v>51134</c:v>
                </c:pt>
              </c:numCache>
            </c:numRef>
          </c:val>
          <c:extLst>
            <c:ext xmlns:c16="http://schemas.microsoft.com/office/drawing/2014/chart" uri="{C3380CC4-5D6E-409C-BE32-E72D297353CC}">
              <c16:uniqueId val="{00000000-F3FD-48D1-99B7-B4CF92FB00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5</c:v>
                </c:pt>
                <c:pt idx="3">
                  <c:v>4</c:v>
                </c:pt>
                <c:pt idx="6">
                  <c:v>4</c:v>
                </c:pt>
                <c:pt idx="9">
                  <c:v>0</c:v>
                </c:pt>
                <c:pt idx="12">
                  <c:v>3</c:v>
                </c:pt>
              </c:numCache>
            </c:numRef>
          </c:val>
          <c:extLst>
            <c:ext xmlns:c16="http://schemas.microsoft.com/office/drawing/2014/chart" uri="{C3380CC4-5D6E-409C-BE32-E72D297353CC}">
              <c16:uniqueId val="{00000001-F3FD-48D1-99B7-B4CF92FB00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1658</c:v>
                </c:pt>
                <c:pt idx="3">
                  <c:v>1724</c:v>
                </c:pt>
                <c:pt idx="6">
                  <c:v>1671</c:v>
                </c:pt>
                <c:pt idx="9">
                  <c:v>1523</c:v>
                </c:pt>
                <c:pt idx="12">
                  <c:v>1578</c:v>
                </c:pt>
              </c:numCache>
            </c:numRef>
          </c:val>
          <c:extLst>
            <c:ext xmlns:c16="http://schemas.microsoft.com/office/drawing/2014/chart" uri="{C3380CC4-5D6E-409C-BE32-E72D297353CC}">
              <c16:uniqueId val="{00000002-F3FD-48D1-99B7-B4CF92FB00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FD-48D1-99B7-B4CF92FB00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9412</c:v>
                </c:pt>
                <c:pt idx="3">
                  <c:v>8704</c:v>
                </c:pt>
                <c:pt idx="6">
                  <c:v>8214</c:v>
                </c:pt>
                <c:pt idx="9">
                  <c:v>7521</c:v>
                </c:pt>
                <c:pt idx="12">
                  <c:v>7258</c:v>
                </c:pt>
              </c:numCache>
            </c:numRef>
          </c:val>
          <c:extLst>
            <c:ext xmlns:c16="http://schemas.microsoft.com/office/drawing/2014/chart" uri="{C3380CC4-5D6E-409C-BE32-E72D297353CC}">
              <c16:uniqueId val="{00000004-F3FD-48D1-99B7-B4CF92FB00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21230</c:v>
                </c:pt>
                <c:pt idx="3">
                  <c:v>22042</c:v>
                </c:pt>
                <c:pt idx="6">
                  <c:v>23322</c:v>
                </c:pt>
                <c:pt idx="9">
                  <c:v>23959</c:v>
                </c:pt>
                <c:pt idx="12">
                  <c:v>23950</c:v>
                </c:pt>
              </c:numCache>
            </c:numRef>
          </c:val>
          <c:extLst>
            <c:ext xmlns:c16="http://schemas.microsoft.com/office/drawing/2014/chart" uri="{C3380CC4-5D6E-409C-BE32-E72D297353CC}">
              <c16:uniqueId val="{00000005-F3FD-48D1-99B7-B4CF92FB00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FD-48D1-99B7-B4CF92FB00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36459</c:v>
                </c:pt>
                <c:pt idx="3">
                  <c:v>32495</c:v>
                </c:pt>
                <c:pt idx="6">
                  <c:v>32212</c:v>
                </c:pt>
                <c:pt idx="9">
                  <c:v>33938</c:v>
                </c:pt>
                <c:pt idx="12">
                  <c:v>33403</c:v>
                </c:pt>
              </c:numCache>
            </c:numRef>
          </c:val>
          <c:extLst>
            <c:ext xmlns:c16="http://schemas.microsoft.com/office/drawing/2014/chart" uri="{C3380CC4-5D6E-409C-BE32-E72D297353CC}">
              <c16:uniqueId val="{00000007-F3FD-48D1-99B7-B4CF92FB00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19427</c:v>
                </c:pt>
                <c:pt idx="2">
                  <c:v>#N/A</c:v>
                </c:pt>
                <c:pt idx="3">
                  <c:v>#N/A</c:v>
                </c:pt>
                <c:pt idx="4">
                  <c:v>14415</c:v>
                </c:pt>
                <c:pt idx="5">
                  <c:v>#N/A</c:v>
                </c:pt>
                <c:pt idx="6">
                  <c:v>#N/A</c:v>
                </c:pt>
                <c:pt idx="7">
                  <c:v>14535</c:v>
                </c:pt>
                <c:pt idx="8">
                  <c:v>#N/A</c:v>
                </c:pt>
                <c:pt idx="9">
                  <c:v>#N/A</c:v>
                </c:pt>
                <c:pt idx="10">
                  <c:v>15522</c:v>
                </c:pt>
                <c:pt idx="11">
                  <c:v>#N/A</c:v>
                </c:pt>
                <c:pt idx="12">
                  <c:v>#N/A</c:v>
                </c:pt>
                <c:pt idx="13">
                  <c:v>15058</c:v>
                </c:pt>
                <c:pt idx="14">
                  <c:v>#N/A</c:v>
                </c:pt>
              </c:numCache>
            </c:numRef>
          </c:val>
          <c:smooth val="0"/>
          <c:extLst>
            <c:ext xmlns:c16="http://schemas.microsoft.com/office/drawing/2014/chart" uri="{C3380CC4-5D6E-409C-BE32-E72D297353CC}">
              <c16:uniqueId val="{00000008-F3FD-48D1-99B7-B4CF92FB00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500729</c:v>
                </c:pt>
                <c:pt idx="5">
                  <c:v>497821</c:v>
                </c:pt>
                <c:pt idx="8">
                  <c:v>510032</c:v>
                </c:pt>
                <c:pt idx="11">
                  <c:v>508474</c:v>
                </c:pt>
                <c:pt idx="14">
                  <c:v>507886</c:v>
                </c:pt>
              </c:numCache>
            </c:numRef>
          </c:val>
          <c:extLst>
            <c:ext xmlns:c16="http://schemas.microsoft.com/office/drawing/2014/chart" uri="{C3380CC4-5D6E-409C-BE32-E72D297353CC}">
              <c16:uniqueId val="{00000000-62C3-4421-BAC6-8772B1A786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129785</c:v>
                </c:pt>
                <c:pt idx="5">
                  <c:v>131054</c:v>
                </c:pt>
                <c:pt idx="8">
                  <c:v>132840</c:v>
                </c:pt>
                <c:pt idx="11">
                  <c:v>134177</c:v>
                </c:pt>
                <c:pt idx="14">
                  <c:v>136522</c:v>
                </c:pt>
              </c:numCache>
            </c:numRef>
          </c:val>
          <c:extLst>
            <c:ext xmlns:c16="http://schemas.microsoft.com/office/drawing/2014/chart" uri="{C3380CC4-5D6E-409C-BE32-E72D297353CC}">
              <c16:uniqueId val="{00000001-62C3-4421-BAC6-8772B1A786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224457</c:v>
                </c:pt>
                <c:pt idx="5">
                  <c:v>229666</c:v>
                </c:pt>
                <c:pt idx="8">
                  <c:v>238791</c:v>
                </c:pt>
                <c:pt idx="11">
                  <c:v>235600</c:v>
                </c:pt>
                <c:pt idx="14">
                  <c:v>241766</c:v>
                </c:pt>
              </c:numCache>
            </c:numRef>
          </c:val>
          <c:extLst>
            <c:ext xmlns:c16="http://schemas.microsoft.com/office/drawing/2014/chart" uri="{C3380CC4-5D6E-409C-BE32-E72D297353CC}">
              <c16:uniqueId val="{00000002-62C3-4421-BAC6-8772B1A786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3-4421-BAC6-8772B1A786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3-4421-BAC6-8772B1A786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249</c:v>
                </c:pt>
                <c:pt idx="3">
                  <c:v>391</c:v>
                </c:pt>
                <c:pt idx="6">
                  <c:v>347</c:v>
                </c:pt>
                <c:pt idx="9">
                  <c:v>516</c:v>
                </c:pt>
                <c:pt idx="12">
                  <c:v>650</c:v>
                </c:pt>
              </c:numCache>
            </c:numRef>
          </c:val>
          <c:extLst>
            <c:ext xmlns:c16="http://schemas.microsoft.com/office/drawing/2014/chart" uri="{C3380CC4-5D6E-409C-BE32-E72D297353CC}">
              <c16:uniqueId val="{00000005-62C3-4421-BAC6-8772B1A786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57774</c:v>
                </c:pt>
                <c:pt idx="3">
                  <c:v>93339</c:v>
                </c:pt>
                <c:pt idx="6">
                  <c:v>90132</c:v>
                </c:pt>
                <c:pt idx="9">
                  <c:v>86149</c:v>
                </c:pt>
                <c:pt idx="12">
                  <c:v>81647</c:v>
                </c:pt>
              </c:numCache>
            </c:numRef>
          </c:val>
          <c:extLst>
            <c:ext xmlns:c16="http://schemas.microsoft.com/office/drawing/2014/chart" uri="{C3380CC4-5D6E-409C-BE32-E72D297353CC}">
              <c16:uniqueId val="{00000006-62C3-4421-BAC6-8772B1A786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C3-4421-BAC6-8772B1A786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124532</c:v>
                </c:pt>
                <c:pt idx="3">
                  <c:v>111365</c:v>
                </c:pt>
                <c:pt idx="6">
                  <c:v>101510</c:v>
                </c:pt>
                <c:pt idx="9">
                  <c:v>92930</c:v>
                </c:pt>
                <c:pt idx="12">
                  <c:v>85704</c:v>
                </c:pt>
              </c:numCache>
            </c:numRef>
          </c:val>
          <c:extLst>
            <c:ext xmlns:c16="http://schemas.microsoft.com/office/drawing/2014/chart" uri="{C3380CC4-5D6E-409C-BE32-E72D297353CC}">
              <c16:uniqueId val="{00000008-62C3-4421-BAC6-8772B1A786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22036</c:v>
                </c:pt>
                <c:pt idx="3">
                  <c:v>19741</c:v>
                </c:pt>
                <c:pt idx="6">
                  <c:v>17783</c:v>
                </c:pt>
                <c:pt idx="9">
                  <c:v>16072</c:v>
                </c:pt>
                <c:pt idx="12">
                  <c:v>14451</c:v>
                </c:pt>
              </c:numCache>
            </c:numRef>
          </c:val>
          <c:extLst>
            <c:ext xmlns:c16="http://schemas.microsoft.com/office/drawing/2014/chart" uri="{C3380CC4-5D6E-409C-BE32-E72D297353CC}">
              <c16:uniqueId val="{00000009-62C3-4421-BAC6-8772B1A786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869812</c:v>
                </c:pt>
                <c:pt idx="3">
                  <c:v>875098</c:v>
                </c:pt>
                <c:pt idx="6">
                  <c:v>878632</c:v>
                </c:pt>
                <c:pt idx="9">
                  <c:v>873397</c:v>
                </c:pt>
                <c:pt idx="12">
                  <c:v>880083</c:v>
                </c:pt>
              </c:numCache>
            </c:numRef>
          </c:val>
          <c:extLst>
            <c:ext xmlns:c16="http://schemas.microsoft.com/office/drawing/2014/chart" uri="{C3380CC4-5D6E-409C-BE32-E72D297353CC}">
              <c16:uniqueId val="{0000000A-62C3-4421-BAC6-8772B1A786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219434</c:v>
                </c:pt>
                <c:pt idx="2">
                  <c:v>#N/A</c:v>
                </c:pt>
                <c:pt idx="3">
                  <c:v>#N/A</c:v>
                </c:pt>
                <c:pt idx="4">
                  <c:v>241394</c:v>
                </c:pt>
                <c:pt idx="5">
                  <c:v>#N/A</c:v>
                </c:pt>
                <c:pt idx="6">
                  <c:v>#N/A</c:v>
                </c:pt>
                <c:pt idx="7">
                  <c:v>206741</c:v>
                </c:pt>
                <c:pt idx="8">
                  <c:v>#N/A</c:v>
                </c:pt>
                <c:pt idx="9">
                  <c:v>#N/A</c:v>
                </c:pt>
                <c:pt idx="10">
                  <c:v>190813</c:v>
                </c:pt>
                <c:pt idx="11">
                  <c:v>#N/A</c:v>
                </c:pt>
                <c:pt idx="12">
                  <c:v>#N/A</c:v>
                </c:pt>
                <c:pt idx="13">
                  <c:v>176360</c:v>
                </c:pt>
                <c:pt idx="14">
                  <c:v>#N/A</c:v>
                </c:pt>
              </c:numCache>
            </c:numRef>
          </c:val>
          <c:smooth val="0"/>
          <c:extLst>
            <c:ext xmlns:c16="http://schemas.microsoft.com/office/drawing/2014/chart" uri="{C3380CC4-5D6E-409C-BE32-E72D297353CC}">
              <c16:uniqueId val="{0000000B-62C3-4421-BAC6-8772B1A786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24694</c:v>
                </c:pt>
                <c:pt idx="1">
                  <c:v>26567</c:v>
                </c:pt>
                <c:pt idx="2">
                  <c:v>27688</c:v>
                </c:pt>
              </c:numCache>
            </c:numRef>
          </c:val>
          <c:extLst>
            <c:ext xmlns:c16="http://schemas.microsoft.com/office/drawing/2014/chart" uri="{C3380CC4-5D6E-409C-BE32-E72D297353CC}">
              <c16:uniqueId val="{00000000-C5E6-477F-B85A-DC29F1E8DF9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7373</c:v>
                </c:pt>
                <c:pt idx="1">
                  <c:v>7652</c:v>
                </c:pt>
                <c:pt idx="2">
                  <c:v>8197</c:v>
                </c:pt>
              </c:numCache>
            </c:numRef>
          </c:val>
          <c:extLst>
            <c:ext xmlns:c16="http://schemas.microsoft.com/office/drawing/2014/chart" uri="{C3380CC4-5D6E-409C-BE32-E72D297353CC}">
              <c16:uniqueId val="{00000001-C5E6-477F-B85A-DC29F1E8DF9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107456</c:v>
                </c:pt>
                <c:pt idx="1">
                  <c:v>102190</c:v>
                </c:pt>
                <c:pt idx="2">
                  <c:v>93246</c:v>
                </c:pt>
              </c:numCache>
            </c:numRef>
          </c:val>
          <c:extLst>
            <c:ext xmlns:c16="http://schemas.microsoft.com/office/drawing/2014/chart" uri="{C3380CC4-5D6E-409C-BE32-E72D297353CC}">
              <c16:uniqueId val="{00000002-C5E6-477F-B85A-DC29F1E8DF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{32DC5B9D-6021-4253-8C06-E8B2293A2AC9}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9A-4C71-BC5A-1AF70F927F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{85CF524C-EC8E-4DD5-A679-C5D87EA2554C}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9A-4C71-BC5A-1AF70F927F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{45023D8B-15D5-4301-A372-95328BF4A782}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9A-4C71-BC5A-1AF70F927F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{736F021C-D2AC-4C1B-80EC-FB22D0B0F551}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9A-4C71-BC5A-1AF70F927F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{3B83B05A-72A7-4E90-B1D5-54A65D40D3DD}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9A-4C71-BC5A-1AF70F927FC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{D514F6BD-A73D-4A48-B086-0815008E8F84}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9A-4C71-BC5A-1AF70F927FC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{94ADEEA0-2D62-4298-81A7-B74DDCB8A73C}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9A-4C71-BC5A-1AF70F927FC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{925B2BB9-6556-4058-A973-9C20CC8F6716}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9A-4C71-BC5A-1AF70F927FC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{CCCC3456-0134-44CB-8760-E5471569526D}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9A-4C71-BC5A-1AF70F927F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61.8</c:v>
                </c:pt>
                <c:pt idx="16">
                  <c:v>62</c:v>
                </c:pt>
                <c:pt idx="24">
                  <c:v>61.4</c:v>
                </c:pt>
                <c:pt idx="32">
                  <c:v>61.5</c:v>
                </c:pt>
              </c:numCache>
            </c:numRef>
          </c:xVal>
          <c:yVal>
            <c:numRef>
              <c:f>公会計指標分析・財政指標組合せ分析表!$BP$51:$DC$51</c:f>
              <c:numCache>
                <c:formatCode>#,##0.0;"▲ "#,##0.0</c:formatCode>
                <c:ptCount val="40"/>
                <c:pt idx="0">
                  <c:v>108.5</c:v>
                </c:pt>
                <c:pt idx="8">
                  <c:v>101.1</c:v>
                </c:pt>
                <c:pt idx="16">
                  <c:v>85.5</c:v>
                </c:pt>
                <c:pt idx="24">
                  <c:v>78.8</c:v>
                </c:pt>
                <c:pt idx="32">
                  <c:v>71.2</c:v>
                </c:pt>
              </c:numCache>
            </c:numRef>
          </c:yVal>
          <c:smooth val="0"/>
          <c:extLst>
            <c:ext xmlns:c16="http://schemas.microsoft.com/office/drawing/2014/chart" uri="{C3380CC4-5D6E-409C-BE32-E72D297353CC}">
              <c16:uniqueId val="{00000009-299A-4C71-BC5A-1AF70F927F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{77F7E9DE-D135-4270-8AB9-4F33942A0346}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9A-4C71-BC5A-1AF70F927F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{CA57FC97-5C8B-4B73-8A90-826BC9F9710C}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9A-4C71-BC5A-1AF70F927F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{7E5AFD90-BC98-4D00-8F11-B6547FBB1F56}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9A-4C71-BC5A-1AF70F927F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{0020AEE2-B026-403E-85D1-B16CB8E4C536}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9A-4C71-BC5A-1AF70F927F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{B6674330-63E1-4CD3-ADBF-DD34506CF42E}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9A-4C71-BC5A-1AF70F927F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{9B73979C-FA0C-4183-B6AF-D49CACF09990}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9A-4C71-BC5A-1AF70F927F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{E4688B63-9FBD-4E88-815D-41D552108E48}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9A-4C71-BC5A-1AF70F927F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{37945511-6EB3-4412-BA6E-6E52E98C9401}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9A-4C71-BC5A-1AF70F927F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{44866AA0-CEB9-4C97-9DE0-7AE5B40ADE30}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9A-4C71-BC5A-1AF70F927F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299A-4C71-BC5A-1AF70F927FCD}"/>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{9428A461-6D3A-4D12-ABD6-107740F57624}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E10-4E1D-9155-7DF63FC0AD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{3E29DFA7-DC87-460A-87CB-4A4AF50815CA}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10-4E1D-9155-7DF63FC0AD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{B9CACCDC-1F40-4EDE-A447-435BE849CDD0}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10-4E1D-9155-7DF63FC0AD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{A31FACA8-C6E5-4196-AD28-54EF28261CFF}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10-4E1D-9155-7DF63FC0AD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{70639223-7A69-4E6D-9222-08CB8DA7E21C}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10-4E1D-9155-7DF63FC0AD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{39553FC0-61F2-4A51-96D7-7A533A7829B5}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E10-4E1D-9155-7DF63FC0AD01}"/>
                </c:ext>
              </c:extLst>
            </c:dLbl>
            <c:dLbl>
              <c:idx val="16"/>
              <c:layout>
                <c:manualLayout>
                  <c:x val="-2.5234635610509329E-2"/>
                  <c:y val="-7.855466135856599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{EC7CD40A-AC45-433E-B204-75D0123F86A6}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E10-4E1D-9155-7DF63FC0AD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{812BB8F5-B9B3-4F3B-A379-568092DBFF6A}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E10-4E1D-9155-7DF63FC0AD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{8EAA705D-D646-43B9-BDB3-EEBAA9073B2A}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E10-4E1D-9155-7DF63FC0AD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8.1999999999999993</c:v>
                </c:pt>
                <c:pt idx="16">
                  <c:v>7.2</c:v>
                </c:pt>
                <c:pt idx="24">
                  <c:v>6.1</c:v>
                </c:pt>
                <c:pt idx="32">
                  <c:v>6.1</c:v>
                </c:pt>
              </c:numCache>
            </c:numRef>
          </c:xVal>
          <c:yVal>
            <c:numRef>
              <c:f>公会計指標分析・財政指標組合せ分析表!$BP$73:$DC$73</c:f>
              <c:numCache>
                <c:formatCode>#,##0.0;"▲ "#,##0.0</c:formatCode>
                <c:ptCount val="40"/>
                <c:pt idx="0">
                  <c:v>108.5</c:v>
                </c:pt>
                <c:pt idx="8">
                  <c:v>101.1</c:v>
                </c:pt>
                <c:pt idx="16">
                  <c:v>85.5</c:v>
                </c:pt>
                <c:pt idx="24">
                  <c:v>78.8</c:v>
                </c:pt>
                <c:pt idx="32">
                  <c:v>71.2</c:v>
                </c:pt>
              </c:numCache>
            </c:numRef>
          </c:yVal>
          <c:smooth val="0"/>
          <c:extLst>
            <c:ext xmlns:c16="http://schemas.microsoft.com/office/drawing/2014/chart" uri="{C3380CC4-5D6E-409C-BE32-E72D297353CC}">
              <c16:uniqueId val="{00000009-9E10-4E1D-9155-7DF63FC0AD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{5B7461E4-D3E2-404D-B39B-54DEE4AC9E96}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E10-4E1D-9155-7DF63FC0AD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{9F1C18C4-0992-4A72-BCF2-03803B0D507E}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10-4E1D-9155-7DF63FC0AD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{6C667095-B6A9-4C8A-9E89-66B4F96A0704}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10-4E1D-9155-7DF63FC0AD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{C16B23F5-448B-4427-A3CD-505047A13055}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10-4E1D-9155-7DF63FC0AD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{A72F37D8-80C8-423D-94A3-C500A4819894}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10-4E1D-9155-7DF63FC0AD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{D718EE24-B171-4043-8753-6191117068CD}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E10-4E1D-9155-7DF63FC0AD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{1845DA02-E790-4577-B5A9-D14AF4DFCA0D}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E10-4E1D-9155-7DF63FC0AD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{B886AA23-6EF7-404B-B266-A51C0452CCCE}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E10-4E1D-9155-7DF63FC0AD01}"/>
                </c:ext>
              </c:extLst>
            </c:dLbl>
            <c:dLbl>
              <c:idx val="32"/>
              <c:layout>
                <c:manualLayout>
                  <c:x val="-3.8033698733677027E-2"/>
                  <c:y val="-4.627863281702194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{B18A1163-82BC-4671-A70F-2A8936D87B70}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E10-4E1D-9155-7DF63FC0AD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9E10-4E1D-9155-7DF63FC0AD01}"/>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の市場公募債の償還に備えた基金への積立相当額である「満期一括償還地方債に係る年度割相当額」は横ばいである一方、満期一括償還地方債以外の地方債にかかる「元利償還金」が減少したことなどにより、令和２年度の実質公債費比率の分子は、前年度比で減少となった。</a:t>
          </a:r>
        </a:p>
        <a:p>
          <a:r>
            <a:rPr kumimoji="1" lang="ja-JP" altLang="en-US" sz="1400">
              <a:latin typeface="ＭＳ ゴシック" pitchFamily="49" charset="-128"/>
              <a:ea typeface="ＭＳ ゴシック" pitchFamily="49" charset="-128"/>
            </a:rPr>
            <a:t>　今後とも、公共投資の厳選・重点化を行い、臨時財政対策債を除いた市債残高の適切な管理に努めていく。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減債基金残高が減債基金積立相当額を上回る状況が続いており、今後も計画的な積立を実施していく。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年度決算以降、将来負担比率の分子は、ゆるやかな減少傾向で推移している。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公営企業債償還に占める一般会計負担額の減少により「公営企業債等繰入見込額」が減少したこと等により、将来負担額全体では約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億円の減少となった。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減債基金の増加（＋</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億円）等により、充当可能財源等全体としては約</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億円の増加となった。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DCECF7D-1AF8-43AC-8A10-0A74F130B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5FFB33F-80F9-4EC0-8500-48388CE26F69}"/>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828E2C0-A007-4CF5-893D-73FEB9D99AAD}"/>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DF16750-2037-4CF8-A817-B656E3D07F6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4DD0FC9-8539-40C1-8367-3BAEC6D16832}"/>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03C1B66-2B81-45FA-93FE-19C15899CDEA}"/>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3B2F160-633C-498C-9EC8-6DF7E3D0E56A}"/>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宮城県仙台市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87B3E50-C5AF-4ED2-9942-FC72E43AE966}"/>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DE2AC77-BE3B-49CE-AE8F-0186702D4D94}"/>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3C7D9FD-21BC-4C4B-9D95-4C4C1137C4F9}"/>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4DEB6DF-F39D-4C39-8989-12D12C8EA59E}"/>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億円残高が増加した一方で、復興事業の進捗に伴う東日本大震災復興交付金基金の廃止により約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億円、高速鉄道建設基金で建設・運営のための取崩し等より約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億円残高が減少したことが主な要因である。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財政状況及び事業量等により変動するが、全体的には復興事業の進捗に応じた震災復興基金の減少により残高の減少が見込まれるところ。今後の財政運営や事業の進捗に支障が生じないよう適切な管理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・また、基金の見える化についても、引き続き「普通会計決算の状況」や、市民向けの財政状況公表書である「みんなの財政のミカタ」、ホームページ等を活用した公表に取り組んでいく。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717E3AD-1FC4-4B33-8C9E-7DE30F4F915B}"/>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CA12AA6-00AF-4D4F-9502-2AF0B9E8FBFD}"/>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65038AD-DAD4-4E4B-878E-6085CC9D9948}"/>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・高速鉄道建設基金：高速鉄道の建設・運営及び関連事業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・市庁舎整備基金：市庁舎の整備に関する事業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・公共施設保全整備基金：公共施設の長寿命化及び計画的な更新に関する事業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・中小企業活性化基金：中小企業の活性化に関する事業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・東日本大震災復興交付金基金：復興事業の進捗に伴う廃止により約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・高速鉄道建設基金：高速鉄道の建設・運営のための取崩し等より約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・震災復興基金については、復興事業の進捗や制度の終了に応じ適切に活用、管理していくとともに、その他の基金についても各種事業の進捗に支障が生じないよう適切な管理に努めていく。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5E3AED5-E95B-47BF-A6FB-99E199EAC1D9}"/>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5044D75-6B87-4F8F-8F0C-5A4AAFEAA39F}"/>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F4FC13A-3BE8-476B-8FB8-ABA51797325D}"/>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億円となっており、歳計剰余金処分などの積立額が取崩額を上回ったことから、前年度から約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・毎年度の予算編成において多額の基金取崩し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を計上する厳しい状況が継続しており、基金残高の確保に努めていく。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億円の取崩しを計上。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0583FAE-F11B-420E-9335-FFD1105A521D}"/>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467761C-84E5-402F-9C8B-04D38C3E0D0D}"/>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0D70F4D-15F2-4999-9425-F5FE58623F7B}"/>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億円となっており、将来の償還に備えた積立額が取崩額を上回ったことから、前年度から約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2C729486-4D07-48A1-9A43-1FA0AD56C738}"/>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CF7AD5-38E4-4E80-B19D-E1D8DA050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EE5A538-ADBA-4A87-9677-5105AB483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5C6A6A2-C36E-4440-824A-072ADD48D1A8}"/>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DAA714F-23EC-45DA-BA83-CAED9E6FEDF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8BD33E2-4049-4BC3-B963-4B48C2593418}"/>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47EF0A-4D74-47A2-B19E-7BF48B219BFF}"/>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D48BA6-894C-40E0-9E09-798AE6D03537}"/>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CAAA11E-19A8-492A-8DF0-AA249C0F8F33}"/>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CC31D79-A699-4DF5-8798-587BF6A5236B}"/>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D86E2EE-B6E8-4591-8381-ED669508CBF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5E91E92-7ACA-4768-B2B4-1C5CB6C73167}"/>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61A22CE-E040-4C49-A8F7-1133CD8374A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192EAF6-575F-4658-BBE3-E4B2DAA9825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7BD5E32-D573-4DA9-938B-638901E783A2}"/>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6C436E0-C58B-4E9B-AFD3-06112EA50A2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766815-8A45-452E-A0F8-241C0685585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58D7502-3EEF-416E-ABDE-53306E2579F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E4BCD8-E062-4040-A657-01BAECABE155}"/>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AE831ED-42CC-4894-A827-14F344D6291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24BE54D-FE5A-420C-B6EA-3D2499172E0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47A1F4A-1B7C-4732-ABA3-F23B192A19F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C9323AD-7E24-47F0-84B8-49316E11930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CFAF61-1F13-4545-9FFD-4FD4FEFDBA17}"/>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D3BC68A-0630-4E58-A9D7-EB016339A52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2452005-8553-44B2-B079-75A9D935790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5879491-32C7-4AF5-BBF4-D1DFF8CC1FF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104242-5400-4890-994C-53BA2A001438}"/>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9939CFB-0AE2-47BD-9DC6-BAAA392BF5F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EC8999-F309-4B5D-AD6A-7B232B26116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0DE2D7B-DCBD-46B5-9854-00C3072B819B}"/>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4F3E7BD-3061-4313-A940-D50B7F4B8F87}"/>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124B0BB-D865-439C-8436-680179198868}"/>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5C20FFF-8F13-4FE0-95F5-D50FCA6BC28D}"/>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7DCA629-B75B-48BF-93F2-30CC90C8DBC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0D63DD2-FB47-4133-B5B6-7C1B145F352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3A1C113-B8E5-4614-BF31-380198FC90E8}"/>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353A81C-CEC4-4F50-9AD8-D2B476D8F5B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8644B03-DEE6-4DB8-ADB0-715A33D37E6A}"/>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77FB8E2-D50B-44D1-B537-F6EDAD286A80}"/>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0E2EC4B-1A86-4F17-B68D-D89F5D0013AF}"/>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02EA0F5-8477-4ECD-AC3F-3FA4DA35FD32}"/>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4369BA8-5BA1-4F15-B27B-6948A804A0C5}"/>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8482238-475C-4DA7-971D-B0390E6E4EB1}"/>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C1F70A0-A623-48D5-BF69-622F0A0D2E9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BAD96B-0D1F-49F6-AEF1-7F26D5E1570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85CD50A-BEE0-4D12-B315-D65D38FE827F}"/>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D723F19-F6B1-49BB-A962-C956ADD181A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ポイント増加したものの、ほぼ平年並みに推移し、類</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似団体平均をやや下回っている。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この中で類似団体と比較して有形固定資産減価償却率が高くなっている資産には、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があり、低くなっている資産には、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6FB8A3C-2C92-42C2-9EC3-7643063AA81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5D7B291-8EEB-4599-A2F8-5477E881EA1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68B6D17-19E7-448D-B76C-3F053BF66E82}"/>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462637D-BF24-4FF3-82AA-492F00BD35EC}"/>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6690049-4255-4CC4-AEA0-CD8F5C7D10F8}"/>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CC05913-10B0-4B56-A46D-D310E0EC7F3D}"/>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E7E1151-1FB7-42E4-87B9-E32210C43F76}"/>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B7DA565-5F95-40B1-AB06-3EB628EC3178}"/>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B7B49F5-F613-4FA5-AEB4-D1E1E648BD2D}"/>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2154BAF-33C2-4AFB-A9AF-EC9024C91C3B}"/>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BA1A6C2-1E7C-49B2-B632-C36E86415AD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D734775-AC61-47B8-92C4-7F8A83096FB3}"/>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2B5A845-57F6-4F18-A601-CC1EF53C892E}"/>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04BA929-4D0C-4CCA-A0F9-EAC06EDBFAE9}"/>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4ACBDC17-AE79-4E5C-AD9B-CA1E06F1CF17}"/>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AC6721A7-594D-4D77-A61C-75A59810A5C6}"/>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3FC0829D-4731-4542-9083-C60661BD9CAD}"/>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C424F14F-A3C9-4CDB-8F5F-FDBC66B4D3A1}"/>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CD69B8DB-4C60-4009-A556-48A6BF5CF975}"/>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a:extLst>
            <a:ext uri="{FF2B5EF4-FFF2-40B4-BE49-F238E27FC236}">
              <a16:creationId xmlns:a16="http://schemas.microsoft.com/office/drawing/2014/main" id="{12643E53-CF58-4BEF-8541-4170EBB7EF26}"/>
            </a:ext>
          </a:extLst>
        </xdr:cNvPr>
        <xdr:cNvSpPr txBox="1"/>
      </xdr:nvSpPr>
      <xdr:spPr>
        <a:xfrm>
          <a:off x="4359275" y="504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721AFA1A-6463-4A7D-BB0E-333963BE2186}"/>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7B6B340A-5238-4BFF-B6FC-24671886894F}"/>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DCF9560E-E786-4151-AFC7-9A85210F2045}"/>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8266082A-26DF-4182-92BE-2B712C2AEF8A}"/>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C4481099-121A-4716-9016-5D29A16BAB7F}"/>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0A1431E-9E8E-47E7-9632-295D813F539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B14BFB2-ED4F-442B-B687-D7D189E45ADC}"/>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CDCCC40-ED05-4D8C-AB68-864E30F48594}"/>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0D3A0D1-9D39-46E1-9E9A-4C5726C0267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C2A52F2-0E9A-4650-9AD0-A07EC02458E5}"/>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9" name="楕円 78">
          <a:extLst>
            <a:ext uri="{FF2B5EF4-FFF2-40B4-BE49-F238E27FC236}">
              <a16:creationId xmlns:a16="http://schemas.microsoft.com/office/drawing/2014/main" id="{DC21DAB5-06C4-4BCD-90E8-89094841BCAB}"/>
            </a:ext>
          </a:extLst>
        </xdr:cNvPr>
        <xdr:cNvSpPr/>
      </xdr:nvSpPr>
      <xdr:spPr>
        <a:xfrm>
          <a:off x="4254500" y="4847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0" name="有形固定資産減価償却率該当値テキスト">
          <a:extLst>
            <a:ext uri="{FF2B5EF4-FFF2-40B4-BE49-F238E27FC236}">
              <a16:creationId xmlns:a16="http://schemas.microsoft.com/office/drawing/2014/main" id="{EFB5B158-8A4C-41BD-843D-548B2215278E}"/>
            </a:ext>
          </a:extLst>
        </xdr:cNvPr>
        <xdr:cNvSpPr txBox="1"/>
      </xdr:nvSpPr>
      <xdr:spPr>
        <a:xfrm>
          <a:off x="4359275" y="47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81" name="楕円 80">
          <a:extLst>
            <a:ext uri="{FF2B5EF4-FFF2-40B4-BE49-F238E27FC236}">
              <a16:creationId xmlns:a16="http://schemas.microsoft.com/office/drawing/2014/main" id="{DC0892D3-87FA-4482-8DA3-5129D5F25B5B}"/>
            </a:ext>
          </a:extLst>
        </xdr:cNvPr>
        <xdr:cNvSpPr/>
      </xdr:nvSpPr>
      <xdr:spPr>
        <a:xfrm>
          <a:off x="3616325" y="48357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31115</xdr:rowOff>
    </xdr:to>
    <xdr:cxnSp macro="">
      <xdr:nvCxnSpPr>
        <xdr:cNvPr id="82" name="直線コネクタ 81">
          <a:extLst>
            <a:ext uri="{FF2B5EF4-FFF2-40B4-BE49-F238E27FC236}">
              <a16:creationId xmlns:a16="http://schemas.microsoft.com/office/drawing/2014/main" id="{F70AB6F8-38F3-417E-8044-3B9720587CC7}"/>
            </a:ext>
          </a:extLst>
        </xdr:cNvPr>
        <xdr:cNvCxnSpPr/>
      </xdr:nvCxnSpPr>
      <xdr:spPr>
        <a:xfrm>
          <a:off x="3673475" y="4883404"/>
          <a:ext cx="628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楕円 82">
          <a:extLst>
            <a:ext uri="{FF2B5EF4-FFF2-40B4-BE49-F238E27FC236}">
              <a16:creationId xmlns:a16="http://schemas.microsoft.com/office/drawing/2014/main" id="{4C4EB8A9-2217-4CE4-A92D-1BB7BF7C5E9A}"/>
            </a:ext>
          </a:extLst>
        </xdr:cNvPr>
        <xdr:cNvSpPr/>
      </xdr:nvSpPr>
      <xdr:spPr>
        <a:xfrm>
          <a:off x="2930525" y="4884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22479</xdr:rowOff>
    </xdr:from>
    <xdr:to>
      <xdr:col>19</xdr:col>
      <xdr:colOff>136525</xdr:colOff>
      <xdr:row>30</xdr:row>
      <xdr:rowOff>74295</xdr:rowOff>
    </xdr:to>
    <xdr:cxnSp macro="">
      <xdr:nvCxnSpPr>
        <xdr:cNvPr id="84" name="直線コネクタ 83">
          <a:extLst>
            <a:ext uri="{FF2B5EF4-FFF2-40B4-BE49-F238E27FC236}">
              <a16:creationId xmlns:a16="http://schemas.microsoft.com/office/drawing/2014/main" id="{92F75E4D-73B0-4010-8D5A-FB7DC1B790A8}"/>
            </a:ext>
          </a:extLst>
        </xdr:cNvPr>
        <xdr:cNvCxnSpPr/>
      </xdr:nvCxnSpPr>
      <xdr:spPr>
        <a:xfrm flipV="1">
          <a:off x="2987675" y="4883404"/>
          <a:ext cx="6858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a:extLst>
            <a:ext uri="{FF2B5EF4-FFF2-40B4-BE49-F238E27FC236}">
              <a16:creationId xmlns:a16="http://schemas.microsoft.com/office/drawing/2014/main" id="{4DE01664-DA4C-4219-BFCD-EFE868A33C05}"/>
            </a:ext>
          </a:extLst>
        </xdr:cNvPr>
        <xdr:cNvSpPr/>
      </xdr:nvSpPr>
      <xdr:spPr>
        <a:xfrm>
          <a:off x="2244725" y="4867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74295</xdr:rowOff>
    </xdr:to>
    <xdr:cxnSp macro="">
      <xdr:nvCxnSpPr>
        <xdr:cNvPr id="86" name="直線コネクタ 85">
          <a:extLst>
            <a:ext uri="{FF2B5EF4-FFF2-40B4-BE49-F238E27FC236}">
              <a16:creationId xmlns:a16="http://schemas.microsoft.com/office/drawing/2014/main" id="{E07BF7F5-A203-4CBA-929C-2B4528EFA6AB}"/>
            </a:ext>
          </a:extLst>
        </xdr:cNvPr>
        <xdr:cNvCxnSpPr/>
      </xdr:nvCxnSpPr>
      <xdr:spPr>
        <a:xfrm>
          <a:off x="2301875" y="4914773"/>
          <a:ext cx="6858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99949</xdr:rowOff>
    </xdr:from>
    <xdr:to>
      <xdr:col>7</xdr:col>
      <xdr:colOff>187325</xdr:colOff>
      <xdr:row>30</xdr:row>
      <xdr:rowOff>30099</xdr:rowOff>
    </xdr:to>
    <xdr:sp macro="" textlink="">
      <xdr:nvSpPr>
        <xdr:cNvPr id="87" name="楕円 86">
          <a:extLst>
            <a:ext uri="{FF2B5EF4-FFF2-40B4-BE49-F238E27FC236}">
              <a16:creationId xmlns:a16="http://schemas.microsoft.com/office/drawing/2014/main" id="{2F36EC33-B8E3-4A72-A3C6-3A6FBEA429CB}"/>
            </a:ext>
          </a:extLst>
        </xdr:cNvPr>
        <xdr:cNvSpPr/>
      </xdr:nvSpPr>
      <xdr:spPr>
        <a:xfrm>
          <a:off x="1558925" y="47989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150749</xdr:rowOff>
    </xdr:from>
    <xdr:to>
      <xdr:col>11</xdr:col>
      <xdr:colOff>136525</xdr:colOff>
      <xdr:row>30</xdr:row>
      <xdr:rowOff>57023</xdr:rowOff>
    </xdr:to>
    <xdr:cxnSp macro="">
      <xdr:nvCxnSpPr>
        <xdr:cNvPr id="88" name="直線コネクタ 87">
          <a:extLst>
            <a:ext uri="{FF2B5EF4-FFF2-40B4-BE49-F238E27FC236}">
              <a16:creationId xmlns:a16="http://schemas.microsoft.com/office/drawing/2014/main" id="{4A2E6426-2FAE-4B63-BD73-DF7D236C98E4}"/>
            </a:ext>
          </a:extLst>
        </xdr:cNvPr>
        <xdr:cNvCxnSpPr/>
      </xdr:nvCxnSpPr>
      <xdr:spPr>
        <a:xfrm>
          <a:off x="1616075" y="4846574"/>
          <a:ext cx="6858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a:extLst>
            <a:ext uri="{FF2B5EF4-FFF2-40B4-BE49-F238E27FC236}">
              <a16:creationId xmlns:a16="http://schemas.microsoft.com/office/drawing/2014/main" id="{81F42FF8-5AB6-4093-832D-CE0B332D7B21}"/>
            </a:ext>
          </a:extLst>
        </xdr:cNvPr>
        <xdr:cNvSpPr txBox="1"/>
      </xdr:nvSpPr>
      <xdr:spPr>
        <a:xfrm>
          <a:off x="3474094"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a:extLst>
            <a:ext uri="{FF2B5EF4-FFF2-40B4-BE49-F238E27FC236}">
              <a16:creationId xmlns:a16="http://schemas.microsoft.com/office/drawing/2014/main" id="{2A810EEE-31DE-4058-AEF8-67D7D2CC2682}"/>
            </a:ext>
          </a:extLst>
        </xdr:cNvPr>
        <xdr:cNvSpPr txBox="1"/>
      </xdr:nvSpPr>
      <xdr:spPr>
        <a:xfrm>
          <a:off x="2797819"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a:extLst>
            <a:ext uri="{FF2B5EF4-FFF2-40B4-BE49-F238E27FC236}">
              <a16:creationId xmlns:a16="http://schemas.microsoft.com/office/drawing/2014/main" id="{060E57BD-ECA0-4BF3-93BB-944A29B7D007}"/>
            </a:ext>
          </a:extLst>
        </xdr:cNvPr>
        <xdr:cNvSpPr txBox="1"/>
      </xdr:nvSpPr>
      <xdr:spPr>
        <a:xfrm>
          <a:off x="21120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a:extLst>
            <a:ext uri="{FF2B5EF4-FFF2-40B4-BE49-F238E27FC236}">
              <a16:creationId xmlns:a16="http://schemas.microsoft.com/office/drawing/2014/main" id="{D2E61742-1C89-4BAF-BA00-F861C7EF744E}"/>
            </a:ext>
          </a:extLst>
        </xdr:cNvPr>
        <xdr:cNvSpPr txBox="1"/>
      </xdr:nvSpPr>
      <xdr:spPr>
        <a:xfrm>
          <a:off x="14262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89806</xdr:rowOff>
    </xdr:from>
    <xdr:ext cx="405111" cy="259045"/>
    <xdr:sp macro="" textlink="">
      <xdr:nvSpPr>
        <xdr:cNvPr id="93" name="n_1mainValue有形固定資産減価償却率">
          <a:extLst>
            <a:ext uri="{FF2B5EF4-FFF2-40B4-BE49-F238E27FC236}">
              <a16:creationId xmlns:a16="http://schemas.microsoft.com/office/drawing/2014/main" id="{4C5C548A-43EB-487C-82FD-FAC734CCA21D}"/>
            </a:ext>
          </a:extLst>
        </xdr:cNvPr>
        <xdr:cNvSpPr txBox="1"/>
      </xdr:nvSpPr>
      <xdr:spPr>
        <a:xfrm>
          <a:off x="3474094" y="46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4" name="n_2mainValue有形固定資産減価償却率">
          <a:extLst>
            <a:ext uri="{FF2B5EF4-FFF2-40B4-BE49-F238E27FC236}">
              <a16:creationId xmlns:a16="http://schemas.microsoft.com/office/drawing/2014/main" id="{C0C1FDAC-F668-4F28-8416-3660653B2949}"/>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124350</xdr:rowOff>
    </xdr:from>
    <xdr:ext cx="405111" cy="259045"/>
    <xdr:sp macro="" textlink="">
      <xdr:nvSpPr>
        <xdr:cNvPr id="95" name="n_3mainValue有形固定資産減価償却率">
          <a:extLst>
            <a:ext uri="{FF2B5EF4-FFF2-40B4-BE49-F238E27FC236}">
              <a16:creationId xmlns:a16="http://schemas.microsoft.com/office/drawing/2014/main" id="{50CA101E-2097-47C9-B056-49807A20C9BE}"/>
            </a:ext>
          </a:extLst>
        </xdr:cNvPr>
        <xdr:cNvSpPr txBox="1"/>
      </xdr:nvSpPr>
      <xdr:spPr>
        <a:xfrm>
          <a:off x="2112019" y="465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46626</xdr:rowOff>
    </xdr:from>
    <xdr:ext cx="405111" cy="259045"/>
    <xdr:sp macro="" textlink="">
      <xdr:nvSpPr>
        <xdr:cNvPr id="96" name="n_4mainValue有形固定資産減価償却率">
          <a:extLst>
            <a:ext uri="{FF2B5EF4-FFF2-40B4-BE49-F238E27FC236}">
              <a16:creationId xmlns:a16="http://schemas.microsoft.com/office/drawing/2014/main" id="{1735CE94-BB1B-4631-9483-99B587B409BA}"/>
            </a:ext>
          </a:extLst>
        </xdr:cNvPr>
        <xdr:cNvSpPr txBox="1"/>
      </xdr:nvSpPr>
      <xdr:spPr>
        <a:xfrm>
          <a:off x="1426219" y="4583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39BCC08-ABDC-4AEC-BF5B-8C3C83D9F8C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C7C1611-5B56-4AE9-80E0-E29433D45C3A}"/>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FEED503E-9D5B-4958-845E-EDB14A709E5C}"/>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186E4F8-F4AA-44BB-849D-EA749147C032}"/>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E1FF702-D547-4C4E-83AA-E67CBEF18DD7}"/>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EB111E7-8EEC-4C59-8829-E8D554E5E7C3}"/>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933E62F-5674-429B-9497-AFC653EF867D}"/>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071521-E289-4BC5-83DD-AA3D3A57CE05}"/>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07980CF-1969-418F-8CF6-4B547A05A37D}"/>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16D6EFE-4964-49A0-B530-73F6022124A4}"/>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86DE5C5-9B66-4E68-915E-63ABC1173844}"/>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32ABBB5-0AF0-4524-9B14-9F2EA342D053}"/>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37E6B0A-4036-4BE4-89B4-2394A96DCFD1}"/>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本市の債務償還比率は昨年度から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今後も健全な財政運営を進め、将来負担額の大半を占める市債について、残高の縮減に努める。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B99397C-FCB5-458B-ADF6-58E73842280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E9037E3-C8A6-4220-B452-40BEB38D0A1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6AFBCCFB-1BFB-4A7E-8772-245E467AD21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6DA75296-132E-45CF-861C-BD52C53A470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152BD38A-AEF2-48B2-B5EF-D5094324F7B1}"/>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B9068D7-A797-4A7A-A11A-B07E00697307}"/>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6FB8B920-F430-4213-877E-174A8D021DF8}"/>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BE4B11FE-C1E9-4F7B-BCE3-0E362AEB6B6A}"/>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AAFDC235-7DFA-4536-B964-8CACC55A01F5}"/>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458F60DB-56F5-44A3-AFFB-15B500E626FC}"/>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1CA2C15-BDBF-47CD-BB1D-683E110C1434}"/>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FCEDF2B0-43BF-4D23-9D27-AB6863BD574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1507301C-D665-4C8A-AD87-191B5C810DF5}"/>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C8BBBA4-947D-4D86-8610-9DD396BAB62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5219A071-7A09-45F2-802B-C5249DFE5E4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5FE48AF-47A2-494F-9331-74C06995FC8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97D5C178-CCD6-45CB-B6AF-FA6A9C385664}"/>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53B14AE3-0ED0-4132-B7EB-53F33B4DD84C}"/>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4C3A27DD-2F41-4397-ACE1-ABEC26D1BDB5}"/>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AC69E5C0-8ADD-48A5-BF9C-2CAEA6A1CFBB}"/>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8CF0B1C4-89C9-4A26-8D55-20A67BB003E4}"/>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295CC704-6E4A-4E6B-90AD-01EF7D6301F3}"/>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407E5BF8-4EAE-4BCA-84FB-D879ED0BF82D}"/>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DDB0955B-CA4C-46E7-88C0-17B5304BA324}"/>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F4D5CBDC-1A1F-424C-B3B7-BE351EFA9792}"/>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A23EF231-3B84-48F5-B3CE-D4EADB28E224}"/>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E594CB63-9601-40AB-93C1-37CF6002A643}"/>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F244E21-AE1E-4239-B16E-C1B6692B0035}"/>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64C99C4-D195-431B-ACDF-6A73FD809CCF}"/>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152A2B8-CF9F-445E-9B6D-D9D771321EDA}"/>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A6A3BC-1190-4FFC-9D9F-2E20EF8DFDA1}"/>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0677873-E262-496A-AF0E-966682A1F016}"/>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48323</xdr:rowOff>
    </xdr:from>
    <xdr:to>
      <xdr:col>76</xdr:col>
      <xdr:colOff>73025</xdr:colOff>
      <xdr:row>30</xdr:row>
      <xdr:rowOff>149923</xdr:rowOff>
    </xdr:to>
    <xdr:sp macro="" textlink="">
      <xdr:nvSpPr>
        <xdr:cNvPr id="142" name="楕円 141">
          <a:extLst>
            <a:ext uri="{FF2B5EF4-FFF2-40B4-BE49-F238E27FC236}">
              <a16:creationId xmlns:a16="http://schemas.microsoft.com/office/drawing/2014/main" id="{41CE7D40-C55D-4E81-8F4D-877BBC3A6AC5}"/>
            </a:ext>
          </a:extLst>
        </xdr:cNvPr>
        <xdr:cNvSpPr/>
      </xdr:nvSpPr>
      <xdr:spPr>
        <a:xfrm>
          <a:off x="13293725" y="49028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26750</xdr:rowOff>
    </xdr:from>
    <xdr:ext cx="560923" cy="259045"/>
    <xdr:sp macro="" textlink="">
      <xdr:nvSpPr>
        <xdr:cNvPr id="143" name="債務償還比率該当値テキスト">
          <a:extLst>
            <a:ext uri="{FF2B5EF4-FFF2-40B4-BE49-F238E27FC236}">
              <a16:creationId xmlns:a16="http://schemas.microsoft.com/office/drawing/2014/main" id="{F132967B-F38F-46C5-81C4-CC3B1A25A9B4}"/>
            </a:ext>
          </a:extLst>
        </xdr:cNvPr>
        <xdr:cNvSpPr txBox="1"/>
      </xdr:nvSpPr>
      <xdr:spPr>
        <a:xfrm>
          <a:off x="13379450" y="48876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36329</xdr:rowOff>
    </xdr:from>
    <xdr:to>
      <xdr:col>72</xdr:col>
      <xdr:colOff>123825</xdr:colOff>
      <xdr:row>30</xdr:row>
      <xdr:rowOff>137929</xdr:rowOff>
    </xdr:to>
    <xdr:sp macro="" textlink="">
      <xdr:nvSpPr>
        <xdr:cNvPr id="144" name="楕円 143">
          <a:extLst>
            <a:ext uri="{FF2B5EF4-FFF2-40B4-BE49-F238E27FC236}">
              <a16:creationId xmlns:a16="http://schemas.microsoft.com/office/drawing/2014/main" id="{390B530E-6932-4EB9-9714-7F9387B1A382}"/>
            </a:ext>
          </a:extLst>
        </xdr:cNvPr>
        <xdr:cNvSpPr/>
      </xdr:nvSpPr>
      <xdr:spPr>
        <a:xfrm>
          <a:off x="12646025" y="48940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87129</xdr:rowOff>
    </xdr:from>
    <xdr:to>
      <xdr:col>76</xdr:col>
      <xdr:colOff>22225</xdr:colOff>
      <xdr:row>30</xdr:row>
      <xdr:rowOff>99123</xdr:rowOff>
    </xdr:to>
    <xdr:cxnSp macro="">
      <xdr:nvCxnSpPr>
        <xdr:cNvPr id="145" name="直線コネクタ 144">
          <a:extLst>
            <a:ext uri="{FF2B5EF4-FFF2-40B4-BE49-F238E27FC236}">
              <a16:creationId xmlns:a16="http://schemas.microsoft.com/office/drawing/2014/main" id="{62B7B59C-67A7-4B89-BBD2-025777C38101}"/>
            </a:ext>
          </a:extLst>
        </xdr:cNvPr>
        <xdr:cNvCxnSpPr/>
      </xdr:nvCxnSpPr>
      <xdr:spPr>
        <a:xfrm>
          <a:off x="12693650" y="4941704"/>
          <a:ext cx="638175"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155123</xdr:rowOff>
    </xdr:from>
    <xdr:to>
      <xdr:col>68</xdr:col>
      <xdr:colOff>123825</xdr:colOff>
      <xdr:row>30</xdr:row>
      <xdr:rowOff>85273</xdr:rowOff>
    </xdr:to>
    <xdr:sp macro="" textlink="">
      <xdr:nvSpPr>
        <xdr:cNvPr id="146" name="楕円 145">
          <a:extLst>
            <a:ext uri="{FF2B5EF4-FFF2-40B4-BE49-F238E27FC236}">
              <a16:creationId xmlns:a16="http://schemas.microsoft.com/office/drawing/2014/main" id="{43D68D4E-C2AF-4EF0-B1AE-5540F26C509F}"/>
            </a:ext>
          </a:extLst>
        </xdr:cNvPr>
        <xdr:cNvSpPr/>
      </xdr:nvSpPr>
      <xdr:spPr>
        <a:xfrm>
          <a:off x="11960225" y="48509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34473</xdr:rowOff>
    </xdr:from>
    <xdr:to>
      <xdr:col>72</xdr:col>
      <xdr:colOff>73025</xdr:colOff>
      <xdr:row>30</xdr:row>
      <xdr:rowOff>87129</xdr:rowOff>
    </xdr:to>
    <xdr:cxnSp macro="">
      <xdr:nvCxnSpPr>
        <xdr:cNvPr id="147" name="直線コネクタ 146">
          <a:extLst>
            <a:ext uri="{FF2B5EF4-FFF2-40B4-BE49-F238E27FC236}">
              <a16:creationId xmlns:a16="http://schemas.microsoft.com/office/drawing/2014/main" id="{C71E9AB4-7885-49AC-A3F4-AD6CAF0B07B4}"/>
            </a:ext>
          </a:extLst>
        </xdr:cNvPr>
        <xdr:cNvCxnSpPr/>
      </xdr:nvCxnSpPr>
      <xdr:spPr>
        <a:xfrm>
          <a:off x="12007850" y="4889048"/>
          <a:ext cx="685800" cy="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94142</xdr:rowOff>
    </xdr:from>
    <xdr:to>
      <xdr:col>64</xdr:col>
      <xdr:colOff>123825</xdr:colOff>
      <xdr:row>31</xdr:row>
      <xdr:rowOff>24292</xdr:rowOff>
    </xdr:to>
    <xdr:sp macro="" textlink="">
      <xdr:nvSpPr>
        <xdr:cNvPr id="148" name="楕円 147">
          <a:extLst>
            <a:ext uri="{FF2B5EF4-FFF2-40B4-BE49-F238E27FC236}">
              <a16:creationId xmlns:a16="http://schemas.microsoft.com/office/drawing/2014/main" id="{85AA1239-D9A4-44D0-995D-C94CB298D36C}"/>
            </a:ext>
          </a:extLst>
        </xdr:cNvPr>
        <xdr:cNvSpPr/>
      </xdr:nvSpPr>
      <xdr:spPr>
        <a:xfrm>
          <a:off x="11274425" y="4951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34473</xdr:rowOff>
    </xdr:from>
    <xdr:to>
      <xdr:col>68</xdr:col>
      <xdr:colOff>73025</xdr:colOff>
      <xdr:row>30</xdr:row>
      <xdr:rowOff>144942</xdr:rowOff>
    </xdr:to>
    <xdr:cxnSp macro="">
      <xdr:nvCxnSpPr>
        <xdr:cNvPr id="149" name="直線コネクタ 148">
          <a:extLst>
            <a:ext uri="{FF2B5EF4-FFF2-40B4-BE49-F238E27FC236}">
              <a16:creationId xmlns:a16="http://schemas.microsoft.com/office/drawing/2014/main" id="{5543484B-1501-4B7F-9EE4-BCA7AAA700E7}"/>
            </a:ext>
          </a:extLst>
        </xdr:cNvPr>
        <xdr:cNvCxnSpPr/>
      </xdr:nvCxnSpPr>
      <xdr:spPr>
        <a:xfrm flipV="1">
          <a:off x="11322050" y="4889048"/>
          <a:ext cx="6858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94142</xdr:rowOff>
    </xdr:from>
    <xdr:to>
      <xdr:col>60</xdr:col>
      <xdr:colOff>123825</xdr:colOff>
      <xdr:row>31</xdr:row>
      <xdr:rowOff>24292</xdr:rowOff>
    </xdr:to>
    <xdr:sp macro="" textlink="">
      <xdr:nvSpPr>
        <xdr:cNvPr id="150" name="楕円 149">
          <a:extLst>
            <a:ext uri="{FF2B5EF4-FFF2-40B4-BE49-F238E27FC236}">
              <a16:creationId xmlns:a16="http://schemas.microsoft.com/office/drawing/2014/main" id="{4EE144BE-B94C-455B-B61D-37A67D77E2A2}"/>
            </a:ext>
          </a:extLst>
        </xdr:cNvPr>
        <xdr:cNvSpPr/>
      </xdr:nvSpPr>
      <xdr:spPr>
        <a:xfrm>
          <a:off x="10588625" y="4951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144942</xdr:rowOff>
    </xdr:from>
    <xdr:to>
      <xdr:col>64</xdr:col>
      <xdr:colOff>73025</xdr:colOff>
      <xdr:row>30</xdr:row>
      <xdr:rowOff>144942</xdr:rowOff>
    </xdr:to>
    <xdr:cxnSp macro="">
      <xdr:nvCxnSpPr>
        <xdr:cNvPr id="151" name="直線コネクタ 150">
          <a:extLst>
            <a:ext uri="{FF2B5EF4-FFF2-40B4-BE49-F238E27FC236}">
              <a16:creationId xmlns:a16="http://schemas.microsoft.com/office/drawing/2014/main" id="{06E2311F-76A9-4312-8CBF-17A981665F2F}"/>
            </a:ext>
          </a:extLst>
        </xdr:cNvPr>
        <xdr:cNvCxnSpPr/>
      </xdr:nvCxnSpPr>
      <xdr:spPr>
        <a:xfrm>
          <a:off x="10636250" y="4999517"/>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9A46484F-7140-4CC8-8974-49084B668E96}"/>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B85DB15F-99B2-4110-BFA7-A9477BA39630}"/>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911C7E88-E980-406F-8823-1BFC0A7C4857}"/>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3DC13637-2F68-4D87-82F6-CE11B65F0D0E}"/>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129056</xdr:rowOff>
    </xdr:from>
    <xdr:ext cx="560923" cy="259045"/>
    <xdr:sp macro="" textlink="">
      <xdr:nvSpPr>
        <xdr:cNvPr id="156" name="n_1mainValue債務償還比率">
          <a:extLst>
            <a:ext uri="{FF2B5EF4-FFF2-40B4-BE49-F238E27FC236}">
              <a16:creationId xmlns:a16="http://schemas.microsoft.com/office/drawing/2014/main" id="{6BA5B360-9C3F-4EDE-9D77-6676E21D0D19}"/>
            </a:ext>
          </a:extLst>
        </xdr:cNvPr>
        <xdr:cNvSpPr txBox="1"/>
      </xdr:nvSpPr>
      <xdr:spPr>
        <a:xfrm>
          <a:off x="12441763" y="49836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76400</xdr:rowOff>
    </xdr:from>
    <xdr:ext cx="560923" cy="259045"/>
    <xdr:sp macro="" textlink="">
      <xdr:nvSpPr>
        <xdr:cNvPr id="157" name="n_2mainValue債務償還比率">
          <a:extLst>
            <a:ext uri="{FF2B5EF4-FFF2-40B4-BE49-F238E27FC236}">
              <a16:creationId xmlns:a16="http://schemas.microsoft.com/office/drawing/2014/main" id="{E3B757BE-75A7-4EF1-A134-AD3EFC195FA7}"/>
            </a:ext>
          </a:extLst>
        </xdr:cNvPr>
        <xdr:cNvSpPr txBox="1"/>
      </xdr:nvSpPr>
      <xdr:spPr>
        <a:xfrm>
          <a:off x="11765488" y="49341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15419</xdr:rowOff>
    </xdr:from>
    <xdr:ext cx="560923" cy="259045"/>
    <xdr:sp macro="" textlink="">
      <xdr:nvSpPr>
        <xdr:cNvPr id="158" name="n_3mainValue債務償還比率">
          <a:extLst>
            <a:ext uri="{FF2B5EF4-FFF2-40B4-BE49-F238E27FC236}">
              <a16:creationId xmlns:a16="http://schemas.microsoft.com/office/drawing/2014/main" id="{AB5A87EC-40B9-4600-98FB-8A09D5BDB1A2}"/>
            </a:ext>
          </a:extLst>
        </xdr:cNvPr>
        <xdr:cNvSpPr txBox="1"/>
      </xdr:nvSpPr>
      <xdr:spPr>
        <a:xfrm>
          <a:off x="11079688" y="50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15419</xdr:rowOff>
    </xdr:from>
    <xdr:ext cx="560923" cy="259045"/>
    <xdr:sp macro="" textlink="">
      <xdr:nvSpPr>
        <xdr:cNvPr id="159" name="n_4mainValue債務償還比率">
          <a:extLst>
            <a:ext uri="{FF2B5EF4-FFF2-40B4-BE49-F238E27FC236}">
              <a16:creationId xmlns:a16="http://schemas.microsoft.com/office/drawing/2014/main" id="{3C521E15-B7BD-49AC-906A-8B86E716BDEF}"/>
            </a:ext>
          </a:extLst>
        </xdr:cNvPr>
        <xdr:cNvSpPr txBox="1"/>
      </xdr:nvSpPr>
      <xdr:spPr>
        <a:xfrm>
          <a:off x="10393888" y="50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9AB830F-CB51-42A2-A7BC-02BA07062E5F}"/>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6034A67-4F2A-4402-AE40-16754081216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2B5541E5-F425-4C7C-8481-2AFD8DC8F77F}"/>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B77EDC7D-3DFB-4F21-9843-4DFEEA862853}"/>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FFA00799-749B-4135-BAFB-46BE7B39F28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532B53C6-D2C7-44C9-B9BD-D80947A6EBC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0C0966-6BB5-46CB-A346-BF06BA6DF2C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FA5EE6-CBBA-4ED2-959E-4B2314C8EA0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FE7134-98D1-416B-83ED-076A3F157F4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E11D3A-2C6F-4F02-9F13-DD58CF3BD5C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516480-D51E-4E9F-A558-91D35412B82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4638CC-2676-4AC1-B1B3-6A4DE5B9A29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9DCD75-D5B9-4FC8-AB07-D3AA2ECDD50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7055E1-032A-4197-8588-DE0905DA557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7273F3-C59D-45D1-845C-5BC9B4296A1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5FA137-03BF-4170-96A6-7C064751A22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0BDB2A-C6BE-423D-BB7E-D5B5C86F185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B0FB31-087B-4AED-9964-4E1B2F9E8C5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FE3E39-E712-476B-BAE8-881ECF985A2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62C118-BE91-47A0-A517-187D2D51E0C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2B20BE-3950-41BA-BA9A-41886FFD7D7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B4F271-B0D0-4A1E-AD25-09FF76FE6001}"/>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CDE565-7F5E-4C11-A8C9-5EC1281AC38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7CFFCA-25B2-4812-8E5E-765702DF6D0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E01786-F881-4600-BE2C-2EE3530AEF9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5A8569-8AC1-40D4-89E4-F9FFEF3379F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CE2A99-A246-47FB-86F6-4D9A16EE5DE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D4946C-21C2-49AE-96BA-B70C7F13A73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539950-94BB-46FE-AB79-593502351E6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82556A-93C7-41AB-8B53-01E2F56040D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00C712-FE9D-4914-9A7E-A6000668A3F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BA49B4-2337-47CE-9CC1-EE28AF63998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8E3E43-A0B9-406A-9385-64BA30F78AE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58DA3B-53EE-4202-BB7F-8EA6AB9ABCFD}"/>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8EF9E4-27CF-4A42-B424-C4E9B6612C72}"/>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6726780-8D2C-4159-8A5A-79A33B2159F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91DE54-B772-4B9E-A305-FE7874702F6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F98615-4E1F-4858-B869-CC8BE7B24B5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0C67D6-8CD2-4D0B-9457-3B7C3B42780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CAB5C1-31B6-4A4D-96D6-45D195C58A2A}"/>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423BE5-930E-4AFB-AFF5-901B90528E6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9B06E4-98C7-491B-A5E6-5DFA0908E50D}"/>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A754CC-ECAB-45CC-8986-845CD7C221A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BFD0DD-B516-4C95-A656-25E88E2E8E79}"/>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3A1467-C077-4B5C-B8BE-A6F13C1ABE8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4BC098-BA0E-4EBF-A4E1-72EA0124629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060E53-FEC5-4BD9-8148-2147B14E7FB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C66BE6-FDF5-4961-8CCB-32BD41D86664}"/>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9CD568A-9393-4B71-B811-E9FF00040F45}"/>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BCD6116-51FD-484E-93DA-02B267F0CF8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53D84B6-23DA-42E9-9CD4-AD8E10825B52}"/>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A29C660-0FEA-48C4-9B56-FC84E84BDEFD}"/>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B54D459-CC04-4A3A-97BF-D8ED0FFB2F43}"/>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30A02E3-7B18-4E71-BF8A-18E5DDED7D2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6E6EE44-248A-4A5B-A28F-BEA2F4B175F6}"/>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A613F0B-EDC4-4969-9BDA-83C389A4C4C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D2CF246-4D0C-44F6-BAE8-A7D831CA6C5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CA7B3BB-70B9-4F3B-A526-1AF5C484B6E7}"/>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322930C-789A-4A03-973F-DE6492363A1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265F49F5-28FB-4A15-8FF8-6C8B3B999179}"/>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6B914DE4-C16E-447B-846D-356E6165A7EA}"/>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420BBB1B-E2FA-4ED9-85D0-120D71973264}"/>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1594866F-58EC-42F5-898C-5C7FD6FD2EF9}"/>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B1AF5292-98A7-42BE-B6E4-2774C3604EDC}"/>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F55E4ABE-7790-4954-885B-32169C44F142}"/>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F19D555C-1809-4F08-9BB9-0C5266210911}"/>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55F8CC9C-F7E9-4724-AF9A-3CA55897A6D9}"/>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CB094380-EEED-4D18-87A4-8CA75434238B}"/>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75E4ABEB-09B1-43F3-ABE6-4A9D68DBE0E5}"/>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4A1C31C2-6FBD-4A0B-B0EC-AA7857619517}"/>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73C5A2E-C0CA-4689-8394-65F798DABD3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5C3ABBF-A584-41D4-A79C-8465840114BE}"/>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AA56BD-FC92-4700-BEBF-7484802DED4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BBF6B4-DA91-4973-B559-4A054C1A636F}"/>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BD3ADE-E6FA-4B3E-8D4E-DCF2A8DE284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52832</xdr:rowOff>
    </xdr:from>
    <xdr:to>
      <xdr:col>24</xdr:col>
      <xdr:colOff>114300</xdr:colOff>
      <xdr:row>34</xdr:row>
      <xdr:rowOff>154432</xdr:rowOff>
    </xdr:to>
    <xdr:sp macro="" textlink="">
      <xdr:nvSpPr>
        <xdr:cNvPr id="71" name="楕円 70">
          <a:extLst>
            <a:ext uri="{FF2B5EF4-FFF2-40B4-BE49-F238E27FC236}">
              <a16:creationId xmlns:a16="http://schemas.microsoft.com/office/drawing/2014/main" id="{8D900978-459E-465B-82BB-81E40DC98630}"/>
            </a:ext>
          </a:extLst>
        </xdr:cNvPr>
        <xdr:cNvSpPr/>
      </xdr:nvSpPr>
      <xdr:spPr>
        <a:xfrm>
          <a:off x="4124325" y="55551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5859</xdr:rowOff>
    </xdr:from>
    <xdr:ext cx="405111" cy="259045"/>
    <xdr:sp macro="" textlink="">
      <xdr:nvSpPr>
        <xdr:cNvPr id="72" name="【道路】&#10;有形固定資産減価償却率該当値テキスト">
          <a:extLst>
            <a:ext uri="{FF2B5EF4-FFF2-40B4-BE49-F238E27FC236}">
              <a16:creationId xmlns:a16="http://schemas.microsoft.com/office/drawing/2014/main" id="{01984328-7C6C-4162-986C-2EF589C6763B}"/>
            </a:ext>
          </a:extLst>
        </xdr:cNvPr>
        <xdr:cNvSpPr txBox="1"/>
      </xdr:nvSpPr>
      <xdr:spPr>
        <a:xfrm>
          <a:off x="4219575"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xdr:rowOff>
    </xdr:from>
    <xdr:to>
      <xdr:col>20</xdr:col>
      <xdr:colOff>38100</xdr:colOff>
      <xdr:row>34</xdr:row>
      <xdr:rowOff>101854</xdr:rowOff>
    </xdr:to>
    <xdr:sp macro="" textlink="">
      <xdr:nvSpPr>
        <xdr:cNvPr id="73" name="楕円 72">
          <a:extLst>
            <a:ext uri="{FF2B5EF4-FFF2-40B4-BE49-F238E27FC236}">
              <a16:creationId xmlns:a16="http://schemas.microsoft.com/office/drawing/2014/main" id="{DCA25286-FE88-4949-99BB-CC3F6D995FD1}"/>
            </a:ext>
          </a:extLst>
        </xdr:cNvPr>
        <xdr:cNvSpPr/>
      </xdr:nvSpPr>
      <xdr:spPr>
        <a:xfrm>
          <a:off x="3381375" y="55057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51054</xdr:rowOff>
    </xdr:from>
    <xdr:to>
      <xdr:col>24</xdr:col>
      <xdr:colOff>63500</xdr:colOff>
      <xdr:row>34</xdr:row>
      <xdr:rowOff>103632</xdr:rowOff>
    </xdr:to>
    <xdr:cxnSp macro="">
      <xdr:nvCxnSpPr>
        <xdr:cNvPr id="74" name="直線コネクタ 73">
          <a:extLst>
            <a:ext uri="{FF2B5EF4-FFF2-40B4-BE49-F238E27FC236}">
              <a16:creationId xmlns:a16="http://schemas.microsoft.com/office/drawing/2014/main" id="{397F9007-7138-4B76-A475-BFD7EE35A4C1}"/>
            </a:ext>
          </a:extLst>
        </xdr:cNvPr>
        <xdr:cNvCxnSpPr/>
      </xdr:nvCxnSpPr>
      <xdr:spPr>
        <a:xfrm>
          <a:off x="3429000" y="5553329"/>
          <a:ext cx="752475"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157988</xdr:rowOff>
    </xdr:from>
    <xdr:to>
      <xdr:col>15</xdr:col>
      <xdr:colOff>101600</xdr:colOff>
      <xdr:row>37</xdr:row>
      <xdr:rowOff>88138</xdr:rowOff>
    </xdr:to>
    <xdr:sp macro="" textlink="">
      <xdr:nvSpPr>
        <xdr:cNvPr id="75" name="楕円 74">
          <a:extLst>
            <a:ext uri="{FF2B5EF4-FFF2-40B4-BE49-F238E27FC236}">
              <a16:creationId xmlns:a16="http://schemas.microsoft.com/office/drawing/2014/main" id="{06A023F6-EFFA-4D6D-80A7-3E60E408137C}"/>
            </a:ext>
          </a:extLst>
        </xdr:cNvPr>
        <xdr:cNvSpPr/>
      </xdr:nvSpPr>
      <xdr:spPr>
        <a:xfrm>
          <a:off x="2571750" y="59904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51054</xdr:rowOff>
    </xdr:from>
    <xdr:to>
      <xdr:col>19</xdr:col>
      <xdr:colOff>177800</xdr:colOff>
      <xdr:row>37</xdr:row>
      <xdr:rowOff>37338</xdr:rowOff>
    </xdr:to>
    <xdr:cxnSp macro="">
      <xdr:nvCxnSpPr>
        <xdr:cNvPr id="76" name="直線コネクタ 75">
          <a:extLst>
            <a:ext uri="{FF2B5EF4-FFF2-40B4-BE49-F238E27FC236}">
              <a16:creationId xmlns:a16="http://schemas.microsoft.com/office/drawing/2014/main" id="{B13FEC85-954C-4205-BE3D-A7E7DD67D0F5}"/>
            </a:ext>
          </a:extLst>
        </xdr:cNvPr>
        <xdr:cNvCxnSpPr/>
      </xdr:nvCxnSpPr>
      <xdr:spPr>
        <a:xfrm flipV="1">
          <a:off x="2619375" y="5553329"/>
          <a:ext cx="809625" cy="4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a:extLst>
            <a:ext uri="{FF2B5EF4-FFF2-40B4-BE49-F238E27FC236}">
              <a16:creationId xmlns:a16="http://schemas.microsoft.com/office/drawing/2014/main" id="{44E202FF-75BE-4BFA-949A-A0F2883E0AC8}"/>
            </a:ext>
          </a:extLst>
        </xdr:cNvPr>
        <xdr:cNvSpPr/>
      </xdr:nvSpPr>
      <xdr:spPr>
        <a:xfrm>
          <a:off x="1781175" y="61822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38</xdr:row>
      <xdr:rowOff>83058</xdr:rowOff>
    </xdr:to>
    <xdr:cxnSp macro="">
      <xdr:nvCxnSpPr>
        <xdr:cNvPr id="78" name="直線コネクタ 77">
          <a:extLst>
            <a:ext uri="{FF2B5EF4-FFF2-40B4-BE49-F238E27FC236}">
              <a16:creationId xmlns:a16="http://schemas.microsoft.com/office/drawing/2014/main" id="{E64B0853-29E3-4C20-9812-98E90B62F706}"/>
            </a:ext>
          </a:extLst>
        </xdr:cNvPr>
        <xdr:cNvCxnSpPr/>
      </xdr:nvCxnSpPr>
      <xdr:spPr>
        <a:xfrm flipV="1">
          <a:off x="1828800" y="6028563"/>
          <a:ext cx="790575"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75692</xdr:rowOff>
    </xdr:from>
    <xdr:to>
      <xdr:col>6</xdr:col>
      <xdr:colOff>38100</xdr:colOff>
      <xdr:row>39</xdr:row>
      <xdr:rowOff>5842</xdr:rowOff>
    </xdr:to>
    <xdr:sp macro="" textlink="">
      <xdr:nvSpPr>
        <xdr:cNvPr id="79" name="楕円 78">
          <a:extLst>
            <a:ext uri="{FF2B5EF4-FFF2-40B4-BE49-F238E27FC236}">
              <a16:creationId xmlns:a16="http://schemas.microsoft.com/office/drawing/2014/main" id="{3989F981-594B-4C7D-A0E2-DC85B9DB8FDB}"/>
            </a:ext>
          </a:extLst>
        </xdr:cNvPr>
        <xdr:cNvSpPr/>
      </xdr:nvSpPr>
      <xdr:spPr>
        <a:xfrm>
          <a:off x="981075" y="62288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83058</xdr:rowOff>
    </xdr:from>
    <xdr:to>
      <xdr:col>10</xdr:col>
      <xdr:colOff>114300</xdr:colOff>
      <xdr:row>38</xdr:row>
      <xdr:rowOff>126492</xdr:rowOff>
    </xdr:to>
    <xdr:cxnSp macro="">
      <xdr:nvCxnSpPr>
        <xdr:cNvPr id="80" name="直線コネクタ 79">
          <a:extLst>
            <a:ext uri="{FF2B5EF4-FFF2-40B4-BE49-F238E27FC236}">
              <a16:creationId xmlns:a16="http://schemas.microsoft.com/office/drawing/2014/main" id="{DD206753-40A8-4313-9B73-3E86AD3B49D3}"/>
            </a:ext>
          </a:extLst>
        </xdr:cNvPr>
        <xdr:cNvCxnSpPr/>
      </xdr:nvCxnSpPr>
      <xdr:spPr>
        <a:xfrm flipV="1">
          <a:off x="1028700" y="6239383"/>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1D4BCFAB-CDA5-42DC-9514-7120A6F54D2C}"/>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CC907F19-F195-4F43-954E-72E457EF430D}"/>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9A297B92-6497-49FC-A39B-36CA0868650F}"/>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4EE31577-D73D-4138-90B9-883FAC1EA266}"/>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118381</xdr:rowOff>
    </xdr:from>
    <xdr:ext cx="405111" cy="259045"/>
    <xdr:sp macro="" textlink="">
      <xdr:nvSpPr>
        <xdr:cNvPr id="85" name="n_1mainValue【道路】&#10;有形固定資産減価償却率">
          <a:extLst>
            <a:ext uri="{FF2B5EF4-FFF2-40B4-BE49-F238E27FC236}">
              <a16:creationId xmlns:a16="http://schemas.microsoft.com/office/drawing/2014/main" id="{D0F27F7B-8D97-4627-A30D-75EF1D9AA8A3}"/>
            </a:ext>
          </a:extLst>
        </xdr:cNvPr>
        <xdr:cNvSpPr txBox="1"/>
      </xdr:nvSpPr>
      <xdr:spPr>
        <a:xfrm>
          <a:off x="3239144" y="530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104665</xdr:rowOff>
    </xdr:from>
    <xdr:ext cx="405111" cy="259045"/>
    <xdr:sp macro="" textlink="">
      <xdr:nvSpPr>
        <xdr:cNvPr id="86" name="n_2mainValue【道路】&#10;有形固定資産減価償却率">
          <a:extLst>
            <a:ext uri="{FF2B5EF4-FFF2-40B4-BE49-F238E27FC236}">
              <a16:creationId xmlns:a16="http://schemas.microsoft.com/office/drawing/2014/main" id="{04900A5C-03F7-4EC6-9F58-2635D9290C76}"/>
            </a:ext>
          </a:extLst>
        </xdr:cNvPr>
        <xdr:cNvSpPr txBox="1"/>
      </xdr:nvSpPr>
      <xdr:spPr>
        <a:xfrm>
          <a:off x="2439044" y="577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150385</xdr:rowOff>
    </xdr:from>
    <xdr:ext cx="405111" cy="259045"/>
    <xdr:sp macro="" textlink="">
      <xdr:nvSpPr>
        <xdr:cNvPr id="87" name="n_3mainValue【道路】&#10;有形固定資産減価償却率">
          <a:extLst>
            <a:ext uri="{FF2B5EF4-FFF2-40B4-BE49-F238E27FC236}">
              <a16:creationId xmlns:a16="http://schemas.microsoft.com/office/drawing/2014/main" id="{E22C3139-C459-481A-926B-92CF726CF256}"/>
            </a:ext>
          </a:extLst>
        </xdr:cNvPr>
        <xdr:cNvSpPr txBox="1"/>
      </xdr:nvSpPr>
      <xdr:spPr>
        <a:xfrm>
          <a:off x="1648469"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22369</xdr:rowOff>
    </xdr:from>
    <xdr:ext cx="405111" cy="259045"/>
    <xdr:sp macro="" textlink="">
      <xdr:nvSpPr>
        <xdr:cNvPr id="88" name="n_4mainValue【道路】&#10;有形固定資産減価償却率">
          <a:extLst>
            <a:ext uri="{FF2B5EF4-FFF2-40B4-BE49-F238E27FC236}">
              <a16:creationId xmlns:a16="http://schemas.microsoft.com/office/drawing/2014/main" id="{C3459A9E-10CF-4B4D-B8A0-D4B270B851C7}"/>
            </a:ext>
          </a:extLst>
        </xdr:cNvPr>
        <xdr:cNvSpPr txBox="1"/>
      </xdr:nvSpPr>
      <xdr:spPr>
        <a:xfrm>
          <a:off x="848369"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2E47486-550F-4F82-A0DD-FA5D0A7EE2A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05F59AE-58D1-4193-82B2-2D7A74FE9E0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1350975-CD9E-4B55-BE82-BA253793DED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E663107-3900-4139-9AE1-677783BC84DC}"/>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FB45CB5-96B4-4395-83D3-1E993209694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27D10CA-B6D5-494C-B51F-60D50E9B9FD9}"/>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080F8F5-E0C9-4DBD-ACB8-2C1F4BDFF56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DAB0AD2-76FD-4CB6-9504-3983E5DE091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04C874F-CE26-4FE8-8785-33846659EA25}"/>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BE78B46-AB27-45CC-941D-0D34B7FBB99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6567E69-52B2-420B-9E6F-D27DB2F2BE3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7B43C03-59CF-401C-A3A2-C5DBA1D143E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164375D-D833-4ADB-9226-F9ECB4FD2CF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3B9CD241-88B4-45CE-B678-33BCD52B3B2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F167E5F-8AFE-400E-9DD8-18CD6C666DD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4EB4A308-2492-4AD4-AFE9-C6929AFAC05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65893A7-95A7-4467-9727-724263DC18A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5C24C91-B923-4B88-9F99-CB309527C3A5}"/>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57E6177-2667-433E-B99D-351CC134B0B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A7250FF-2570-475E-914A-65D2A2250A85}"/>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CB3A105-3C7F-4879-82A8-B383F7204DF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C8DC09D-DD98-4A70-8962-4D397A8B046E}"/>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534F123-C462-4919-995C-7AEAA4B6E20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EB442D6B-1926-4A9F-A7D4-EDE025CEE838}"/>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1FB18CA6-F162-407E-9E17-F0BBF59C3E67}"/>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FC2A7F83-FF99-4D6F-8059-62F9389CAC63}"/>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972454F8-A088-4D5C-9222-533E1165E303}"/>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96A6F1A9-CAEA-4D66-8E63-FCC6CA580FEA}"/>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4B08424A-1ED4-49F3-B331-8B66DD0355A6}"/>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32778388-A404-464C-B180-7EBC662A63A1}"/>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A9E0B625-BC1C-42C0-99D7-2DB8C65C1873}"/>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3FBB5AB2-5775-4EC5-ADDC-F2EC986EF6EC}"/>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33744FFA-ACC8-4453-8C11-690176041F28}"/>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828BC915-F26A-4421-9451-0B1BAB2089BC}"/>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F665C0A-7725-4394-A9A7-20B73A63587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392774-0CCC-4CC6-851C-F836DE34E04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3D7D2F9-CA17-414C-92A9-71F3A2E10E3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DFD45E-7FCC-4BE2-B25F-841A2EBC5D7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23B8AF-ABED-4CA9-8AF6-B7C25D54E4A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104775</xdr:rowOff>
    </xdr:from>
    <xdr:to>
      <xdr:col>55</xdr:col>
      <xdr:colOff>50800</xdr:colOff>
      <xdr:row>40</xdr:row>
      <xdr:rowOff>34925</xdr:rowOff>
    </xdr:to>
    <xdr:sp macro="" textlink="">
      <xdr:nvSpPr>
        <xdr:cNvPr id="128" name="楕円 127">
          <a:extLst>
            <a:ext uri="{FF2B5EF4-FFF2-40B4-BE49-F238E27FC236}">
              <a16:creationId xmlns:a16="http://schemas.microsoft.com/office/drawing/2014/main" id="{DC9F7624-7717-4370-BFEC-D44387DD0854}"/>
            </a:ext>
          </a:extLst>
        </xdr:cNvPr>
        <xdr:cNvSpPr/>
      </xdr:nvSpPr>
      <xdr:spPr>
        <a:xfrm>
          <a:off x="9401175" y="6416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29" name="【道路】&#10;一人当たり延長該当値テキスト">
          <a:extLst>
            <a:ext uri="{FF2B5EF4-FFF2-40B4-BE49-F238E27FC236}">
              <a16:creationId xmlns:a16="http://schemas.microsoft.com/office/drawing/2014/main" id="{3069107E-A385-4960-8EE0-A728515F149D}"/>
            </a:ext>
          </a:extLst>
        </xdr:cNvPr>
        <xdr:cNvSpPr txBox="1"/>
      </xdr:nvSpPr>
      <xdr:spPr>
        <a:xfrm>
          <a:off x="9467850"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100711</xdr:rowOff>
    </xdr:from>
    <xdr:to>
      <xdr:col>50</xdr:col>
      <xdr:colOff>165100</xdr:colOff>
      <xdr:row>40</xdr:row>
      <xdr:rowOff>30861</xdr:rowOff>
    </xdr:to>
    <xdr:sp macro="" textlink="">
      <xdr:nvSpPr>
        <xdr:cNvPr id="130" name="楕円 129">
          <a:extLst>
            <a:ext uri="{FF2B5EF4-FFF2-40B4-BE49-F238E27FC236}">
              <a16:creationId xmlns:a16="http://schemas.microsoft.com/office/drawing/2014/main" id="{218F2F7C-8D43-44FA-97EF-C8DC0F2E3AB8}"/>
            </a:ext>
          </a:extLst>
        </xdr:cNvPr>
        <xdr:cNvSpPr/>
      </xdr:nvSpPr>
      <xdr:spPr>
        <a:xfrm>
          <a:off x="8639175" y="64189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151511</xdr:rowOff>
    </xdr:from>
    <xdr:to>
      <xdr:col>55</xdr:col>
      <xdr:colOff>0</xdr:colOff>
      <xdr:row>39</xdr:row>
      <xdr:rowOff>155575</xdr:rowOff>
    </xdr:to>
    <xdr:cxnSp macro="">
      <xdr:nvCxnSpPr>
        <xdr:cNvPr id="131" name="直線コネクタ 130">
          <a:extLst>
            <a:ext uri="{FF2B5EF4-FFF2-40B4-BE49-F238E27FC236}">
              <a16:creationId xmlns:a16="http://schemas.microsoft.com/office/drawing/2014/main" id="{28753415-D07D-4FAA-ACEC-B583A508D452}"/>
            </a:ext>
          </a:extLst>
        </xdr:cNvPr>
        <xdr:cNvCxnSpPr/>
      </xdr:nvCxnSpPr>
      <xdr:spPr>
        <a:xfrm>
          <a:off x="8686800" y="6466586"/>
          <a:ext cx="7429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102108</xdr:rowOff>
    </xdr:from>
    <xdr:to>
      <xdr:col>46</xdr:col>
      <xdr:colOff>38100</xdr:colOff>
      <xdr:row>40</xdr:row>
      <xdr:rowOff>32258</xdr:rowOff>
    </xdr:to>
    <xdr:sp macro="" textlink="">
      <xdr:nvSpPr>
        <xdr:cNvPr id="132" name="楕円 131">
          <a:extLst>
            <a:ext uri="{FF2B5EF4-FFF2-40B4-BE49-F238E27FC236}">
              <a16:creationId xmlns:a16="http://schemas.microsoft.com/office/drawing/2014/main" id="{A5C9EAB1-9EBB-4689-9049-9EA0A97EC2F4}"/>
            </a:ext>
          </a:extLst>
        </xdr:cNvPr>
        <xdr:cNvSpPr/>
      </xdr:nvSpPr>
      <xdr:spPr>
        <a:xfrm>
          <a:off x="7839075" y="64203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151511</xdr:rowOff>
    </xdr:from>
    <xdr:to>
      <xdr:col>50</xdr:col>
      <xdr:colOff>114300</xdr:colOff>
      <xdr:row>39</xdr:row>
      <xdr:rowOff>152908</xdr:rowOff>
    </xdr:to>
    <xdr:cxnSp macro="">
      <xdr:nvCxnSpPr>
        <xdr:cNvPr id="133" name="直線コネクタ 132">
          <a:extLst>
            <a:ext uri="{FF2B5EF4-FFF2-40B4-BE49-F238E27FC236}">
              <a16:creationId xmlns:a16="http://schemas.microsoft.com/office/drawing/2014/main" id="{15C007BC-D905-4273-A453-8B39CE9E2963}"/>
            </a:ext>
          </a:extLst>
        </xdr:cNvPr>
        <xdr:cNvCxnSpPr/>
      </xdr:nvCxnSpPr>
      <xdr:spPr>
        <a:xfrm flipV="1">
          <a:off x="7886700" y="6466586"/>
          <a:ext cx="8001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101981</xdr:rowOff>
    </xdr:from>
    <xdr:to>
      <xdr:col>41</xdr:col>
      <xdr:colOff>101600</xdr:colOff>
      <xdr:row>40</xdr:row>
      <xdr:rowOff>32131</xdr:rowOff>
    </xdr:to>
    <xdr:sp macro="" textlink="">
      <xdr:nvSpPr>
        <xdr:cNvPr id="134" name="楕円 133">
          <a:extLst>
            <a:ext uri="{FF2B5EF4-FFF2-40B4-BE49-F238E27FC236}">
              <a16:creationId xmlns:a16="http://schemas.microsoft.com/office/drawing/2014/main" id="{B14F70DA-7FE4-40C7-A71A-099B04264008}"/>
            </a:ext>
          </a:extLst>
        </xdr:cNvPr>
        <xdr:cNvSpPr/>
      </xdr:nvSpPr>
      <xdr:spPr>
        <a:xfrm>
          <a:off x="7029450" y="642023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152781</xdr:rowOff>
    </xdr:from>
    <xdr:to>
      <xdr:col>45</xdr:col>
      <xdr:colOff>177800</xdr:colOff>
      <xdr:row>39</xdr:row>
      <xdr:rowOff>152908</xdr:rowOff>
    </xdr:to>
    <xdr:cxnSp macro="">
      <xdr:nvCxnSpPr>
        <xdr:cNvPr id="135" name="直線コネクタ 134">
          <a:extLst>
            <a:ext uri="{FF2B5EF4-FFF2-40B4-BE49-F238E27FC236}">
              <a16:creationId xmlns:a16="http://schemas.microsoft.com/office/drawing/2014/main" id="{D26F2005-EF64-4637-907B-7C2391F5FE5D}"/>
            </a:ext>
          </a:extLst>
        </xdr:cNvPr>
        <xdr:cNvCxnSpPr/>
      </xdr:nvCxnSpPr>
      <xdr:spPr>
        <a:xfrm>
          <a:off x="7077075" y="6467856"/>
          <a:ext cx="80962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102997</xdr:rowOff>
    </xdr:from>
    <xdr:to>
      <xdr:col>36</xdr:col>
      <xdr:colOff>165100</xdr:colOff>
      <xdr:row>40</xdr:row>
      <xdr:rowOff>33147</xdr:rowOff>
    </xdr:to>
    <xdr:sp macro="" textlink="">
      <xdr:nvSpPr>
        <xdr:cNvPr id="136" name="楕円 135">
          <a:extLst>
            <a:ext uri="{FF2B5EF4-FFF2-40B4-BE49-F238E27FC236}">
              <a16:creationId xmlns:a16="http://schemas.microsoft.com/office/drawing/2014/main" id="{AE5E0FCB-BD3A-4C28-AE07-423631719176}"/>
            </a:ext>
          </a:extLst>
        </xdr:cNvPr>
        <xdr:cNvSpPr/>
      </xdr:nvSpPr>
      <xdr:spPr>
        <a:xfrm>
          <a:off x="6238875" y="64212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152781</xdr:rowOff>
    </xdr:from>
    <xdr:to>
      <xdr:col>41</xdr:col>
      <xdr:colOff>50800</xdr:colOff>
      <xdr:row>39</xdr:row>
      <xdr:rowOff>153797</xdr:rowOff>
    </xdr:to>
    <xdr:cxnSp macro="">
      <xdr:nvCxnSpPr>
        <xdr:cNvPr id="137" name="直線コネクタ 136">
          <a:extLst>
            <a:ext uri="{FF2B5EF4-FFF2-40B4-BE49-F238E27FC236}">
              <a16:creationId xmlns:a16="http://schemas.microsoft.com/office/drawing/2014/main" id="{6695F075-19BF-421D-B974-B09D8FD8CF81}"/>
            </a:ext>
          </a:extLst>
        </xdr:cNvPr>
        <xdr:cNvCxnSpPr/>
      </xdr:nvCxnSpPr>
      <xdr:spPr>
        <a:xfrm flipV="1">
          <a:off x="6286500" y="6467856"/>
          <a:ext cx="79057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65A623EF-821D-4644-9CE1-F9580344C176}"/>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395E602C-8E0F-4818-B98D-E6ADA976387B}"/>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A07B5197-6719-4F0D-9894-B35CEC174227}"/>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505DB036-25D2-43EF-ABAA-F73C7F9B423D}"/>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21988</xdr:rowOff>
    </xdr:from>
    <xdr:ext cx="469744" cy="259045"/>
    <xdr:sp macro="" textlink="">
      <xdr:nvSpPr>
        <xdr:cNvPr id="142" name="n_1mainValue【道路】&#10;一人当たり延長">
          <a:extLst>
            <a:ext uri="{FF2B5EF4-FFF2-40B4-BE49-F238E27FC236}">
              <a16:creationId xmlns:a16="http://schemas.microsoft.com/office/drawing/2014/main" id="{1533FBB7-C76A-4CE1-BBB4-613D7881369E}"/>
            </a:ext>
          </a:extLst>
        </xdr:cNvPr>
        <xdr:cNvSpPr txBox="1"/>
      </xdr:nvSpPr>
      <xdr:spPr>
        <a:xfrm>
          <a:off x="8458277"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23385</xdr:rowOff>
    </xdr:from>
    <xdr:ext cx="469744" cy="259045"/>
    <xdr:sp macro="" textlink="">
      <xdr:nvSpPr>
        <xdr:cNvPr id="143" name="n_2mainValue【道路】&#10;一人当たり延長">
          <a:extLst>
            <a:ext uri="{FF2B5EF4-FFF2-40B4-BE49-F238E27FC236}">
              <a16:creationId xmlns:a16="http://schemas.microsoft.com/office/drawing/2014/main" id="{670C5FD3-C198-4567-BE60-2A6309685D8A}"/>
            </a:ext>
          </a:extLst>
        </xdr:cNvPr>
        <xdr:cNvSpPr txBox="1"/>
      </xdr:nvSpPr>
      <xdr:spPr>
        <a:xfrm>
          <a:off x="7677227"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23258</xdr:rowOff>
    </xdr:from>
    <xdr:ext cx="469744" cy="259045"/>
    <xdr:sp macro="" textlink="">
      <xdr:nvSpPr>
        <xdr:cNvPr id="144" name="n_3mainValue【道路】&#10;一人当たり延長">
          <a:extLst>
            <a:ext uri="{FF2B5EF4-FFF2-40B4-BE49-F238E27FC236}">
              <a16:creationId xmlns:a16="http://schemas.microsoft.com/office/drawing/2014/main" id="{DFAACEEC-2525-4D32-91ED-64A2A6BFE2B9}"/>
            </a:ext>
          </a:extLst>
        </xdr:cNvPr>
        <xdr:cNvSpPr txBox="1"/>
      </xdr:nvSpPr>
      <xdr:spPr>
        <a:xfrm>
          <a:off x="6867602" y="65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24274</xdr:rowOff>
    </xdr:from>
    <xdr:ext cx="469744" cy="259045"/>
    <xdr:sp macro="" textlink="">
      <xdr:nvSpPr>
        <xdr:cNvPr id="145" name="n_4mainValue【道路】&#10;一人当たり延長">
          <a:extLst>
            <a:ext uri="{FF2B5EF4-FFF2-40B4-BE49-F238E27FC236}">
              <a16:creationId xmlns:a16="http://schemas.microsoft.com/office/drawing/2014/main" id="{B8D0BEFF-9336-4AA6-BE0E-D78EB7736C32}"/>
            </a:ext>
          </a:extLst>
        </xdr:cNvPr>
        <xdr:cNvSpPr txBox="1"/>
      </xdr:nvSpPr>
      <xdr:spPr>
        <a:xfrm>
          <a:off x="6067502" y="65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61C84AB-EB4D-426E-BC02-86372F3E6619}"/>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41200DB-BA48-4D49-8E91-E88A3DF4AC5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F1FFBBD-794B-4A84-B578-1E6A001E3F31}"/>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9AED3AC-E3FF-43A8-AD97-AAF6FCC3C122}"/>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EA9147D-CD19-4F40-B2C8-853BB88FB271}"/>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0D5AEC0-94FA-467F-9ED4-99E31BEAABC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33C4C75-0629-4DF5-A94E-4FDF3D042735}"/>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94B6AC1-A8A2-42E7-B854-95452A21930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455D952-ADB6-4255-865F-A870D7A7843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C50A076-194D-4D2D-84E7-6E8907C53E4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A6C0755-0710-4D04-9D68-492A999829AC}"/>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63DB249-7987-42B9-B1EA-AE5EA4D96FC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30CFC579-E74D-44DF-9252-FA5E97ED2463}"/>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51B07EA-31A0-437F-A7A4-8101365008C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7BEA1BF-D160-45CE-8F97-49F47BA3A74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DB85621-0021-43B2-BFC6-62425EB37D0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F8D4EF3-0440-43A4-A138-C2A0FD705D8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6D2FAE9-E170-4507-8B5F-EAE97292BC8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E4F68772-CCAC-46CC-BEA3-BC1D9721942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5BC4133-52CA-4B6B-8DB8-614E76203D5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F9FE8E87-1B0C-46AD-9E50-A089FC62321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6A1BF16-E6E0-4736-B7E3-B00C4A04F8A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23A6D272-B0DB-4116-84CB-B405C0D3C09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62E70A7E-A602-4A6F-AFCD-83CAA9E1E867}"/>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244A43CD-AC0E-4794-A5D7-29ADF70A70D3}"/>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6AAAA055-666C-4542-8937-C94CF083269A}"/>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62B71508-6B1B-4EF0-B28D-6D20BE520E59}"/>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D423EB03-FD7D-41AE-9D54-BBADF9A9083B}"/>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58C54980-E52C-45C7-9319-BAFA62F2A11E}"/>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39041460-38E7-47A1-A15D-18E0D4727E27}"/>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C0257506-012A-4664-BF7E-F189CFBF98C5}"/>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BD647EC9-5261-40E6-9A31-E3023149694F}"/>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FDC4A834-D40D-491B-817D-080D17685482}"/>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B3EA1AFC-F781-4CEE-BBDE-89B461040B66}"/>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CF5E372-C161-4682-8420-4DD580ECA76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0DD7FD4-441B-401A-8842-19F472AB3D0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36A757D-8A20-4FC4-84BF-102BAF13AF4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6CE6DD2-23A4-4E54-A792-EA89E1EB344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33C6FC-DB1B-43E8-89EE-854FAFC20E9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93980</xdr:rowOff>
    </xdr:from>
    <xdr:to>
      <xdr:col>24</xdr:col>
      <xdr:colOff>114300</xdr:colOff>
      <xdr:row>63</xdr:row>
      <xdr:rowOff>24130</xdr:rowOff>
    </xdr:to>
    <xdr:sp macro="" textlink="">
      <xdr:nvSpPr>
        <xdr:cNvPr id="185" name="楕円 184">
          <a:extLst>
            <a:ext uri="{FF2B5EF4-FFF2-40B4-BE49-F238E27FC236}">
              <a16:creationId xmlns:a16="http://schemas.microsoft.com/office/drawing/2014/main" id="{B887F459-2FC0-427A-8879-0DD110450692}"/>
            </a:ext>
          </a:extLst>
        </xdr:cNvPr>
        <xdr:cNvSpPr/>
      </xdr:nvSpPr>
      <xdr:spPr>
        <a:xfrm>
          <a:off x="4124325" y="10133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8907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F03CD918-E81A-47F7-8A17-CB9F31A992E8}"/>
            </a:ext>
          </a:extLst>
        </xdr:cNvPr>
        <xdr:cNvSpPr txBox="1"/>
      </xdr:nvSpPr>
      <xdr:spPr>
        <a:xfrm>
          <a:off x="4219575"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87" name="楕円 186">
          <a:extLst>
            <a:ext uri="{FF2B5EF4-FFF2-40B4-BE49-F238E27FC236}">
              <a16:creationId xmlns:a16="http://schemas.microsoft.com/office/drawing/2014/main" id="{BDEF95C9-903E-4E3D-8EA8-959FA12AA387}"/>
            </a:ext>
          </a:extLst>
        </xdr:cNvPr>
        <xdr:cNvSpPr/>
      </xdr:nvSpPr>
      <xdr:spPr>
        <a:xfrm>
          <a:off x="3381375" y="10107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144780</xdr:rowOff>
    </xdr:to>
    <xdr:cxnSp macro="">
      <xdr:nvCxnSpPr>
        <xdr:cNvPr id="188" name="直線コネクタ 187">
          <a:extLst>
            <a:ext uri="{FF2B5EF4-FFF2-40B4-BE49-F238E27FC236}">
              <a16:creationId xmlns:a16="http://schemas.microsoft.com/office/drawing/2014/main" id="{EE052F03-304D-4F2C-A939-B727B76FBEF4}"/>
            </a:ext>
          </a:extLst>
        </xdr:cNvPr>
        <xdr:cNvCxnSpPr/>
      </xdr:nvCxnSpPr>
      <xdr:spPr>
        <a:xfrm>
          <a:off x="3429000" y="10155555"/>
          <a:ext cx="7524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44450</xdr:rowOff>
    </xdr:from>
    <xdr:to>
      <xdr:col>15</xdr:col>
      <xdr:colOff>101600</xdr:colOff>
      <xdr:row>62</xdr:row>
      <xdr:rowOff>146050</xdr:rowOff>
    </xdr:to>
    <xdr:sp macro="" textlink="">
      <xdr:nvSpPr>
        <xdr:cNvPr id="189" name="楕円 188">
          <a:extLst>
            <a:ext uri="{FF2B5EF4-FFF2-40B4-BE49-F238E27FC236}">
              <a16:creationId xmlns:a16="http://schemas.microsoft.com/office/drawing/2014/main" id="{F7523F99-786D-4788-B4DB-5A136C46479D}"/>
            </a:ext>
          </a:extLst>
        </xdr:cNvPr>
        <xdr:cNvSpPr/>
      </xdr:nvSpPr>
      <xdr:spPr>
        <a:xfrm>
          <a:off x="2571750" y="10086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95250</xdr:rowOff>
    </xdr:from>
    <xdr:to>
      <xdr:col>19</xdr:col>
      <xdr:colOff>177800</xdr:colOff>
      <xdr:row>62</xdr:row>
      <xdr:rowOff>116205</xdr:rowOff>
    </xdr:to>
    <xdr:cxnSp macro="">
      <xdr:nvCxnSpPr>
        <xdr:cNvPr id="190" name="直線コネクタ 189">
          <a:extLst>
            <a:ext uri="{FF2B5EF4-FFF2-40B4-BE49-F238E27FC236}">
              <a16:creationId xmlns:a16="http://schemas.microsoft.com/office/drawing/2014/main" id="{56BFAC18-1919-4B17-811A-8FA4D6B93573}"/>
            </a:ext>
          </a:extLst>
        </xdr:cNvPr>
        <xdr:cNvCxnSpPr/>
      </xdr:nvCxnSpPr>
      <xdr:spPr>
        <a:xfrm>
          <a:off x="2619375" y="10134600"/>
          <a:ext cx="8096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1" name="楕円 190">
          <a:extLst>
            <a:ext uri="{FF2B5EF4-FFF2-40B4-BE49-F238E27FC236}">
              <a16:creationId xmlns:a16="http://schemas.microsoft.com/office/drawing/2014/main" id="{F314E1A2-C4CB-49A4-92AC-98AAF0901D9D}"/>
            </a:ext>
          </a:extLst>
        </xdr:cNvPr>
        <xdr:cNvSpPr/>
      </xdr:nvSpPr>
      <xdr:spPr>
        <a:xfrm>
          <a:off x="1781175" y="100571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95250</xdr:rowOff>
    </xdr:to>
    <xdr:cxnSp macro="">
      <xdr:nvCxnSpPr>
        <xdr:cNvPr id="192" name="直線コネクタ 191">
          <a:extLst>
            <a:ext uri="{FF2B5EF4-FFF2-40B4-BE49-F238E27FC236}">
              <a16:creationId xmlns:a16="http://schemas.microsoft.com/office/drawing/2014/main" id="{C108B15E-F7F7-4BEB-A13E-8D5809C8CDC1}"/>
            </a:ext>
          </a:extLst>
        </xdr:cNvPr>
        <xdr:cNvCxnSpPr/>
      </xdr:nvCxnSpPr>
      <xdr:spPr>
        <a:xfrm>
          <a:off x="1828800" y="10104755"/>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156845</xdr:rowOff>
    </xdr:from>
    <xdr:to>
      <xdr:col>6</xdr:col>
      <xdr:colOff>38100</xdr:colOff>
      <xdr:row>62</xdr:row>
      <xdr:rowOff>86995</xdr:rowOff>
    </xdr:to>
    <xdr:sp macro="" textlink="">
      <xdr:nvSpPr>
        <xdr:cNvPr id="193" name="楕円 192">
          <a:extLst>
            <a:ext uri="{FF2B5EF4-FFF2-40B4-BE49-F238E27FC236}">
              <a16:creationId xmlns:a16="http://schemas.microsoft.com/office/drawing/2014/main" id="{2F0E0E11-91FA-4837-A349-349D770698C9}"/>
            </a:ext>
          </a:extLst>
        </xdr:cNvPr>
        <xdr:cNvSpPr/>
      </xdr:nvSpPr>
      <xdr:spPr>
        <a:xfrm>
          <a:off x="981075" y="100374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36195</xdr:rowOff>
    </xdr:from>
    <xdr:to>
      <xdr:col>10</xdr:col>
      <xdr:colOff>114300</xdr:colOff>
      <xdr:row>62</xdr:row>
      <xdr:rowOff>68580</xdr:rowOff>
    </xdr:to>
    <xdr:cxnSp macro="">
      <xdr:nvCxnSpPr>
        <xdr:cNvPr id="194" name="直線コネクタ 193">
          <a:extLst>
            <a:ext uri="{FF2B5EF4-FFF2-40B4-BE49-F238E27FC236}">
              <a16:creationId xmlns:a16="http://schemas.microsoft.com/office/drawing/2014/main" id="{65283439-AADC-48E7-BC13-8B07AC8FE15E}"/>
            </a:ext>
          </a:extLst>
        </xdr:cNvPr>
        <xdr:cNvCxnSpPr/>
      </xdr:nvCxnSpPr>
      <xdr:spPr>
        <a:xfrm>
          <a:off x="1028700" y="10075545"/>
          <a:ext cx="8001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EB8C4402-E3B0-498A-AB80-C9E9D09B730F}"/>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BD96E0D1-D4D8-4A77-96BC-B781BB4E62EE}"/>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60141618-BABF-4C88-9B82-85FCF8F13352}"/>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FA7BBEED-F4CC-4958-A9B3-F6DEABF408E3}"/>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E4FAD690-A92C-4E50-B8BB-48DCCE45730B}"/>
            </a:ext>
          </a:extLst>
        </xdr:cNvPr>
        <xdr:cNvSpPr txBox="1"/>
      </xdr:nvSpPr>
      <xdr:spPr>
        <a:xfrm>
          <a:off x="3239144" y="1020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137177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29D3008-58AD-4A79-A044-2259DA0F9907}"/>
            </a:ext>
          </a:extLst>
        </xdr:cNvPr>
        <xdr:cNvSpPr txBox="1"/>
      </xdr:nvSpPr>
      <xdr:spPr>
        <a:xfrm>
          <a:off x="2439044" y="1017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3592E77-2C33-4722-AD27-8F8643636C20}"/>
            </a:ext>
          </a:extLst>
        </xdr:cNvPr>
        <xdr:cNvSpPr txBox="1"/>
      </xdr:nvSpPr>
      <xdr:spPr>
        <a:xfrm>
          <a:off x="1648469"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78122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D4CE2848-02D9-4C66-9285-02C8FE8D6348}"/>
            </a:ext>
          </a:extLst>
        </xdr:cNvPr>
        <xdr:cNvSpPr txBox="1"/>
      </xdr:nvSpPr>
      <xdr:spPr>
        <a:xfrm>
          <a:off x="848369"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03B0F5F-02A2-4E5F-A934-A69ABF98AAA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8ABE7B7-B144-4626-ADF0-DC5F07665FA9}"/>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0666A62-9316-49B0-9E43-6313A15C2889}"/>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5BAC2FF-3875-414B-9FC6-BF38A0DF6EC1}"/>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A1817E3-FBBE-4642-9CEC-F032C2BBA90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1936D78-0EC3-4DEC-9989-B54E9EE501F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E9ABFE7-2978-4325-BDDA-BD596F307DA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71545F-DDDB-426D-A970-D1521E6110E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35B0135-E81F-41AD-B987-970030AA9CC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A288B8F-E2E7-45F1-8106-33D33BD0AA8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40C18E7F-D284-43E0-853B-012DBF864EB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6D6138C5-0D59-4DE1-9349-D95D60CEC5D9}"/>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8C748C75-FA9E-4AAF-BDBB-F419D691CC5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2AA74DB3-E0CF-4297-9ED8-54263FCE2B2E}"/>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5077397C-472C-4588-B565-43971BF11BAD}"/>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7F673D5B-DD58-41AB-A6E0-B44C6DEE7018}"/>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488AC976-067E-4856-ABBF-10B35A2F89C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2B0F15DA-FAC0-407F-99BF-2520127B29B6}"/>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3745EB6-E9E0-49F4-A567-32760CB585F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C11CF4EB-8E4D-4EE5-93FB-457240BE405E}"/>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B5366AE-B269-4E61-A331-63D479A5E77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EB83E29-98ED-4583-BEC6-ED6742E9CBD5}"/>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D87401E-7884-494E-9DB5-6C10F013F47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49A158EF-7C02-4F43-879F-825AA0436DC0}"/>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A22C7EBB-6314-4344-B7E3-19D6A662D1A5}"/>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54D26658-FCE0-4FAC-ADC0-62626AAFBCE7}"/>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EE56946D-5582-484D-BBB3-07D90F1485F0}"/>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F5A6E972-84BB-4B4F-AD0D-21C94AE818C4}"/>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D5C57014-9919-40B6-9E62-93280AA61DDC}"/>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3476B500-14FB-4B76-9BCD-64A9F5D615B9}"/>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B70844AA-57CD-413C-92F5-15A68564DF24}"/>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6D703659-C6DD-49A9-8920-88BB7F8A5E4C}"/>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605FF363-82E8-447E-9DCA-6A7BBADF44DB}"/>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1A962EA1-DE88-4787-A110-A38A615336A7}"/>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16921BD-FF83-4BBE-85E1-B42D0754678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3C4C8BA-AD56-43B1-A85F-D8740D266DB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388E637-D21E-40BA-A971-B683618203C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887A4B7-CC3E-4D0B-80C1-5F04D7ACEF7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F7B7594-AA46-496B-BDBA-9520DD82FD8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113807</xdr:rowOff>
    </xdr:from>
    <xdr:to>
      <xdr:col>55</xdr:col>
      <xdr:colOff>50800</xdr:colOff>
      <xdr:row>62</xdr:row>
      <xdr:rowOff>43957</xdr:rowOff>
    </xdr:to>
    <xdr:sp macro="" textlink="">
      <xdr:nvSpPr>
        <xdr:cNvPr id="242" name="楕円 241">
          <a:extLst>
            <a:ext uri="{FF2B5EF4-FFF2-40B4-BE49-F238E27FC236}">
              <a16:creationId xmlns:a16="http://schemas.microsoft.com/office/drawing/2014/main" id="{A60E722A-B429-4F11-9377-306A0F75EE20}"/>
            </a:ext>
          </a:extLst>
        </xdr:cNvPr>
        <xdr:cNvSpPr/>
      </xdr:nvSpPr>
      <xdr:spPr>
        <a:xfrm>
          <a:off x="9401175" y="99912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92234</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707E5AA8-6154-4066-870C-F2F047090685}"/>
            </a:ext>
          </a:extLst>
        </xdr:cNvPr>
        <xdr:cNvSpPr txBox="1"/>
      </xdr:nvSpPr>
      <xdr:spPr>
        <a:xfrm>
          <a:off x="9467850" y="99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113125</xdr:rowOff>
    </xdr:from>
    <xdr:to>
      <xdr:col>50</xdr:col>
      <xdr:colOff>165100</xdr:colOff>
      <xdr:row>62</xdr:row>
      <xdr:rowOff>43275</xdr:rowOff>
    </xdr:to>
    <xdr:sp macro="" textlink="">
      <xdr:nvSpPr>
        <xdr:cNvPr id="244" name="楕円 243">
          <a:extLst>
            <a:ext uri="{FF2B5EF4-FFF2-40B4-BE49-F238E27FC236}">
              <a16:creationId xmlns:a16="http://schemas.microsoft.com/office/drawing/2014/main" id="{7D403A1D-5836-402D-8517-248EEE9830BF}"/>
            </a:ext>
          </a:extLst>
        </xdr:cNvPr>
        <xdr:cNvSpPr/>
      </xdr:nvSpPr>
      <xdr:spPr>
        <a:xfrm>
          <a:off x="8639175" y="9990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163925</xdr:rowOff>
    </xdr:from>
    <xdr:to>
      <xdr:col>55</xdr:col>
      <xdr:colOff>0</xdr:colOff>
      <xdr:row>61</xdr:row>
      <xdr:rowOff>164607</xdr:rowOff>
    </xdr:to>
    <xdr:cxnSp macro="">
      <xdr:nvCxnSpPr>
        <xdr:cNvPr id="245" name="直線コネクタ 244">
          <a:extLst>
            <a:ext uri="{FF2B5EF4-FFF2-40B4-BE49-F238E27FC236}">
              <a16:creationId xmlns:a16="http://schemas.microsoft.com/office/drawing/2014/main" id="{298B3149-90A6-4F96-9D41-2F3AEF334EB6}"/>
            </a:ext>
          </a:extLst>
        </xdr:cNvPr>
        <xdr:cNvCxnSpPr/>
      </xdr:nvCxnSpPr>
      <xdr:spPr>
        <a:xfrm>
          <a:off x="8686800" y="10038175"/>
          <a:ext cx="74295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115963</xdr:rowOff>
    </xdr:from>
    <xdr:to>
      <xdr:col>46</xdr:col>
      <xdr:colOff>38100</xdr:colOff>
      <xdr:row>62</xdr:row>
      <xdr:rowOff>46113</xdr:rowOff>
    </xdr:to>
    <xdr:sp macro="" textlink="">
      <xdr:nvSpPr>
        <xdr:cNvPr id="246" name="楕円 245">
          <a:extLst>
            <a:ext uri="{FF2B5EF4-FFF2-40B4-BE49-F238E27FC236}">
              <a16:creationId xmlns:a16="http://schemas.microsoft.com/office/drawing/2014/main" id="{C5D164BA-2020-408F-9F2A-D3028836D676}"/>
            </a:ext>
          </a:extLst>
        </xdr:cNvPr>
        <xdr:cNvSpPr/>
      </xdr:nvSpPr>
      <xdr:spPr>
        <a:xfrm>
          <a:off x="7839075" y="99933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163925</xdr:rowOff>
    </xdr:from>
    <xdr:to>
      <xdr:col>50</xdr:col>
      <xdr:colOff>114300</xdr:colOff>
      <xdr:row>61</xdr:row>
      <xdr:rowOff>166763</xdr:rowOff>
    </xdr:to>
    <xdr:cxnSp macro="">
      <xdr:nvCxnSpPr>
        <xdr:cNvPr id="247" name="直線コネクタ 246">
          <a:extLst>
            <a:ext uri="{FF2B5EF4-FFF2-40B4-BE49-F238E27FC236}">
              <a16:creationId xmlns:a16="http://schemas.microsoft.com/office/drawing/2014/main" id="{1B555E53-577C-4EB8-BDF5-C9FFD09CA937}"/>
            </a:ext>
          </a:extLst>
        </xdr:cNvPr>
        <xdr:cNvCxnSpPr/>
      </xdr:nvCxnSpPr>
      <xdr:spPr>
        <a:xfrm flipV="1">
          <a:off x="7886700" y="10038175"/>
          <a:ext cx="8001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117537</xdr:rowOff>
    </xdr:from>
    <xdr:to>
      <xdr:col>41</xdr:col>
      <xdr:colOff>101600</xdr:colOff>
      <xdr:row>62</xdr:row>
      <xdr:rowOff>47687</xdr:rowOff>
    </xdr:to>
    <xdr:sp macro="" textlink="">
      <xdr:nvSpPr>
        <xdr:cNvPr id="248" name="楕円 247">
          <a:extLst>
            <a:ext uri="{FF2B5EF4-FFF2-40B4-BE49-F238E27FC236}">
              <a16:creationId xmlns:a16="http://schemas.microsoft.com/office/drawing/2014/main" id="{DF38228B-E31A-4821-BE1E-F1172815B99F}"/>
            </a:ext>
          </a:extLst>
        </xdr:cNvPr>
        <xdr:cNvSpPr/>
      </xdr:nvSpPr>
      <xdr:spPr>
        <a:xfrm>
          <a:off x="7029450" y="99981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166763</xdr:rowOff>
    </xdr:from>
    <xdr:to>
      <xdr:col>45</xdr:col>
      <xdr:colOff>177800</xdr:colOff>
      <xdr:row>61</xdr:row>
      <xdr:rowOff>168337</xdr:rowOff>
    </xdr:to>
    <xdr:cxnSp macro="">
      <xdr:nvCxnSpPr>
        <xdr:cNvPr id="249" name="直線コネクタ 248">
          <a:extLst>
            <a:ext uri="{FF2B5EF4-FFF2-40B4-BE49-F238E27FC236}">
              <a16:creationId xmlns:a16="http://schemas.microsoft.com/office/drawing/2014/main" id="{B3E7E349-F6E0-46E1-846E-52A857775596}"/>
            </a:ext>
          </a:extLst>
        </xdr:cNvPr>
        <xdr:cNvCxnSpPr/>
      </xdr:nvCxnSpPr>
      <xdr:spPr>
        <a:xfrm flipV="1">
          <a:off x="7077075" y="1004101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115907</xdr:rowOff>
    </xdr:from>
    <xdr:to>
      <xdr:col>36</xdr:col>
      <xdr:colOff>165100</xdr:colOff>
      <xdr:row>62</xdr:row>
      <xdr:rowOff>46057</xdr:rowOff>
    </xdr:to>
    <xdr:sp macro="" textlink="">
      <xdr:nvSpPr>
        <xdr:cNvPr id="250" name="楕円 249">
          <a:extLst>
            <a:ext uri="{FF2B5EF4-FFF2-40B4-BE49-F238E27FC236}">
              <a16:creationId xmlns:a16="http://schemas.microsoft.com/office/drawing/2014/main" id="{6589CD88-EE29-43F9-B801-58D2A7DBF861}"/>
            </a:ext>
          </a:extLst>
        </xdr:cNvPr>
        <xdr:cNvSpPr/>
      </xdr:nvSpPr>
      <xdr:spPr>
        <a:xfrm>
          <a:off x="6238875" y="99933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166707</xdr:rowOff>
    </xdr:from>
    <xdr:to>
      <xdr:col>41</xdr:col>
      <xdr:colOff>50800</xdr:colOff>
      <xdr:row>61</xdr:row>
      <xdr:rowOff>168337</xdr:rowOff>
    </xdr:to>
    <xdr:cxnSp macro="">
      <xdr:nvCxnSpPr>
        <xdr:cNvPr id="251" name="直線コネクタ 250">
          <a:extLst>
            <a:ext uri="{FF2B5EF4-FFF2-40B4-BE49-F238E27FC236}">
              <a16:creationId xmlns:a16="http://schemas.microsoft.com/office/drawing/2014/main" id="{3E1C5EC6-F77F-4FFD-9799-27CBD4F790EF}"/>
            </a:ext>
          </a:extLst>
        </xdr:cNvPr>
        <xdr:cNvCxnSpPr/>
      </xdr:nvCxnSpPr>
      <xdr:spPr>
        <a:xfrm>
          <a:off x="6286500" y="100409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A9F4F25-2FDA-40F1-852F-EEADE83F0246}"/>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A1C4D57-DE06-4B92-A6AF-14A5D1FA5E3D}"/>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9CE9F98C-F1A6-4206-B551-5BDEF7CAC6B5}"/>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689CE040-B454-4E14-BAF9-EA10C02B0706}"/>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34402</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485CF35D-5B8E-4A9B-83D9-569B22EC6238}"/>
            </a:ext>
          </a:extLst>
        </xdr:cNvPr>
        <xdr:cNvSpPr txBox="1"/>
      </xdr:nvSpPr>
      <xdr:spPr>
        <a:xfrm>
          <a:off x="8399995" y="1007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37240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D52411A3-C1CB-4539-B4E2-1620B9194425}"/>
            </a:ext>
          </a:extLst>
        </xdr:cNvPr>
        <xdr:cNvSpPr txBox="1"/>
      </xdr:nvSpPr>
      <xdr:spPr>
        <a:xfrm>
          <a:off x="7609420" y="1007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38814</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D18FE6A9-ABF4-4DB5-8B87-5BF6D958D80C}"/>
            </a:ext>
          </a:extLst>
        </xdr:cNvPr>
        <xdr:cNvSpPr txBox="1"/>
      </xdr:nvSpPr>
      <xdr:spPr>
        <a:xfrm>
          <a:off x="6818845" y="100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37184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4C8BC670-8EC0-4031-804B-66D9B8F4E18F}"/>
            </a:ext>
          </a:extLst>
        </xdr:cNvPr>
        <xdr:cNvSpPr txBox="1"/>
      </xdr:nvSpPr>
      <xdr:spPr>
        <a:xfrm>
          <a:off x="6009220" y="1007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940684E-1409-40E4-9515-AEDE187AFB3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96F0EF5-D7F3-4F71-A1F5-9C1CFBE84F96}"/>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01EB86F-AB00-47E5-8BD7-B65A75AAC94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C60DB66-8C23-4486-BC69-A72754C0090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A7E0630-ED98-491E-AE6D-7F271E874BE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6A6C56A-9ABB-4E7F-AA61-21FF861C9F8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1FC6CD4-7E3F-4501-AB65-EC005E46AE54}"/>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1815B7C-4908-4D8E-B059-9BACF27A057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74939E9-7F15-41BD-BA35-3E4CC0C62113}"/>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A643E49-56AA-4AE9-AC56-5ABA1BCAE9D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D580418-99CD-4085-BB7A-0DF54384DD2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6AE70ADA-FE2B-4CE6-9145-2F3E9443AAED}"/>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E5170318-FA52-4F63-810A-6A8E3229DAFA}"/>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5D9D8F63-D993-42C3-8E00-BCB6984DD64F}"/>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D2BB1B78-6BFD-4A12-A253-1104B4DA2F46}"/>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7135E9DB-69B6-45A1-9C0D-66941027BA9C}"/>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FB1141A4-81B5-4CD0-84FF-0BDFCCA26A17}"/>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7774BD5D-86D4-4589-9E7F-79A1B45CFE44}"/>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2BE71BFD-2533-48CB-8220-D5C7B0B07FB7}"/>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9A57AB81-AA3C-490A-8262-60A0503D85D8}"/>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E3C817B4-EC2B-4F86-885C-923D12739CF1}"/>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C779F875-C65B-4BB5-824E-FB11587CFF7B}"/>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BD19074A-E0FD-474B-97BB-0EB17AA1D9BC}"/>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C95A920-BBD2-458F-B4F3-E8465FCAC44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88DB90CB-12B7-473D-A02E-D38D6EAEA55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76095BC-771B-4439-84BE-CEB0E0C0D50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70757</xdr:rowOff>
    </xdr:from>
    <xdr:to>
      <xdr:col>24</xdr:col>
      <xdr:colOff>62865</xdr:colOff>
      <xdr:row>86</xdr:row>
      <xdr:rowOff>162198</xdr:rowOff>
    </xdr:to>
    <xdr:cxnSp macro="">
      <xdr:nvCxnSpPr>
        <xdr:cNvPr id="286" name="直線コネクタ 285">
          <a:extLst>
            <a:ext uri="{FF2B5EF4-FFF2-40B4-BE49-F238E27FC236}">
              <a16:creationId xmlns:a16="http://schemas.microsoft.com/office/drawing/2014/main" id="{05A31CD2-8965-435C-9C3D-B861FC505B81}"/>
            </a:ext>
          </a:extLst>
        </xdr:cNvPr>
        <xdr:cNvCxnSpPr/>
      </xdr:nvCxnSpPr>
      <xdr:spPr>
        <a:xfrm flipV="1">
          <a:off x="4180840" y="13021582"/>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4D8E3CF5-0BAC-4059-B989-930E2EDA4E32}"/>
            </a:ext>
          </a:extLst>
        </xdr:cNvPr>
        <xdr:cNvSpPr txBox="1"/>
      </xdr:nvSpPr>
      <xdr:spPr>
        <a:xfrm>
          <a:off x="4219575" y="1408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8" name="直線コネクタ 287">
          <a:extLst>
            <a:ext uri="{FF2B5EF4-FFF2-40B4-BE49-F238E27FC236}">
              <a16:creationId xmlns:a16="http://schemas.microsoft.com/office/drawing/2014/main" id="{7E76CE98-21C2-4194-9507-757B4F4671B2}"/>
            </a:ext>
          </a:extLst>
        </xdr:cNvPr>
        <xdr:cNvCxnSpPr/>
      </xdr:nvCxnSpPr>
      <xdr:spPr>
        <a:xfrm>
          <a:off x="4105275" y="1408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17434</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DFF3D05-CBD8-4087-BFCB-B80A3FE7F3E5}"/>
            </a:ext>
          </a:extLst>
        </xdr:cNvPr>
        <xdr:cNvSpPr txBox="1"/>
      </xdr:nvSpPr>
      <xdr:spPr>
        <a:xfrm>
          <a:off x="4219575" y="1280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70757</xdr:rowOff>
    </xdr:from>
    <xdr:to>
      <xdr:col>24</xdr:col>
      <xdr:colOff>152400</xdr:colOff>
      <xdr:row>80</xdr:row>
      <xdr:rowOff>70757</xdr:rowOff>
    </xdr:to>
    <xdr:cxnSp macro="">
      <xdr:nvCxnSpPr>
        <xdr:cNvPr id="290" name="直線コネクタ 289">
          <a:extLst>
            <a:ext uri="{FF2B5EF4-FFF2-40B4-BE49-F238E27FC236}">
              <a16:creationId xmlns:a16="http://schemas.microsoft.com/office/drawing/2014/main" id="{3517CB1F-1E9B-4D40-B8CE-1DD3F0095941}"/>
            </a:ext>
          </a:extLst>
        </xdr:cNvPr>
        <xdr:cNvCxnSpPr/>
      </xdr:nvCxnSpPr>
      <xdr:spPr>
        <a:xfrm>
          <a:off x="4105275" y="130215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146975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9B5B29B-8A6A-445A-A712-F94EFFBF52AC}"/>
            </a:ext>
          </a:extLst>
        </xdr:cNvPr>
        <xdr:cNvSpPr txBox="1"/>
      </xdr:nvSpPr>
      <xdr:spPr>
        <a:xfrm>
          <a:off x="4219575" y="13583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168548</xdr:rowOff>
    </xdr:from>
    <xdr:to>
      <xdr:col>24</xdr:col>
      <xdr:colOff>114300</xdr:colOff>
      <xdr:row>84</xdr:row>
      <xdr:rowOff>98698</xdr:rowOff>
    </xdr:to>
    <xdr:sp macro="" textlink="">
      <xdr:nvSpPr>
        <xdr:cNvPr id="292" name="フローチャート: 判断 291">
          <a:extLst>
            <a:ext uri="{FF2B5EF4-FFF2-40B4-BE49-F238E27FC236}">
              <a16:creationId xmlns:a16="http://schemas.microsoft.com/office/drawing/2014/main" id="{5A908D7F-1969-49F9-93EC-4851C5E6F2CB}"/>
            </a:ext>
          </a:extLst>
        </xdr:cNvPr>
        <xdr:cNvSpPr/>
      </xdr:nvSpPr>
      <xdr:spPr>
        <a:xfrm>
          <a:off x="4124325" y="1359879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132624</xdr:rowOff>
    </xdr:from>
    <xdr:to>
      <xdr:col>20</xdr:col>
      <xdr:colOff>38100</xdr:colOff>
      <xdr:row>84</xdr:row>
      <xdr:rowOff>62774</xdr:rowOff>
    </xdr:to>
    <xdr:sp macro="" textlink="">
      <xdr:nvSpPr>
        <xdr:cNvPr id="293" name="フローチャート: 判断 292">
          <a:extLst>
            <a:ext uri="{FF2B5EF4-FFF2-40B4-BE49-F238E27FC236}">
              <a16:creationId xmlns:a16="http://schemas.microsoft.com/office/drawing/2014/main" id="{B4A696E9-2873-453C-8689-4006E2B39202}"/>
            </a:ext>
          </a:extLst>
        </xdr:cNvPr>
        <xdr:cNvSpPr/>
      </xdr:nvSpPr>
      <xdr:spPr>
        <a:xfrm>
          <a:off x="3381375" y="135723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106499</xdr:rowOff>
    </xdr:from>
    <xdr:to>
      <xdr:col>15</xdr:col>
      <xdr:colOff>101600</xdr:colOff>
      <xdr:row>84</xdr:row>
      <xdr:rowOff>36649</xdr:rowOff>
    </xdr:to>
    <xdr:sp macro="" textlink="">
      <xdr:nvSpPr>
        <xdr:cNvPr id="294" name="フローチャート: 判断 293">
          <a:extLst>
            <a:ext uri="{FF2B5EF4-FFF2-40B4-BE49-F238E27FC236}">
              <a16:creationId xmlns:a16="http://schemas.microsoft.com/office/drawing/2014/main" id="{A739786E-7D9E-4EFF-BAAD-BB3BEFF624AA}"/>
            </a:ext>
          </a:extLst>
        </xdr:cNvPr>
        <xdr:cNvSpPr/>
      </xdr:nvSpPr>
      <xdr:spPr>
        <a:xfrm>
          <a:off x="2571750" y="135430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5" name="フローチャート: 判断 294">
          <a:extLst>
            <a:ext uri="{FF2B5EF4-FFF2-40B4-BE49-F238E27FC236}">
              <a16:creationId xmlns:a16="http://schemas.microsoft.com/office/drawing/2014/main" id="{856999ED-D8AA-4D34-9E2D-530B8F614C63}"/>
            </a:ext>
          </a:extLst>
        </xdr:cNvPr>
        <xdr:cNvSpPr/>
      </xdr:nvSpPr>
      <xdr:spPr>
        <a:xfrm>
          <a:off x="1781175" y="134972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160382</xdr:rowOff>
    </xdr:from>
    <xdr:to>
      <xdr:col>6</xdr:col>
      <xdr:colOff>38100</xdr:colOff>
      <xdr:row>83</xdr:row>
      <xdr:rowOff>90532</xdr:rowOff>
    </xdr:to>
    <xdr:sp macro="" textlink="">
      <xdr:nvSpPr>
        <xdr:cNvPr id="296" name="フローチャート: 判断 295">
          <a:extLst>
            <a:ext uri="{FF2B5EF4-FFF2-40B4-BE49-F238E27FC236}">
              <a16:creationId xmlns:a16="http://schemas.microsoft.com/office/drawing/2014/main" id="{F53AEEB4-4CC9-479B-B499-E592B412F1D4}"/>
            </a:ext>
          </a:extLst>
        </xdr:cNvPr>
        <xdr:cNvSpPr/>
      </xdr:nvSpPr>
      <xdr:spPr>
        <a:xfrm>
          <a:off x="981075" y="1344140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91CE541-01E2-4DA3-A838-60AA460B3C1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F12FA64-EF06-4E6A-9B07-0B463885472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B2202F7-ACEA-4CCA-9E66-D2091481261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2546BB0-435E-4980-97EF-806CCBA3CDE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50B7DD-E8AC-4B0B-AC85-DE61D64F065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19957</xdr:rowOff>
    </xdr:from>
    <xdr:to>
      <xdr:col>24</xdr:col>
      <xdr:colOff>114300</xdr:colOff>
      <xdr:row>80</xdr:row>
      <xdr:rowOff>121557</xdr:rowOff>
    </xdr:to>
    <xdr:sp macro="" textlink="">
      <xdr:nvSpPr>
        <xdr:cNvPr id="302" name="楕円 301">
          <a:extLst>
            <a:ext uri="{FF2B5EF4-FFF2-40B4-BE49-F238E27FC236}">
              <a16:creationId xmlns:a16="http://schemas.microsoft.com/office/drawing/2014/main" id="{0AA30BE9-4664-4B79-89B5-A0276BA4DDB6}"/>
            </a:ext>
          </a:extLst>
        </xdr:cNvPr>
        <xdr:cNvSpPr/>
      </xdr:nvSpPr>
      <xdr:spPr>
        <a:xfrm>
          <a:off x="4124325" y="12973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144434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4B02903-6704-48F6-83FE-31FD73732A5E}"/>
            </a:ext>
          </a:extLst>
        </xdr:cNvPr>
        <xdr:cNvSpPr txBox="1"/>
      </xdr:nvSpPr>
      <xdr:spPr>
        <a:xfrm>
          <a:off x="4219575" y="1293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109764</xdr:rowOff>
    </xdr:from>
    <xdr:to>
      <xdr:col>20</xdr:col>
      <xdr:colOff>38100</xdr:colOff>
      <xdr:row>80</xdr:row>
      <xdr:rowOff>39914</xdr:rowOff>
    </xdr:to>
    <xdr:sp macro="" textlink="">
      <xdr:nvSpPr>
        <xdr:cNvPr id="304" name="楕円 303">
          <a:extLst>
            <a:ext uri="{FF2B5EF4-FFF2-40B4-BE49-F238E27FC236}">
              <a16:creationId xmlns:a16="http://schemas.microsoft.com/office/drawing/2014/main" id="{A34C4C73-4EA3-4144-AF59-BE2642B92491}"/>
            </a:ext>
          </a:extLst>
        </xdr:cNvPr>
        <xdr:cNvSpPr/>
      </xdr:nvSpPr>
      <xdr:spPr>
        <a:xfrm>
          <a:off x="3381375" y="128986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160564</xdr:rowOff>
    </xdr:from>
    <xdr:to>
      <xdr:col>24</xdr:col>
      <xdr:colOff>63500</xdr:colOff>
      <xdr:row>80</xdr:row>
      <xdr:rowOff>70757</xdr:rowOff>
    </xdr:to>
    <xdr:cxnSp macro="">
      <xdr:nvCxnSpPr>
        <xdr:cNvPr id="305" name="直線コネクタ 304">
          <a:extLst>
            <a:ext uri="{FF2B5EF4-FFF2-40B4-BE49-F238E27FC236}">
              <a16:creationId xmlns:a16="http://schemas.microsoft.com/office/drawing/2014/main" id="{5E957462-9D18-46F7-AC17-644BB94B2576}"/>
            </a:ext>
          </a:extLst>
        </xdr:cNvPr>
        <xdr:cNvCxnSpPr/>
      </xdr:nvCxnSpPr>
      <xdr:spPr>
        <a:xfrm>
          <a:off x="3429000" y="12955814"/>
          <a:ext cx="752475"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24856</xdr:rowOff>
    </xdr:from>
    <xdr:to>
      <xdr:col>15</xdr:col>
      <xdr:colOff>101600</xdr:colOff>
      <xdr:row>79</xdr:row>
      <xdr:rowOff>126456</xdr:rowOff>
    </xdr:to>
    <xdr:sp macro="" textlink="">
      <xdr:nvSpPr>
        <xdr:cNvPr id="306" name="楕円 305">
          <a:extLst>
            <a:ext uri="{FF2B5EF4-FFF2-40B4-BE49-F238E27FC236}">
              <a16:creationId xmlns:a16="http://schemas.microsoft.com/office/drawing/2014/main" id="{D198DCEE-3A13-4482-AF75-90DD7F34EA62}"/>
            </a:ext>
          </a:extLst>
        </xdr:cNvPr>
        <xdr:cNvSpPr/>
      </xdr:nvSpPr>
      <xdr:spPr>
        <a:xfrm>
          <a:off x="2571750" y="128201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75656</xdr:rowOff>
    </xdr:from>
    <xdr:to>
      <xdr:col>19</xdr:col>
      <xdr:colOff>177800</xdr:colOff>
      <xdr:row>79</xdr:row>
      <xdr:rowOff>160564</xdr:rowOff>
    </xdr:to>
    <xdr:cxnSp macro="">
      <xdr:nvCxnSpPr>
        <xdr:cNvPr id="307" name="直線コネクタ 306">
          <a:extLst>
            <a:ext uri="{FF2B5EF4-FFF2-40B4-BE49-F238E27FC236}">
              <a16:creationId xmlns:a16="http://schemas.microsoft.com/office/drawing/2014/main" id="{5025C72A-8DEF-4FFE-99D1-523CB2603FC0}"/>
            </a:ext>
          </a:extLst>
        </xdr:cNvPr>
        <xdr:cNvCxnSpPr/>
      </xdr:nvCxnSpPr>
      <xdr:spPr>
        <a:xfrm>
          <a:off x="2619375" y="12867731"/>
          <a:ext cx="809625"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114663</xdr:rowOff>
    </xdr:from>
    <xdr:to>
      <xdr:col>10</xdr:col>
      <xdr:colOff>165100</xdr:colOff>
      <xdr:row>79</xdr:row>
      <xdr:rowOff>44813</xdr:rowOff>
    </xdr:to>
    <xdr:sp macro="" textlink="">
      <xdr:nvSpPr>
        <xdr:cNvPr id="308" name="楕円 307">
          <a:extLst>
            <a:ext uri="{FF2B5EF4-FFF2-40B4-BE49-F238E27FC236}">
              <a16:creationId xmlns:a16="http://schemas.microsoft.com/office/drawing/2014/main" id="{A2FD8E7E-3D04-4D61-BDF3-7C9B1ECD1A1E}"/>
            </a:ext>
          </a:extLst>
        </xdr:cNvPr>
        <xdr:cNvSpPr/>
      </xdr:nvSpPr>
      <xdr:spPr>
        <a:xfrm>
          <a:off x="1781175" y="127448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165463</xdr:rowOff>
    </xdr:from>
    <xdr:to>
      <xdr:col>15</xdr:col>
      <xdr:colOff>50800</xdr:colOff>
      <xdr:row>79</xdr:row>
      <xdr:rowOff>75656</xdr:rowOff>
    </xdr:to>
    <xdr:cxnSp macro="">
      <xdr:nvCxnSpPr>
        <xdr:cNvPr id="309" name="直線コネクタ 308">
          <a:extLst>
            <a:ext uri="{FF2B5EF4-FFF2-40B4-BE49-F238E27FC236}">
              <a16:creationId xmlns:a16="http://schemas.microsoft.com/office/drawing/2014/main" id="{FC5BD602-BC78-4681-B135-B8035926C3CF}"/>
            </a:ext>
          </a:extLst>
        </xdr:cNvPr>
        <xdr:cNvCxnSpPr/>
      </xdr:nvCxnSpPr>
      <xdr:spPr>
        <a:xfrm>
          <a:off x="1828800" y="12792438"/>
          <a:ext cx="79057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46082</xdr:rowOff>
    </xdr:from>
    <xdr:to>
      <xdr:col>6</xdr:col>
      <xdr:colOff>38100</xdr:colOff>
      <xdr:row>78</xdr:row>
      <xdr:rowOff>147682</xdr:rowOff>
    </xdr:to>
    <xdr:sp macro="" textlink="">
      <xdr:nvSpPr>
        <xdr:cNvPr id="310" name="楕円 309">
          <a:extLst>
            <a:ext uri="{FF2B5EF4-FFF2-40B4-BE49-F238E27FC236}">
              <a16:creationId xmlns:a16="http://schemas.microsoft.com/office/drawing/2014/main" id="{E1C7A3B2-0234-4D99-B431-3C3DCCB7AB01}"/>
            </a:ext>
          </a:extLst>
        </xdr:cNvPr>
        <xdr:cNvSpPr/>
      </xdr:nvSpPr>
      <xdr:spPr>
        <a:xfrm>
          <a:off x="981075" y="12679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96882</xdr:rowOff>
    </xdr:from>
    <xdr:to>
      <xdr:col>10</xdr:col>
      <xdr:colOff>114300</xdr:colOff>
      <xdr:row>78</xdr:row>
      <xdr:rowOff>165463</xdr:rowOff>
    </xdr:to>
    <xdr:cxnSp macro="">
      <xdr:nvCxnSpPr>
        <xdr:cNvPr id="311" name="直線コネクタ 310">
          <a:extLst>
            <a:ext uri="{FF2B5EF4-FFF2-40B4-BE49-F238E27FC236}">
              <a16:creationId xmlns:a16="http://schemas.microsoft.com/office/drawing/2014/main" id="{09915B26-839F-47DA-B190-19401F959808}"/>
            </a:ext>
          </a:extLst>
        </xdr:cNvPr>
        <xdr:cNvCxnSpPr/>
      </xdr:nvCxnSpPr>
      <xdr:spPr>
        <a:xfrm>
          <a:off x="1028700" y="12727032"/>
          <a:ext cx="8001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53901</xdr:rowOff>
    </xdr:from>
    <xdr:ext cx="405111" cy="259045"/>
    <xdr:sp macro="" textlink="">
      <xdr:nvSpPr>
        <xdr:cNvPr id="312" name="n_1aveValue【公営住宅】&#10;有形固定資産減価償却率">
          <a:extLst>
            <a:ext uri="{FF2B5EF4-FFF2-40B4-BE49-F238E27FC236}">
              <a16:creationId xmlns:a16="http://schemas.microsoft.com/office/drawing/2014/main" id="{0551401A-35EF-49FA-917B-720E836E68C4}"/>
            </a:ext>
          </a:extLst>
        </xdr:cNvPr>
        <xdr:cNvSpPr txBox="1"/>
      </xdr:nvSpPr>
      <xdr:spPr>
        <a:xfrm>
          <a:off x="3239144" y="136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13" name="n_2aveValue【公営住宅】&#10;有形固定資産減価償却率">
          <a:extLst>
            <a:ext uri="{FF2B5EF4-FFF2-40B4-BE49-F238E27FC236}">
              <a16:creationId xmlns:a16="http://schemas.microsoft.com/office/drawing/2014/main" id="{8496225C-1BE3-4E56-9936-BE24B0294432}"/>
            </a:ext>
          </a:extLst>
        </xdr:cNvPr>
        <xdr:cNvSpPr txBox="1"/>
      </xdr:nvSpPr>
      <xdr:spPr>
        <a:xfrm>
          <a:off x="2439044" y="1363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4" name="n_3aveValue【公営住宅】&#10;有形固定資産減価償却率">
          <a:extLst>
            <a:ext uri="{FF2B5EF4-FFF2-40B4-BE49-F238E27FC236}">
              <a16:creationId xmlns:a16="http://schemas.microsoft.com/office/drawing/2014/main" id="{BFEF500A-A107-4452-8520-8BDADF187CFD}"/>
            </a:ext>
          </a:extLst>
        </xdr:cNvPr>
        <xdr:cNvSpPr txBox="1"/>
      </xdr:nvSpPr>
      <xdr:spPr>
        <a:xfrm>
          <a:off x="1648469" y="135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315" name="n_4aveValue【公営住宅】&#10;有形固定資産減価償却率">
          <a:extLst>
            <a:ext uri="{FF2B5EF4-FFF2-40B4-BE49-F238E27FC236}">
              <a16:creationId xmlns:a16="http://schemas.microsoft.com/office/drawing/2014/main" id="{1BA09E6F-EDB8-4F17-992D-4C6DC659ECBD}"/>
            </a:ext>
          </a:extLst>
        </xdr:cNvPr>
        <xdr:cNvSpPr txBox="1"/>
      </xdr:nvSpPr>
      <xdr:spPr>
        <a:xfrm>
          <a:off x="848369" y="1352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56441</xdr:rowOff>
    </xdr:from>
    <xdr:ext cx="405111" cy="259045"/>
    <xdr:sp macro="" textlink="">
      <xdr:nvSpPr>
        <xdr:cNvPr id="316" name="n_1mainValue【公営住宅】&#10;有形固定資産減価償却率">
          <a:extLst>
            <a:ext uri="{FF2B5EF4-FFF2-40B4-BE49-F238E27FC236}">
              <a16:creationId xmlns:a16="http://schemas.microsoft.com/office/drawing/2014/main" id="{426374A9-8ACD-4EB4-8EAF-1ADA878C5FDD}"/>
            </a:ext>
          </a:extLst>
        </xdr:cNvPr>
        <xdr:cNvSpPr txBox="1"/>
      </xdr:nvSpPr>
      <xdr:spPr>
        <a:xfrm>
          <a:off x="3239144" y="1268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317" name="n_2mainValue【公営住宅】&#10;有形固定資産減価償却率">
          <a:extLst>
            <a:ext uri="{FF2B5EF4-FFF2-40B4-BE49-F238E27FC236}">
              <a16:creationId xmlns:a16="http://schemas.microsoft.com/office/drawing/2014/main" id="{0CCBCCB8-6D69-4E5B-AE98-AF820B795FB6}"/>
            </a:ext>
          </a:extLst>
        </xdr:cNvPr>
        <xdr:cNvSpPr txBox="1"/>
      </xdr:nvSpPr>
      <xdr:spPr>
        <a:xfrm>
          <a:off x="2439044" y="1260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61340</xdr:rowOff>
    </xdr:from>
    <xdr:ext cx="405111" cy="259045"/>
    <xdr:sp macro="" textlink="">
      <xdr:nvSpPr>
        <xdr:cNvPr id="318" name="n_3mainValue【公営住宅】&#10;有形固定資産減価償却率">
          <a:extLst>
            <a:ext uri="{FF2B5EF4-FFF2-40B4-BE49-F238E27FC236}">
              <a16:creationId xmlns:a16="http://schemas.microsoft.com/office/drawing/2014/main" id="{405FF37C-838F-4D51-A343-7DFB432B0D36}"/>
            </a:ext>
          </a:extLst>
        </xdr:cNvPr>
        <xdr:cNvSpPr txBox="1"/>
      </xdr:nvSpPr>
      <xdr:spPr>
        <a:xfrm>
          <a:off x="1648469" y="1253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164209</xdr:rowOff>
    </xdr:from>
    <xdr:ext cx="405111" cy="259045"/>
    <xdr:sp macro="" textlink="">
      <xdr:nvSpPr>
        <xdr:cNvPr id="319" name="n_4mainValue【公営住宅】&#10;有形固定資産減価償却率">
          <a:extLst>
            <a:ext uri="{FF2B5EF4-FFF2-40B4-BE49-F238E27FC236}">
              <a16:creationId xmlns:a16="http://schemas.microsoft.com/office/drawing/2014/main" id="{2054AFC8-DB3C-4083-B9E6-3089571EC546}"/>
            </a:ext>
          </a:extLst>
        </xdr:cNvPr>
        <xdr:cNvSpPr txBox="1"/>
      </xdr:nvSpPr>
      <xdr:spPr>
        <a:xfrm>
          <a:off x="848369" y="124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5865DAA-5D52-4AAC-9B85-CE5C80496F4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473FF5B-2E69-46C8-B303-7258A4C4BAE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45E2B22-F498-4C26-8F92-FA7F8028E50F}"/>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D139CFA-4DBF-4F33-BA9E-D5F475C2B07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08F058A-B98D-410D-A238-D06DB4294E3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D188DF3-75B2-4057-8D3F-B19FEB895694}"/>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0EFE941-573E-45A5-BB22-0C64BC45AE68}"/>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0FA7B89-9E7D-4673-AC89-4582EB979F3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96F2423-331C-424D-81AB-068AB7C10B90}"/>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E994895-C3AF-4B3E-A83D-5207B76DBD9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38D1D1CB-D2D2-4DBF-9917-CB6E4146AF6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ED93C55A-6B45-431F-800F-B32F92975DA5}"/>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BDA4CDB-2AC6-4422-A4F5-EE8435D5EDF3}"/>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1F9E36F9-998B-411F-87CE-0842F04C207A}"/>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432EB8DA-908A-4ECC-965A-2AA5A2BE34F6}"/>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91B29E5A-13C8-403D-BCC2-046466D3FF3B}"/>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B4AACD67-CF94-47E1-BFED-47213A71D449}"/>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EB025CB0-D6DE-474B-A8B3-B0D9BCA70E52}"/>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910960F-AAAF-4285-9AC2-17C29B97E23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8C753223-F8C7-4B47-A2F4-3A4820F3AC3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BF9C527-8B76-4EB3-81E3-F6B3CD8F7D0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41" name="直線コネクタ 340">
          <a:extLst>
            <a:ext uri="{FF2B5EF4-FFF2-40B4-BE49-F238E27FC236}">
              <a16:creationId xmlns:a16="http://schemas.microsoft.com/office/drawing/2014/main" id="{B89091A2-5E82-4B13-843B-AC90E03091DD}"/>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2" name="【公営住宅】&#10;一人当たり面積最小値テキスト">
          <a:extLst>
            <a:ext uri="{FF2B5EF4-FFF2-40B4-BE49-F238E27FC236}">
              <a16:creationId xmlns:a16="http://schemas.microsoft.com/office/drawing/2014/main" id="{F76041A1-9B02-4E29-A438-FA9042F2D118}"/>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3" name="直線コネクタ 342">
          <a:extLst>
            <a:ext uri="{FF2B5EF4-FFF2-40B4-BE49-F238E27FC236}">
              <a16:creationId xmlns:a16="http://schemas.microsoft.com/office/drawing/2014/main" id="{1315BE93-028F-483F-AB8F-0D7A0D22DEDA}"/>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4" name="【公営住宅】&#10;一人当たり面積最大値テキスト">
          <a:extLst>
            <a:ext uri="{FF2B5EF4-FFF2-40B4-BE49-F238E27FC236}">
              <a16:creationId xmlns:a16="http://schemas.microsoft.com/office/drawing/2014/main" id="{5E52F2AD-33F7-4AAD-996B-23F4E52F9C2B}"/>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5" name="直線コネクタ 344">
          <a:extLst>
            <a:ext uri="{FF2B5EF4-FFF2-40B4-BE49-F238E27FC236}">
              <a16:creationId xmlns:a16="http://schemas.microsoft.com/office/drawing/2014/main" id="{1F62D318-7A20-4F17-99D1-8E0585941A99}"/>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6" name="【公営住宅】&#10;一人当たり面積平均値テキスト">
          <a:extLst>
            <a:ext uri="{FF2B5EF4-FFF2-40B4-BE49-F238E27FC236}">
              <a16:creationId xmlns:a16="http://schemas.microsoft.com/office/drawing/2014/main" id="{A0FC2364-C0D4-4365-A0C3-D18A0485EA68}"/>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7" name="フローチャート: 判断 346">
          <a:extLst>
            <a:ext uri="{FF2B5EF4-FFF2-40B4-BE49-F238E27FC236}">
              <a16:creationId xmlns:a16="http://schemas.microsoft.com/office/drawing/2014/main" id="{89B9483A-5635-4A39-8171-EADF45E48B53}"/>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8" name="フローチャート: 判断 347">
          <a:extLst>
            <a:ext uri="{FF2B5EF4-FFF2-40B4-BE49-F238E27FC236}">
              <a16:creationId xmlns:a16="http://schemas.microsoft.com/office/drawing/2014/main" id="{54180D34-E4A2-4D17-840B-868912C34325}"/>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9" name="フローチャート: 判断 348">
          <a:extLst>
            <a:ext uri="{FF2B5EF4-FFF2-40B4-BE49-F238E27FC236}">
              <a16:creationId xmlns:a16="http://schemas.microsoft.com/office/drawing/2014/main" id="{0DE1F630-D169-4239-A9BF-334C22F1343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50" name="フローチャート: 判断 349">
          <a:extLst>
            <a:ext uri="{FF2B5EF4-FFF2-40B4-BE49-F238E27FC236}">
              <a16:creationId xmlns:a16="http://schemas.microsoft.com/office/drawing/2014/main" id="{C0DC4D7B-DF4C-4BFA-9E99-50DB4DB7BE44}"/>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51" name="フローチャート: 判断 350">
          <a:extLst>
            <a:ext uri="{FF2B5EF4-FFF2-40B4-BE49-F238E27FC236}">
              <a16:creationId xmlns:a16="http://schemas.microsoft.com/office/drawing/2014/main" id="{415EC8C2-3324-493C-9BC3-9E14BC2BC61B}"/>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7FE3704-D4FB-48B0-BE71-87420486233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429F0C9-1DAE-4126-936B-555BCBDD178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0D94629-454D-40D8-8C64-318B48A2724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F628FCC-2666-4F15-911A-3837B9CB9C9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1EF74E6-C7B2-43FC-B384-4629E0BCF581}"/>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xdr:rowOff>
    </xdr:from>
    <xdr:to>
      <xdr:col>55</xdr:col>
      <xdr:colOff>50800</xdr:colOff>
      <xdr:row>84</xdr:row>
      <xdr:rowOff>103073</xdr:rowOff>
    </xdr:to>
    <xdr:sp macro="" textlink="">
      <xdr:nvSpPr>
        <xdr:cNvPr id="357" name="楕円 356">
          <a:extLst>
            <a:ext uri="{FF2B5EF4-FFF2-40B4-BE49-F238E27FC236}">
              <a16:creationId xmlns:a16="http://schemas.microsoft.com/office/drawing/2014/main" id="{17FE430B-960E-4F1F-BED1-41A7F6F82267}"/>
            </a:ext>
          </a:extLst>
        </xdr:cNvPr>
        <xdr:cNvSpPr/>
      </xdr:nvSpPr>
      <xdr:spPr>
        <a:xfrm>
          <a:off x="9401175" y="1360317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151350</xdr:rowOff>
    </xdr:from>
    <xdr:ext cx="469744" cy="259045"/>
    <xdr:sp macro="" textlink="">
      <xdr:nvSpPr>
        <xdr:cNvPr id="358" name="【公営住宅】&#10;一人当たり面積該当値テキスト">
          <a:extLst>
            <a:ext uri="{FF2B5EF4-FFF2-40B4-BE49-F238E27FC236}">
              <a16:creationId xmlns:a16="http://schemas.microsoft.com/office/drawing/2014/main" id="{64C5A2DA-F037-4784-A590-D46FFD5E24B5}"/>
            </a:ext>
          </a:extLst>
        </xdr:cNvPr>
        <xdr:cNvSpPr txBox="1"/>
      </xdr:nvSpPr>
      <xdr:spPr>
        <a:xfrm>
          <a:off x="9467850" y="135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1015</xdr:rowOff>
    </xdr:from>
    <xdr:to>
      <xdr:col>50</xdr:col>
      <xdr:colOff>165100</xdr:colOff>
      <xdr:row>84</xdr:row>
      <xdr:rowOff>102615</xdr:rowOff>
    </xdr:to>
    <xdr:sp macro="" textlink="">
      <xdr:nvSpPr>
        <xdr:cNvPr id="359" name="楕円 358">
          <a:extLst>
            <a:ext uri="{FF2B5EF4-FFF2-40B4-BE49-F238E27FC236}">
              <a16:creationId xmlns:a16="http://schemas.microsoft.com/office/drawing/2014/main" id="{6DFACDBC-F275-415D-85EB-3C620583F7D7}"/>
            </a:ext>
          </a:extLst>
        </xdr:cNvPr>
        <xdr:cNvSpPr/>
      </xdr:nvSpPr>
      <xdr:spPr>
        <a:xfrm>
          <a:off x="8639175" y="136027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52273</xdr:rowOff>
    </xdr:to>
    <xdr:cxnSp macro="">
      <xdr:nvCxnSpPr>
        <xdr:cNvPr id="360" name="直線コネクタ 359">
          <a:extLst>
            <a:ext uri="{FF2B5EF4-FFF2-40B4-BE49-F238E27FC236}">
              <a16:creationId xmlns:a16="http://schemas.microsoft.com/office/drawing/2014/main" id="{402CE0EE-23AC-4CCB-AE26-A785EDFD51CF}"/>
            </a:ext>
          </a:extLst>
        </xdr:cNvPr>
        <xdr:cNvCxnSpPr/>
      </xdr:nvCxnSpPr>
      <xdr:spPr>
        <a:xfrm>
          <a:off x="8686800" y="13650340"/>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xdr:rowOff>
    </xdr:from>
    <xdr:to>
      <xdr:col>46</xdr:col>
      <xdr:colOff>38100</xdr:colOff>
      <xdr:row>84</xdr:row>
      <xdr:rowOff>102158</xdr:rowOff>
    </xdr:to>
    <xdr:sp macro="" textlink="">
      <xdr:nvSpPr>
        <xdr:cNvPr id="361" name="楕円 360">
          <a:extLst>
            <a:ext uri="{FF2B5EF4-FFF2-40B4-BE49-F238E27FC236}">
              <a16:creationId xmlns:a16="http://schemas.microsoft.com/office/drawing/2014/main" id="{13CDA4F1-7608-41F5-9B6F-8256C599B41D}"/>
            </a:ext>
          </a:extLst>
        </xdr:cNvPr>
        <xdr:cNvSpPr/>
      </xdr:nvSpPr>
      <xdr:spPr>
        <a:xfrm>
          <a:off x="7839075" y="136022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51358</xdr:rowOff>
    </xdr:from>
    <xdr:to>
      <xdr:col>50</xdr:col>
      <xdr:colOff>114300</xdr:colOff>
      <xdr:row>84</xdr:row>
      <xdr:rowOff>51815</xdr:rowOff>
    </xdr:to>
    <xdr:cxnSp macro="">
      <xdr:nvCxnSpPr>
        <xdr:cNvPr id="362" name="直線コネクタ 361">
          <a:extLst>
            <a:ext uri="{FF2B5EF4-FFF2-40B4-BE49-F238E27FC236}">
              <a16:creationId xmlns:a16="http://schemas.microsoft.com/office/drawing/2014/main" id="{FC839639-6A30-4826-8FC9-4C00A0DF690D}"/>
            </a:ext>
          </a:extLst>
        </xdr:cNvPr>
        <xdr:cNvCxnSpPr/>
      </xdr:nvCxnSpPr>
      <xdr:spPr>
        <a:xfrm>
          <a:off x="7886700" y="13649883"/>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169723</xdr:rowOff>
    </xdr:from>
    <xdr:to>
      <xdr:col>41</xdr:col>
      <xdr:colOff>101600</xdr:colOff>
      <xdr:row>84</xdr:row>
      <xdr:rowOff>99873</xdr:rowOff>
    </xdr:to>
    <xdr:sp macro="" textlink="">
      <xdr:nvSpPr>
        <xdr:cNvPr id="363" name="楕円 362">
          <a:extLst>
            <a:ext uri="{FF2B5EF4-FFF2-40B4-BE49-F238E27FC236}">
              <a16:creationId xmlns:a16="http://schemas.microsoft.com/office/drawing/2014/main" id="{9D7CB2DC-3190-470F-B553-7914D89D1D03}"/>
            </a:ext>
          </a:extLst>
        </xdr:cNvPr>
        <xdr:cNvSpPr/>
      </xdr:nvSpPr>
      <xdr:spPr>
        <a:xfrm>
          <a:off x="7029450" y="1359997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49073</xdr:rowOff>
    </xdr:from>
    <xdr:to>
      <xdr:col>45</xdr:col>
      <xdr:colOff>177800</xdr:colOff>
      <xdr:row>84</xdr:row>
      <xdr:rowOff>51358</xdr:rowOff>
    </xdr:to>
    <xdr:cxnSp macro="">
      <xdr:nvCxnSpPr>
        <xdr:cNvPr id="364" name="直線コネクタ 363">
          <a:extLst>
            <a:ext uri="{FF2B5EF4-FFF2-40B4-BE49-F238E27FC236}">
              <a16:creationId xmlns:a16="http://schemas.microsoft.com/office/drawing/2014/main" id="{C122E170-F6CD-463A-BCB2-2F836C87F415}"/>
            </a:ext>
          </a:extLst>
        </xdr:cNvPr>
        <xdr:cNvCxnSpPr/>
      </xdr:nvCxnSpPr>
      <xdr:spPr>
        <a:xfrm>
          <a:off x="7077075" y="13647598"/>
          <a:ext cx="80962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169266</xdr:rowOff>
    </xdr:from>
    <xdr:to>
      <xdr:col>36</xdr:col>
      <xdr:colOff>165100</xdr:colOff>
      <xdr:row>84</xdr:row>
      <xdr:rowOff>99416</xdr:rowOff>
    </xdr:to>
    <xdr:sp macro="" textlink="">
      <xdr:nvSpPr>
        <xdr:cNvPr id="365" name="楕円 364">
          <a:extLst>
            <a:ext uri="{FF2B5EF4-FFF2-40B4-BE49-F238E27FC236}">
              <a16:creationId xmlns:a16="http://schemas.microsoft.com/office/drawing/2014/main" id="{6BB6319C-6C6D-42A8-BD2A-B193BB636EFD}"/>
            </a:ext>
          </a:extLst>
        </xdr:cNvPr>
        <xdr:cNvSpPr/>
      </xdr:nvSpPr>
      <xdr:spPr>
        <a:xfrm>
          <a:off x="6238875" y="135995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48616</xdr:rowOff>
    </xdr:from>
    <xdr:to>
      <xdr:col>41</xdr:col>
      <xdr:colOff>50800</xdr:colOff>
      <xdr:row>84</xdr:row>
      <xdr:rowOff>49073</xdr:rowOff>
    </xdr:to>
    <xdr:cxnSp macro="">
      <xdr:nvCxnSpPr>
        <xdr:cNvPr id="366" name="直線コネクタ 365">
          <a:extLst>
            <a:ext uri="{FF2B5EF4-FFF2-40B4-BE49-F238E27FC236}">
              <a16:creationId xmlns:a16="http://schemas.microsoft.com/office/drawing/2014/main" id="{34393519-8464-4D2F-A738-0131DB27A8C2}"/>
            </a:ext>
          </a:extLst>
        </xdr:cNvPr>
        <xdr:cNvCxnSpPr/>
      </xdr:nvCxnSpPr>
      <xdr:spPr>
        <a:xfrm>
          <a:off x="6286500" y="13647141"/>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7" name="n_1aveValue【公営住宅】&#10;一人当たり面積">
          <a:extLst>
            <a:ext uri="{FF2B5EF4-FFF2-40B4-BE49-F238E27FC236}">
              <a16:creationId xmlns:a16="http://schemas.microsoft.com/office/drawing/2014/main" id="{66317688-B7CA-4CCD-9004-B04C83624216}"/>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8" name="n_2aveValue【公営住宅】&#10;一人当たり面積">
          <a:extLst>
            <a:ext uri="{FF2B5EF4-FFF2-40B4-BE49-F238E27FC236}">
              <a16:creationId xmlns:a16="http://schemas.microsoft.com/office/drawing/2014/main" id="{0F388B13-B316-4D1B-BB11-02EC1EFB6A9E}"/>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9" name="n_3aveValue【公営住宅】&#10;一人当たり面積">
          <a:extLst>
            <a:ext uri="{FF2B5EF4-FFF2-40B4-BE49-F238E27FC236}">
              <a16:creationId xmlns:a16="http://schemas.microsoft.com/office/drawing/2014/main" id="{3503A7B5-4BBB-48C6-8AE1-68F67F8252D0}"/>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70" name="n_4aveValue【公営住宅】&#10;一人当たり面積">
          <a:extLst>
            <a:ext uri="{FF2B5EF4-FFF2-40B4-BE49-F238E27FC236}">
              <a16:creationId xmlns:a16="http://schemas.microsoft.com/office/drawing/2014/main" id="{7AC13CE1-20F4-460C-A2C4-E78839DF47C2}"/>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93742</xdr:rowOff>
    </xdr:from>
    <xdr:ext cx="469744" cy="259045"/>
    <xdr:sp macro="" textlink="">
      <xdr:nvSpPr>
        <xdr:cNvPr id="371" name="n_1mainValue【公営住宅】&#10;一人当たり面積">
          <a:extLst>
            <a:ext uri="{FF2B5EF4-FFF2-40B4-BE49-F238E27FC236}">
              <a16:creationId xmlns:a16="http://schemas.microsoft.com/office/drawing/2014/main" id="{155CA17C-D3C2-421D-ABA5-CFA2DA8D2A3E}"/>
            </a:ext>
          </a:extLst>
        </xdr:cNvPr>
        <xdr:cNvSpPr txBox="1"/>
      </xdr:nvSpPr>
      <xdr:spPr>
        <a:xfrm>
          <a:off x="8458277" y="1369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93285</xdr:rowOff>
    </xdr:from>
    <xdr:ext cx="469744" cy="259045"/>
    <xdr:sp macro="" textlink="">
      <xdr:nvSpPr>
        <xdr:cNvPr id="372" name="n_2mainValue【公営住宅】&#10;一人当たり面積">
          <a:extLst>
            <a:ext uri="{FF2B5EF4-FFF2-40B4-BE49-F238E27FC236}">
              <a16:creationId xmlns:a16="http://schemas.microsoft.com/office/drawing/2014/main" id="{EAB3D3F1-FA0F-4E98-9239-80981ED81895}"/>
            </a:ext>
          </a:extLst>
        </xdr:cNvPr>
        <xdr:cNvSpPr txBox="1"/>
      </xdr:nvSpPr>
      <xdr:spPr>
        <a:xfrm>
          <a:off x="7677227" y="136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91000</xdr:rowOff>
    </xdr:from>
    <xdr:ext cx="469744" cy="259045"/>
    <xdr:sp macro="" textlink="">
      <xdr:nvSpPr>
        <xdr:cNvPr id="373" name="n_3mainValue【公営住宅】&#10;一人当たり面積">
          <a:extLst>
            <a:ext uri="{FF2B5EF4-FFF2-40B4-BE49-F238E27FC236}">
              <a16:creationId xmlns:a16="http://schemas.microsoft.com/office/drawing/2014/main" id="{FF45C250-D1D2-4432-AF55-DF5DE76351C7}"/>
            </a:ext>
          </a:extLst>
        </xdr:cNvPr>
        <xdr:cNvSpPr txBox="1"/>
      </xdr:nvSpPr>
      <xdr:spPr>
        <a:xfrm>
          <a:off x="6867602" y="136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90543</xdr:rowOff>
    </xdr:from>
    <xdr:ext cx="469744" cy="259045"/>
    <xdr:sp macro="" textlink="">
      <xdr:nvSpPr>
        <xdr:cNvPr id="374" name="n_4mainValue【公営住宅】&#10;一人当たり面積">
          <a:extLst>
            <a:ext uri="{FF2B5EF4-FFF2-40B4-BE49-F238E27FC236}">
              <a16:creationId xmlns:a16="http://schemas.microsoft.com/office/drawing/2014/main" id="{7C861D9B-ABE9-4656-8145-4BDC1359292A}"/>
            </a:ext>
          </a:extLst>
        </xdr:cNvPr>
        <xdr:cNvSpPr txBox="1"/>
      </xdr:nvSpPr>
      <xdr:spPr>
        <a:xfrm>
          <a:off x="6067502" y="1368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566D9F9-2AF9-4B49-B090-63AE701D76A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2AD9F9A-5261-45B8-8CC9-1EFD07C6758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8180C16-1220-4AB4-A4C5-D8CCF9A3F17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F85381F-F00B-4C74-8D50-411B3FA21A8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8C756F3-B859-48A7-ABC4-860F5CED10EB}"/>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9A13F56B-7E8F-4B2F-AC87-EFF991A85C6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2CA383EB-F4A5-49A9-B59C-782A3290B8EF}"/>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AA696B46-BE47-41FB-8EEE-80E7968F3782}"/>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5C4EAA3-38A4-40DD-AC62-06694961F2C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EF053C91-C8A3-453C-95FC-92DF086CABD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C234BB1C-3C24-49EF-805E-5D3DFB905DF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659EBE5-C10C-4655-9B0D-3CE973DA1DE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41D0D83-80CA-4109-BBEC-6C626CBF3B9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958285C-9392-4314-8CCF-5847250ABD8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62F07B5-C3A0-4124-BF1A-0C343660860E}"/>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B496DE6D-06F6-4339-9D7D-786A742244E9}"/>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6E09292-4438-425C-8D8F-B8FAAEB637C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AE9B453B-169B-4477-A0FB-D74907BD458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442D4100-569B-4307-BEFC-F20F1EE6A60F}"/>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361FB89-742C-44AB-8FF2-4B690C4D8D5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13D1414-F500-48A3-BB6B-90ABA1D6030A}"/>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29F77BD2-56C1-49E3-BA22-A3058F18D3C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B2A8E394-9DEA-44AE-BC20-4E8EE77DC001}"/>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9683874-81B4-4992-9DC2-66D894C93FC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922CAC30-5B48-47B4-83B6-38371548424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19DD2847-F1CA-4808-A3E0-7852675EF80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28F7731-165E-483A-8330-610977C3DCF7}"/>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2CC2ED4C-592D-4BD4-A030-0084CB80C807}"/>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3" name="テキスト ボックス 402">
          <a:extLst>
            <a:ext uri="{FF2B5EF4-FFF2-40B4-BE49-F238E27FC236}">
              <a16:creationId xmlns:a16="http://schemas.microsoft.com/office/drawing/2014/main" id="{43AF40C5-E632-428D-A8C3-F7769F0E3BCB}"/>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D9ED32A-8495-44E3-B0E2-A030B6C62DC0}"/>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3CCF4A8-CEC5-4EE7-A03C-499E8395299C}"/>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516C713E-FA21-41C2-9DD6-3517074B348F}"/>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C3235E52-8944-4B15-ACFA-22B03CFAB46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EFC17F41-9FE2-4C2A-9D42-A53CC481CC0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59177B67-EC53-4854-97DA-4F7F5384EAE9}"/>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ACC62301-D840-4CBA-BEB7-8CE6E60B1F35}"/>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5151440-4FA2-4639-AE01-FDEDB19D481C}"/>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4F059CE5-A893-4727-AAEF-487EB6479AC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71216706-1E0A-497D-8B9E-CB45D61A1B3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7CE6EF30-CF62-44D4-BAE8-BF49B6CDC33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15" name="直線コネクタ 414">
          <a:extLst>
            <a:ext uri="{FF2B5EF4-FFF2-40B4-BE49-F238E27FC236}">
              <a16:creationId xmlns:a16="http://schemas.microsoft.com/office/drawing/2014/main" id="{F21F1FAE-9657-4F81-8460-C8216E41CACB}"/>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BEAF4FC2-CCF6-49F2-B192-1E6E4715B4A5}"/>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17" name="直線コネクタ 416">
          <a:extLst>
            <a:ext uri="{FF2B5EF4-FFF2-40B4-BE49-F238E27FC236}">
              <a16:creationId xmlns:a16="http://schemas.microsoft.com/office/drawing/2014/main" id="{1866ADA8-9E9C-42E1-AE4F-B1346B447BB1}"/>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25CE3883-A4EB-45D1-BA66-8F8AFEC3FDA3}"/>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419" name="直線コネクタ 418">
          <a:extLst>
            <a:ext uri="{FF2B5EF4-FFF2-40B4-BE49-F238E27FC236}">
              <a16:creationId xmlns:a16="http://schemas.microsoft.com/office/drawing/2014/main" id="{30D9958B-EFE0-4D68-8D72-F6189525C8A8}"/>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C6EB5556-780B-4CBB-B550-FAEAA19E2D47}"/>
            </a:ext>
          </a:extLst>
        </xdr:cNvPr>
        <xdr:cNvSpPr txBox="1"/>
      </xdr:nvSpPr>
      <xdr:spPr>
        <a:xfrm>
          <a:off x="14735175"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1" name="フローチャート: 判断 420">
          <a:extLst>
            <a:ext uri="{FF2B5EF4-FFF2-40B4-BE49-F238E27FC236}">
              <a16:creationId xmlns:a16="http://schemas.microsoft.com/office/drawing/2014/main" id="{585A3052-4C4D-4AC4-8B59-DCCBD1AD7D77}"/>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22" name="フローチャート: 判断 421">
          <a:extLst>
            <a:ext uri="{FF2B5EF4-FFF2-40B4-BE49-F238E27FC236}">
              <a16:creationId xmlns:a16="http://schemas.microsoft.com/office/drawing/2014/main" id="{BC181C07-8B12-4861-A251-9A6E57D33C02}"/>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23" name="フローチャート: 判断 422">
          <a:extLst>
            <a:ext uri="{FF2B5EF4-FFF2-40B4-BE49-F238E27FC236}">
              <a16:creationId xmlns:a16="http://schemas.microsoft.com/office/drawing/2014/main" id="{CD5AE2B7-A5D9-449D-99C3-33D7FF548038}"/>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4" name="フローチャート: 判断 423">
          <a:extLst>
            <a:ext uri="{FF2B5EF4-FFF2-40B4-BE49-F238E27FC236}">
              <a16:creationId xmlns:a16="http://schemas.microsoft.com/office/drawing/2014/main" id="{92779D8A-A8C1-4ED6-8229-522AA27F993A}"/>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5" name="フローチャート: 判断 424">
          <a:extLst>
            <a:ext uri="{FF2B5EF4-FFF2-40B4-BE49-F238E27FC236}">
              <a16:creationId xmlns:a16="http://schemas.microsoft.com/office/drawing/2014/main" id="{140DD8A6-CAE8-4799-9A8A-DF5AFCF6DDE6}"/>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C014BD2-774A-411F-8848-9871EEAC160B}"/>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16057C8-111F-4BCE-8ABA-91FECF56DE7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57DCA10-053F-48E0-A29A-26A23F22618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A2F0DFE-64B9-4A3B-A1A3-EE6BBB99264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802B2FC-8A30-43F4-B136-113A83AA396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431" name="楕円 430">
          <a:extLst>
            <a:ext uri="{FF2B5EF4-FFF2-40B4-BE49-F238E27FC236}">
              <a16:creationId xmlns:a16="http://schemas.microsoft.com/office/drawing/2014/main" id="{A67C76B3-4CD7-4339-AFED-8D7F9E31F032}"/>
            </a:ext>
          </a:extLst>
        </xdr:cNvPr>
        <xdr:cNvSpPr/>
      </xdr:nvSpPr>
      <xdr:spPr>
        <a:xfrm>
          <a:off x="14649450" y="57232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C8F7C48-8315-4FE4-989D-9106ADEAAABE}"/>
            </a:ext>
          </a:extLst>
        </xdr:cNvPr>
        <xdr:cNvSpPr txBox="1"/>
      </xdr:nvSpPr>
      <xdr:spPr>
        <a:xfrm>
          <a:off x="14735175"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33" name="楕円 432">
          <a:extLst>
            <a:ext uri="{FF2B5EF4-FFF2-40B4-BE49-F238E27FC236}">
              <a16:creationId xmlns:a16="http://schemas.microsoft.com/office/drawing/2014/main" id="{8D1B231F-AF67-4A9F-A6BC-5555C526FB40}"/>
            </a:ext>
          </a:extLst>
        </xdr:cNvPr>
        <xdr:cNvSpPr/>
      </xdr:nvSpPr>
      <xdr:spPr>
        <a:xfrm>
          <a:off x="13887450" y="57734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160020</xdr:rowOff>
    </xdr:to>
    <xdr:cxnSp macro="">
      <xdr:nvCxnSpPr>
        <xdr:cNvPr id="434" name="直線コネクタ 433">
          <a:extLst>
            <a:ext uri="{FF2B5EF4-FFF2-40B4-BE49-F238E27FC236}">
              <a16:creationId xmlns:a16="http://schemas.microsoft.com/office/drawing/2014/main" id="{43ACA5E7-2A41-4128-AA40-ED45BCD340AC}"/>
            </a:ext>
          </a:extLst>
        </xdr:cNvPr>
        <xdr:cNvCxnSpPr/>
      </xdr:nvCxnSpPr>
      <xdr:spPr>
        <a:xfrm flipV="1">
          <a:off x="13935075" y="5770880"/>
          <a:ext cx="762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35" name="楕円 434">
          <a:extLst>
            <a:ext uri="{FF2B5EF4-FFF2-40B4-BE49-F238E27FC236}">
              <a16:creationId xmlns:a16="http://schemas.microsoft.com/office/drawing/2014/main" id="{83C4AE74-A003-459F-9B39-85799C8E3377}"/>
            </a:ext>
          </a:extLst>
        </xdr:cNvPr>
        <xdr:cNvSpPr/>
      </xdr:nvSpPr>
      <xdr:spPr>
        <a:xfrm>
          <a:off x="13096875" y="5973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37</xdr:row>
      <xdr:rowOff>26670</xdr:rowOff>
    </xdr:to>
    <xdr:cxnSp macro="">
      <xdr:nvCxnSpPr>
        <xdr:cNvPr id="436" name="直線コネクタ 435">
          <a:extLst>
            <a:ext uri="{FF2B5EF4-FFF2-40B4-BE49-F238E27FC236}">
              <a16:creationId xmlns:a16="http://schemas.microsoft.com/office/drawing/2014/main" id="{BA729B06-F8B4-4CC2-950D-E1AFA2297732}"/>
            </a:ext>
          </a:extLst>
        </xdr:cNvPr>
        <xdr:cNvCxnSpPr/>
      </xdr:nvCxnSpPr>
      <xdr:spPr>
        <a:xfrm flipV="1">
          <a:off x="13144500" y="5830570"/>
          <a:ext cx="79057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437" name="楕円 436">
          <a:extLst>
            <a:ext uri="{FF2B5EF4-FFF2-40B4-BE49-F238E27FC236}">
              <a16:creationId xmlns:a16="http://schemas.microsoft.com/office/drawing/2014/main" id="{B9859537-A2C7-4691-B42E-D65F7514F290}"/>
            </a:ext>
          </a:extLst>
        </xdr:cNvPr>
        <xdr:cNvSpPr/>
      </xdr:nvSpPr>
      <xdr:spPr>
        <a:xfrm>
          <a:off x="12296775" y="6104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163830</xdr:rowOff>
    </xdr:to>
    <xdr:cxnSp macro="">
      <xdr:nvCxnSpPr>
        <xdr:cNvPr id="438" name="直線コネクタ 437">
          <a:extLst>
            <a:ext uri="{FF2B5EF4-FFF2-40B4-BE49-F238E27FC236}">
              <a16:creationId xmlns:a16="http://schemas.microsoft.com/office/drawing/2014/main" id="{A7B24CE7-20B2-419E-A20A-FA90B6F74AFE}"/>
            </a:ext>
          </a:extLst>
        </xdr:cNvPr>
        <xdr:cNvCxnSpPr/>
      </xdr:nvCxnSpPr>
      <xdr:spPr>
        <a:xfrm flipV="1">
          <a:off x="12344400" y="6021070"/>
          <a:ext cx="8001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439" name="楕円 438">
          <a:extLst>
            <a:ext uri="{FF2B5EF4-FFF2-40B4-BE49-F238E27FC236}">
              <a16:creationId xmlns:a16="http://schemas.microsoft.com/office/drawing/2014/main" id="{45F6A230-E72E-4F29-8566-35B508DC7336}"/>
            </a:ext>
          </a:extLst>
        </xdr:cNvPr>
        <xdr:cNvSpPr/>
      </xdr:nvSpPr>
      <xdr:spPr>
        <a:xfrm>
          <a:off x="11487150" y="603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163830</xdr:rowOff>
    </xdr:to>
    <xdr:cxnSp macro="">
      <xdr:nvCxnSpPr>
        <xdr:cNvPr id="440" name="直線コネクタ 439">
          <a:extLst>
            <a:ext uri="{FF2B5EF4-FFF2-40B4-BE49-F238E27FC236}">
              <a16:creationId xmlns:a16="http://schemas.microsoft.com/office/drawing/2014/main" id="{816CE31A-C185-43F5-A928-FD53BC81B890}"/>
            </a:ext>
          </a:extLst>
        </xdr:cNvPr>
        <xdr:cNvCxnSpPr/>
      </xdr:nvCxnSpPr>
      <xdr:spPr>
        <a:xfrm>
          <a:off x="11534775" y="6086475"/>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DE4F4D32-CEBE-4DB3-8CD9-8A405287C2F0}"/>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BC5C079-5D25-458F-BB3E-B0D8C517ACC0}"/>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2F7654E8-1EDE-42D7-9C1D-7ED8C45DC7F7}"/>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AECF3FCE-6AB8-44C9-A404-2946ED4E13E9}"/>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5AB7A3F1-C0EC-429D-955F-936C10723AD0}"/>
            </a:ext>
          </a:extLst>
        </xdr:cNvPr>
        <xdr:cNvSpPr txBox="1"/>
      </xdr:nvSpPr>
      <xdr:spPr>
        <a:xfrm>
          <a:off x="13745219"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17053F1-F18F-4566-8936-307BDC21715B}"/>
            </a:ext>
          </a:extLst>
        </xdr:cNvPr>
        <xdr:cNvSpPr txBox="1"/>
      </xdr:nvSpPr>
      <xdr:spPr>
        <a:xfrm>
          <a:off x="12964169"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A4FA75A6-05F6-4CE7-952E-9C69CE9F659D}"/>
            </a:ext>
          </a:extLst>
        </xdr:cNvPr>
        <xdr:cNvSpPr txBox="1"/>
      </xdr:nvSpPr>
      <xdr:spPr>
        <a:xfrm>
          <a:off x="12164069"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137177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38B14CC6-FA12-40D8-975A-20916534C255}"/>
            </a:ext>
          </a:extLst>
        </xdr:cNvPr>
        <xdr:cNvSpPr txBox="1"/>
      </xdr:nvSpPr>
      <xdr:spPr>
        <a:xfrm>
          <a:off x="11354444"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DA6E0C48-69EB-4384-9C44-66E00922B83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5670EA1B-66FD-4D4F-ACDA-7B6A6BDAD3C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125868BB-8F99-4886-88FD-F121C8AEB63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81F7704-7242-4687-B572-0D8C8517691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7B733F90-CCE2-42FA-8B55-83449ABFDD6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C1FFCE54-9D3C-408F-94CF-C9568702A189}"/>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9B2EAF7-D325-4F13-AE6D-4F1E7BF31F85}"/>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3DF4B39-9EFF-44A2-AFC3-6D903DD7046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7E43AAC-EEA3-42A2-868F-83C8A6686D1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BF7465B-AFBD-4FEE-A88A-75F58635E62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604B8647-009C-4BB7-BDB9-D9EF875AE883}"/>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BE2F69AF-08B0-45A7-A990-FB4AC03BC8D9}"/>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84478581-AEFF-47E4-82C1-8F4D1C07D1FC}"/>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38A57867-86A9-48D9-9994-BCED91AC3E08}"/>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538C971B-78F4-4488-8ED3-D15E443B8917}"/>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CF56C9D8-3063-4E6E-BF43-DFD50F99485E}"/>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F152A8E3-4B99-4C50-BAF0-4FBCDB56CB18}"/>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4B77DE9-9132-4B7E-B079-72AC7110E4ED}"/>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A97B9A41-5DC9-4052-83FF-0DED5E7BF92D}"/>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ED4DDAD4-360F-4693-ABDB-E27BA998CE12}"/>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FB7DE56E-0BED-4D70-AB51-C540782EE0C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B23C4055-E50F-4EA4-8B83-8A51F10C692A}"/>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C735039-E1DD-4FEF-B7B2-603DBF6D5BEF}"/>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F8586F3-4698-4D47-8161-68AAE827EF12}"/>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E2A732D-B95F-4A2B-9B1B-B2551C28388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4" name="直線コネクタ 473">
          <a:extLst>
            <a:ext uri="{FF2B5EF4-FFF2-40B4-BE49-F238E27FC236}">
              <a16:creationId xmlns:a16="http://schemas.microsoft.com/office/drawing/2014/main" id="{97BCD863-0A55-4DC2-99F0-C24691C3A5EC}"/>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5670B75-D92F-45B3-87DC-417E5BE716E2}"/>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a:extLst>
            <a:ext uri="{FF2B5EF4-FFF2-40B4-BE49-F238E27FC236}">
              <a16:creationId xmlns:a16="http://schemas.microsoft.com/office/drawing/2014/main" id="{7C1BBAB5-C3EF-4671-9DE9-E7CBA880EE99}"/>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94B4CD0-C8FE-4468-A47E-59A40EE4EDCE}"/>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8" name="直線コネクタ 477">
          <a:extLst>
            <a:ext uri="{FF2B5EF4-FFF2-40B4-BE49-F238E27FC236}">
              <a16:creationId xmlns:a16="http://schemas.microsoft.com/office/drawing/2014/main" id="{7F713EE4-9090-4418-A944-9DE947F1BB02}"/>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81684D3-BFAB-46DB-811F-A12936B7C6BF}"/>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80" name="フローチャート: 判断 479">
          <a:extLst>
            <a:ext uri="{FF2B5EF4-FFF2-40B4-BE49-F238E27FC236}">
              <a16:creationId xmlns:a16="http://schemas.microsoft.com/office/drawing/2014/main" id="{C3E88103-FB19-4057-B27B-FE9BA558A79E}"/>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81" name="フローチャート: 判断 480">
          <a:extLst>
            <a:ext uri="{FF2B5EF4-FFF2-40B4-BE49-F238E27FC236}">
              <a16:creationId xmlns:a16="http://schemas.microsoft.com/office/drawing/2014/main" id="{A9D32467-DCFA-4B6B-AE0B-1681C95DE593}"/>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a:extLst>
            <a:ext uri="{FF2B5EF4-FFF2-40B4-BE49-F238E27FC236}">
              <a16:creationId xmlns:a16="http://schemas.microsoft.com/office/drawing/2014/main" id="{AE142094-AB87-4CA1-B094-6A8BE3FE33D6}"/>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3" name="フローチャート: 判断 482">
          <a:extLst>
            <a:ext uri="{FF2B5EF4-FFF2-40B4-BE49-F238E27FC236}">
              <a16:creationId xmlns:a16="http://schemas.microsoft.com/office/drawing/2014/main" id="{D20DC866-9288-446E-B3FB-E4E47E0FB3A9}"/>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4" name="フローチャート: 判断 483">
          <a:extLst>
            <a:ext uri="{FF2B5EF4-FFF2-40B4-BE49-F238E27FC236}">
              <a16:creationId xmlns:a16="http://schemas.microsoft.com/office/drawing/2014/main" id="{3EA4CA8C-FD43-4CAD-8375-D0CE29AAEF70}"/>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5152186-E3A5-4598-BF5B-6330D4D97D3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541AE5A-A929-478D-AF96-CCB5B8AFE69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F2D6BAB-450A-4A9B-B2E4-8D68045E99C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8659457-72ED-47B3-A341-B9FBF9A9374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50320D7-7001-4814-9AA6-248EC6C5C7A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90715</xdr:rowOff>
    </xdr:from>
    <xdr:to>
      <xdr:col>116</xdr:col>
      <xdr:colOff>114300</xdr:colOff>
      <xdr:row>41</xdr:row>
      <xdr:rowOff>20865</xdr:rowOff>
    </xdr:to>
    <xdr:sp macro="" textlink="">
      <xdr:nvSpPr>
        <xdr:cNvPr id="490" name="楕円 489">
          <a:extLst>
            <a:ext uri="{FF2B5EF4-FFF2-40B4-BE49-F238E27FC236}">
              <a16:creationId xmlns:a16="http://schemas.microsoft.com/office/drawing/2014/main" id="{84088E21-80F1-472D-85F7-7C7D235235C7}"/>
            </a:ext>
          </a:extLst>
        </xdr:cNvPr>
        <xdr:cNvSpPr/>
      </xdr:nvSpPr>
      <xdr:spPr>
        <a:xfrm>
          <a:off x="19897725" y="65645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69142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444A1B2-22B2-4977-8A4B-26C649392BC1}"/>
            </a:ext>
          </a:extLst>
        </xdr:cNvPr>
        <xdr:cNvSpPr txBox="1"/>
      </xdr:nvSpPr>
      <xdr:spPr>
        <a:xfrm>
          <a:off x="19992975" y="654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79828</xdr:rowOff>
    </xdr:from>
    <xdr:to>
      <xdr:col>112</xdr:col>
      <xdr:colOff>38100</xdr:colOff>
      <xdr:row>41</xdr:row>
      <xdr:rowOff>9978</xdr:rowOff>
    </xdr:to>
    <xdr:sp macro="" textlink="">
      <xdr:nvSpPr>
        <xdr:cNvPr id="492" name="楕円 491">
          <a:extLst>
            <a:ext uri="{FF2B5EF4-FFF2-40B4-BE49-F238E27FC236}">
              <a16:creationId xmlns:a16="http://schemas.microsoft.com/office/drawing/2014/main" id="{571CA630-3474-4405-B9C9-4E04B6FA4C84}"/>
            </a:ext>
          </a:extLst>
        </xdr:cNvPr>
        <xdr:cNvSpPr/>
      </xdr:nvSpPr>
      <xdr:spPr>
        <a:xfrm>
          <a:off x="19154775" y="65600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141515</xdr:rowOff>
    </xdr:to>
    <xdr:cxnSp macro="">
      <xdr:nvCxnSpPr>
        <xdr:cNvPr id="493" name="直線コネクタ 492">
          <a:extLst>
            <a:ext uri="{FF2B5EF4-FFF2-40B4-BE49-F238E27FC236}">
              <a16:creationId xmlns:a16="http://schemas.microsoft.com/office/drawing/2014/main" id="{66CF1EB2-BF04-4C92-B497-BDD41B115A15}"/>
            </a:ext>
          </a:extLst>
        </xdr:cNvPr>
        <xdr:cNvCxnSpPr/>
      </xdr:nvCxnSpPr>
      <xdr:spPr>
        <a:xfrm>
          <a:off x="19202400" y="6607628"/>
          <a:ext cx="7524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94" name="楕円 493">
          <a:extLst>
            <a:ext uri="{FF2B5EF4-FFF2-40B4-BE49-F238E27FC236}">
              <a16:creationId xmlns:a16="http://schemas.microsoft.com/office/drawing/2014/main" id="{0C56C23A-8B0E-4232-8B22-08C2230AE997}"/>
            </a:ext>
          </a:extLst>
        </xdr:cNvPr>
        <xdr:cNvSpPr/>
      </xdr:nvSpPr>
      <xdr:spPr>
        <a:xfrm>
          <a:off x="18345150" y="6535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130628</xdr:rowOff>
    </xdr:to>
    <xdr:cxnSp macro="">
      <xdr:nvCxnSpPr>
        <xdr:cNvPr id="495" name="直線コネクタ 494">
          <a:extLst>
            <a:ext uri="{FF2B5EF4-FFF2-40B4-BE49-F238E27FC236}">
              <a16:creationId xmlns:a16="http://schemas.microsoft.com/office/drawing/2014/main" id="{31C9DB3F-EC9A-4062-9BA7-3881FBD2177B}"/>
            </a:ext>
          </a:extLst>
        </xdr:cNvPr>
        <xdr:cNvCxnSpPr/>
      </xdr:nvCxnSpPr>
      <xdr:spPr>
        <a:xfrm>
          <a:off x="18392775" y="6582682"/>
          <a:ext cx="809625"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58057</xdr:rowOff>
    </xdr:from>
    <xdr:to>
      <xdr:col>102</xdr:col>
      <xdr:colOff>165100</xdr:colOff>
      <xdr:row>40</xdr:row>
      <xdr:rowOff>159657</xdr:rowOff>
    </xdr:to>
    <xdr:sp macro="" textlink="">
      <xdr:nvSpPr>
        <xdr:cNvPr id="496" name="楕円 495">
          <a:extLst>
            <a:ext uri="{FF2B5EF4-FFF2-40B4-BE49-F238E27FC236}">
              <a16:creationId xmlns:a16="http://schemas.microsoft.com/office/drawing/2014/main" id="{98AFD4FE-BBEA-45D1-935C-22598012DBDD}"/>
            </a:ext>
          </a:extLst>
        </xdr:cNvPr>
        <xdr:cNvSpPr/>
      </xdr:nvSpPr>
      <xdr:spPr>
        <a:xfrm>
          <a:off x="17554575" y="65350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108857</xdr:rowOff>
    </xdr:from>
    <xdr:to>
      <xdr:col>107</xdr:col>
      <xdr:colOff>50800</xdr:colOff>
      <xdr:row>40</xdr:row>
      <xdr:rowOff>108857</xdr:rowOff>
    </xdr:to>
    <xdr:cxnSp macro="">
      <xdr:nvCxnSpPr>
        <xdr:cNvPr id="497" name="直線コネクタ 496">
          <a:extLst>
            <a:ext uri="{FF2B5EF4-FFF2-40B4-BE49-F238E27FC236}">
              <a16:creationId xmlns:a16="http://schemas.microsoft.com/office/drawing/2014/main" id="{9DC5AAD9-28E6-4A44-AC2A-70409F3CFCF9}"/>
            </a:ext>
          </a:extLst>
        </xdr:cNvPr>
        <xdr:cNvCxnSpPr/>
      </xdr:nvCxnSpPr>
      <xdr:spPr>
        <a:xfrm>
          <a:off x="17602200" y="65826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58057</xdr:rowOff>
    </xdr:from>
    <xdr:to>
      <xdr:col>98</xdr:col>
      <xdr:colOff>38100</xdr:colOff>
      <xdr:row>40</xdr:row>
      <xdr:rowOff>159657</xdr:rowOff>
    </xdr:to>
    <xdr:sp macro="" textlink="">
      <xdr:nvSpPr>
        <xdr:cNvPr id="498" name="楕円 497">
          <a:extLst>
            <a:ext uri="{FF2B5EF4-FFF2-40B4-BE49-F238E27FC236}">
              <a16:creationId xmlns:a16="http://schemas.microsoft.com/office/drawing/2014/main" id="{623AE68D-E65E-4345-9058-F6BBCF87A8A4}"/>
            </a:ext>
          </a:extLst>
        </xdr:cNvPr>
        <xdr:cNvSpPr/>
      </xdr:nvSpPr>
      <xdr:spPr>
        <a:xfrm>
          <a:off x="16754475" y="65350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108857</xdr:rowOff>
    </xdr:from>
    <xdr:to>
      <xdr:col>102</xdr:col>
      <xdr:colOff>114300</xdr:colOff>
      <xdr:row>40</xdr:row>
      <xdr:rowOff>108857</xdr:rowOff>
    </xdr:to>
    <xdr:cxnSp macro="">
      <xdr:nvCxnSpPr>
        <xdr:cNvPr id="499" name="直線コネクタ 498">
          <a:extLst>
            <a:ext uri="{FF2B5EF4-FFF2-40B4-BE49-F238E27FC236}">
              <a16:creationId xmlns:a16="http://schemas.microsoft.com/office/drawing/2014/main" id="{F9F19E5F-95D1-4252-B82C-9A4917E3A941}"/>
            </a:ext>
          </a:extLst>
        </xdr:cNvPr>
        <xdr:cNvCxnSpPr/>
      </xdr:nvCxnSpPr>
      <xdr:spPr>
        <a:xfrm>
          <a:off x="16802100" y="65826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F95AC71-2071-4359-943C-8C979BE4901E}"/>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E9CBD97-2AA4-4FB3-AEF0-E93A0DB574C4}"/>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153B3D9-7BB8-4DED-88F0-23CBA4D89319}"/>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16AFC94-00A0-49EF-825F-091C4B6D4196}"/>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1105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A0AF581-612B-4F79-91E1-A32933D4BC2C}"/>
            </a:ext>
          </a:extLst>
        </xdr:cNvPr>
        <xdr:cNvSpPr txBox="1"/>
      </xdr:nvSpPr>
      <xdr:spPr>
        <a:xfrm>
          <a:off x="18983402" y="66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634C172-3BCC-4292-93F1-720337DB5755}"/>
            </a:ext>
          </a:extLst>
        </xdr:cNvPr>
        <xdr:cNvSpPr txBox="1"/>
      </xdr:nvSpPr>
      <xdr:spPr>
        <a:xfrm>
          <a:off x="18183302"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150784</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906A345E-B9EA-4D05-A9AE-5E998D444DC9}"/>
            </a:ext>
          </a:extLst>
        </xdr:cNvPr>
        <xdr:cNvSpPr txBox="1"/>
      </xdr:nvSpPr>
      <xdr:spPr>
        <a:xfrm>
          <a:off x="17383202"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150784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7049818-9215-4C5C-A35E-761FFFA4BF32}"/>
            </a:ext>
          </a:extLst>
        </xdr:cNvPr>
        <xdr:cNvSpPr txBox="1"/>
      </xdr:nvSpPr>
      <xdr:spPr>
        <a:xfrm>
          <a:off x="165926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FDEE3B0-953D-4D47-8B07-A2BA8A9E5A8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7F91766B-5E24-4230-8ED1-7D539947685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8E84993-EA6B-4BBF-AB9E-FA72BE0EF66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E9B46F41-774F-40B0-BB99-3CDDA919782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EA35C16-0198-40A2-986D-0C6DA59F22BB}"/>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2B52BBE-A50D-495F-9FC3-B05F64E3037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FA2235B-E6E4-4156-942E-1D43E9467B8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7848CA9-1527-431A-B16C-FAD14810F47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DFE3C5E-2869-42C6-93BF-F2462D36DC2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47D0638-8291-4F0F-8711-20FF275B181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7AA5A770-75F2-4771-A3D4-3B163D3AD8B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193DE588-07D2-4B52-AD8F-593D101E248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DCDF845C-1492-4201-9342-8552DDD1D2B9}"/>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851F2893-8285-4748-AC9C-2553F1F2BCA3}"/>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F82F5AC6-042D-47DB-980F-B23F6FA6A2F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2FBD33C-F738-4530-9F4C-6C6C128B50E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3C8E6A03-F013-4292-A9D1-D377505EC0D9}"/>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5757A5F4-2A7F-4C25-B8C1-EBD64E6FF6B2}"/>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38AE0D2E-26D5-45EF-A0DE-0BF6BA26051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6E5DD3CC-485A-45BB-B490-7EC688A0073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6FAF636E-9800-46A2-8BA7-214E334F586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31CD14ED-04AB-476D-B580-EE5910332F2D}"/>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30" name="直線コネクタ 529">
          <a:extLst>
            <a:ext uri="{FF2B5EF4-FFF2-40B4-BE49-F238E27FC236}">
              <a16:creationId xmlns:a16="http://schemas.microsoft.com/office/drawing/2014/main" id="{31FE34C4-6217-4B69-A570-A639B13CE823}"/>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AEC2A701-E9D6-4BE7-BDD2-B6D81E5B97CB}"/>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2" name="直線コネクタ 531">
          <a:extLst>
            <a:ext uri="{FF2B5EF4-FFF2-40B4-BE49-F238E27FC236}">
              <a16:creationId xmlns:a16="http://schemas.microsoft.com/office/drawing/2014/main" id="{3F6DD5B2-85F8-47AA-BC9C-BED7C241D677}"/>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E6C38D9-A492-44FA-B7C6-920E857053F3}"/>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4" name="直線コネクタ 533">
          <a:extLst>
            <a:ext uri="{FF2B5EF4-FFF2-40B4-BE49-F238E27FC236}">
              <a16:creationId xmlns:a16="http://schemas.microsoft.com/office/drawing/2014/main" id="{39171E37-4C79-4424-AEF4-7BBC94C63511}"/>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B0F3F268-0C44-4113-A03F-9E30C46277DE}"/>
            </a:ext>
          </a:extLst>
        </xdr:cNvPr>
        <xdr:cNvSpPr txBox="1"/>
      </xdr:nvSpPr>
      <xdr:spPr>
        <a:xfrm>
          <a:off x="14735175" y="9724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6" name="フローチャート: 判断 535">
          <a:extLst>
            <a:ext uri="{FF2B5EF4-FFF2-40B4-BE49-F238E27FC236}">
              <a16:creationId xmlns:a16="http://schemas.microsoft.com/office/drawing/2014/main" id="{C74EAE28-05C1-4BD3-A81E-53BEFA9BF3B2}"/>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7" name="フローチャート: 判断 536">
          <a:extLst>
            <a:ext uri="{FF2B5EF4-FFF2-40B4-BE49-F238E27FC236}">
              <a16:creationId xmlns:a16="http://schemas.microsoft.com/office/drawing/2014/main" id="{E9F7458B-E632-401F-8A9A-8344A3C4EF99}"/>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8" name="フローチャート: 判断 537">
          <a:extLst>
            <a:ext uri="{FF2B5EF4-FFF2-40B4-BE49-F238E27FC236}">
              <a16:creationId xmlns:a16="http://schemas.microsoft.com/office/drawing/2014/main" id="{F11BF83C-35F5-4152-9380-325B89DADF4B}"/>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9" name="フローチャート: 判断 538">
          <a:extLst>
            <a:ext uri="{FF2B5EF4-FFF2-40B4-BE49-F238E27FC236}">
              <a16:creationId xmlns:a16="http://schemas.microsoft.com/office/drawing/2014/main" id="{E08F11F2-550D-487E-A03B-4AF1930D6D5B}"/>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0" name="フローチャート: 判断 539">
          <a:extLst>
            <a:ext uri="{FF2B5EF4-FFF2-40B4-BE49-F238E27FC236}">
              <a16:creationId xmlns:a16="http://schemas.microsoft.com/office/drawing/2014/main" id="{4F847E00-C38F-4C57-84B7-C2EF10F5EE11}"/>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720E1A9-ACA7-4747-B877-FE576A1F0BF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5C4D59B-3C2D-4E7D-867F-B8FEF3B9949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4D990F4-1A21-44E4-9F74-ED659E8E9AD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4D61FCE-DA6D-4732-8527-8B1B58F6119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D500294-D45D-4FC6-A036-12AAA361E2B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6" name="楕円 545">
          <a:extLst>
            <a:ext uri="{FF2B5EF4-FFF2-40B4-BE49-F238E27FC236}">
              <a16:creationId xmlns:a16="http://schemas.microsoft.com/office/drawing/2014/main" id="{537EA60D-4446-4156-935E-BE0EF52F5812}"/>
            </a:ext>
          </a:extLst>
        </xdr:cNvPr>
        <xdr:cNvSpPr/>
      </xdr:nvSpPr>
      <xdr:spPr>
        <a:xfrm>
          <a:off x="14649450" y="95796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19FB2ED9-4B49-4B71-84F3-867D280484ED}"/>
            </a:ext>
          </a:extLst>
        </xdr:cNvPr>
        <xdr:cNvSpPr txBox="1"/>
      </xdr:nvSpPr>
      <xdr:spPr>
        <a:xfrm>
          <a:off x="14735175"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79502</xdr:rowOff>
    </xdr:from>
    <xdr:to>
      <xdr:col>81</xdr:col>
      <xdr:colOff>101600</xdr:colOff>
      <xdr:row>60</xdr:row>
      <xdr:rowOff>9652</xdr:rowOff>
    </xdr:to>
    <xdr:sp macro="" textlink="">
      <xdr:nvSpPr>
        <xdr:cNvPr id="548" name="楕円 547">
          <a:extLst>
            <a:ext uri="{FF2B5EF4-FFF2-40B4-BE49-F238E27FC236}">
              <a16:creationId xmlns:a16="http://schemas.microsoft.com/office/drawing/2014/main" id="{3A121B7B-4978-4FD7-844F-87F4645C6042}"/>
            </a:ext>
          </a:extLst>
        </xdr:cNvPr>
        <xdr:cNvSpPr/>
      </xdr:nvSpPr>
      <xdr:spPr>
        <a:xfrm>
          <a:off x="13887450" y="96362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130302</xdr:rowOff>
    </xdr:to>
    <xdr:cxnSp macro="">
      <xdr:nvCxnSpPr>
        <xdr:cNvPr id="549" name="直線コネクタ 548">
          <a:extLst>
            <a:ext uri="{FF2B5EF4-FFF2-40B4-BE49-F238E27FC236}">
              <a16:creationId xmlns:a16="http://schemas.microsoft.com/office/drawing/2014/main" id="{2B5E0F57-00F2-438C-A1CE-CB1936C57257}"/>
            </a:ext>
          </a:extLst>
        </xdr:cNvPr>
        <xdr:cNvCxnSpPr/>
      </xdr:nvCxnSpPr>
      <xdr:spPr>
        <a:xfrm flipV="1">
          <a:off x="13935075" y="9636760"/>
          <a:ext cx="762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84074</xdr:rowOff>
    </xdr:from>
    <xdr:to>
      <xdr:col>76</xdr:col>
      <xdr:colOff>165100</xdr:colOff>
      <xdr:row>60</xdr:row>
      <xdr:rowOff>14224</xdr:rowOff>
    </xdr:to>
    <xdr:sp macro="" textlink="">
      <xdr:nvSpPr>
        <xdr:cNvPr id="550" name="楕円 549">
          <a:extLst>
            <a:ext uri="{FF2B5EF4-FFF2-40B4-BE49-F238E27FC236}">
              <a16:creationId xmlns:a16="http://schemas.microsoft.com/office/drawing/2014/main" id="{4C402588-CB57-4124-88BD-C9E2D2485E01}"/>
            </a:ext>
          </a:extLst>
        </xdr:cNvPr>
        <xdr:cNvSpPr/>
      </xdr:nvSpPr>
      <xdr:spPr>
        <a:xfrm>
          <a:off x="13096875" y="96408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59</xdr:row>
      <xdr:rowOff>134874</xdr:rowOff>
    </xdr:to>
    <xdr:cxnSp macro="">
      <xdr:nvCxnSpPr>
        <xdr:cNvPr id="551" name="直線コネクタ 550">
          <a:extLst>
            <a:ext uri="{FF2B5EF4-FFF2-40B4-BE49-F238E27FC236}">
              <a16:creationId xmlns:a16="http://schemas.microsoft.com/office/drawing/2014/main" id="{487D33B3-7136-405D-92CD-E3157D7FC571}"/>
            </a:ext>
          </a:extLst>
        </xdr:cNvPr>
        <xdr:cNvCxnSpPr/>
      </xdr:nvCxnSpPr>
      <xdr:spPr>
        <a:xfrm flipV="1">
          <a:off x="13144500" y="9683877"/>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2" name="楕円 551">
          <a:extLst>
            <a:ext uri="{FF2B5EF4-FFF2-40B4-BE49-F238E27FC236}">
              <a16:creationId xmlns:a16="http://schemas.microsoft.com/office/drawing/2014/main" id="{4D3542C0-AFB7-4CDA-863E-9E7389BFFBDA}"/>
            </a:ext>
          </a:extLst>
        </xdr:cNvPr>
        <xdr:cNvSpPr/>
      </xdr:nvSpPr>
      <xdr:spPr>
        <a:xfrm>
          <a:off x="12296775" y="96024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134874</xdr:rowOff>
    </xdr:to>
    <xdr:cxnSp macro="">
      <xdr:nvCxnSpPr>
        <xdr:cNvPr id="553" name="直線コネクタ 552">
          <a:extLst>
            <a:ext uri="{FF2B5EF4-FFF2-40B4-BE49-F238E27FC236}">
              <a16:creationId xmlns:a16="http://schemas.microsoft.com/office/drawing/2014/main" id="{FE464B43-5CE7-42CC-B737-C36D9C1F4FB4}"/>
            </a:ext>
          </a:extLst>
        </xdr:cNvPr>
        <xdr:cNvCxnSpPr/>
      </xdr:nvCxnSpPr>
      <xdr:spPr>
        <a:xfrm>
          <a:off x="12344400" y="9659620"/>
          <a:ext cx="8001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54" name="楕円 553">
          <a:extLst>
            <a:ext uri="{FF2B5EF4-FFF2-40B4-BE49-F238E27FC236}">
              <a16:creationId xmlns:a16="http://schemas.microsoft.com/office/drawing/2014/main" id="{64AED748-20E2-4A7D-A8B5-08E0324B6086}"/>
            </a:ext>
          </a:extLst>
        </xdr:cNvPr>
        <xdr:cNvSpPr/>
      </xdr:nvSpPr>
      <xdr:spPr>
        <a:xfrm>
          <a:off x="11487150" y="9523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102870</xdr:rowOff>
    </xdr:to>
    <xdr:cxnSp macro="">
      <xdr:nvCxnSpPr>
        <xdr:cNvPr id="555" name="直線コネクタ 554">
          <a:extLst>
            <a:ext uri="{FF2B5EF4-FFF2-40B4-BE49-F238E27FC236}">
              <a16:creationId xmlns:a16="http://schemas.microsoft.com/office/drawing/2014/main" id="{D34A403C-00BE-4FC6-9275-525B899DAD79}"/>
            </a:ext>
          </a:extLst>
        </xdr:cNvPr>
        <xdr:cNvCxnSpPr/>
      </xdr:nvCxnSpPr>
      <xdr:spPr>
        <a:xfrm>
          <a:off x="11534775" y="9561830"/>
          <a:ext cx="80962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556" name="n_1aveValue【学校施設】&#10;有形固定資産減価償却率">
          <a:extLst>
            <a:ext uri="{FF2B5EF4-FFF2-40B4-BE49-F238E27FC236}">
              <a16:creationId xmlns:a16="http://schemas.microsoft.com/office/drawing/2014/main" id="{5B9FD13A-3257-4AE6-A1C7-502133F2DFEB}"/>
            </a:ext>
          </a:extLst>
        </xdr:cNvPr>
        <xdr:cNvSpPr txBox="1"/>
      </xdr:nvSpPr>
      <xdr:spPr>
        <a:xfrm>
          <a:off x="1374521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57" name="n_2aveValue【学校施設】&#10;有形固定資産減価償却率">
          <a:extLst>
            <a:ext uri="{FF2B5EF4-FFF2-40B4-BE49-F238E27FC236}">
              <a16:creationId xmlns:a16="http://schemas.microsoft.com/office/drawing/2014/main" id="{9293ACCC-C261-4BEA-8E86-C6569A35581F}"/>
            </a:ext>
          </a:extLst>
        </xdr:cNvPr>
        <xdr:cNvSpPr txBox="1"/>
      </xdr:nvSpPr>
      <xdr:spPr>
        <a:xfrm>
          <a:off x="129641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58" name="n_3aveValue【学校施設】&#10;有形固定資産減価償却率">
          <a:extLst>
            <a:ext uri="{FF2B5EF4-FFF2-40B4-BE49-F238E27FC236}">
              <a16:creationId xmlns:a16="http://schemas.microsoft.com/office/drawing/2014/main" id="{25BEC89B-75CA-4F63-9072-35D172C5F434}"/>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9" name="n_4aveValue【学校施設】&#10;有形固定資産減価償却率">
          <a:extLst>
            <a:ext uri="{FF2B5EF4-FFF2-40B4-BE49-F238E27FC236}">
              <a16:creationId xmlns:a16="http://schemas.microsoft.com/office/drawing/2014/main" id="{1C7DB8C2-BD7F-414E-A4FA-299124E4A635}"/>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26179</xdr:rowOff>
    </xdr:from>
    <xdr:ext cx="405111" cy="259045"/>
    <xdr:sp macro="" textlink="">
      <xdr:nvSpPr>
        <xdr:cNvPr id="560" name="n_1mainValue【学校施設】&#10;有形固定資産減価償却率">
          <a:extLst>
            <a:ext uri="{FF2B5EF4-FFF2-40B4-BE49-F238E27FC236}">
              <a16:creationId xmlns:a16="http://schemas.microsoft.com/office/drawing/2014/main" id="{2CD7A155-D23C-4A37-B99C-6B3DE0EF5975}"/>
            </a:ext>
          </a:extLst>
        </xdr:cNvPr>
        <xdr:cNvSpPr txBox="1"/>
      </xdr:nvSpPr>
      <xdr:spPr>
        <a:xfrm>
          <a:off x="13745219" y="9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30751</xdr:rowOff>
    </xdr:from>
    <xdr:ext cx="405111" cy="259045"/>
    <xdr:sp macro="" textlink="">
      <xdr:nvSpPr>
        <xdr:cNvPr id="561" name="n_2mainValue【学校施設】&#10;有形固定資産減価償却率">
          <a:extLst>
            <a:ext uri="{FF2B5EF4-FFF2-40B4-BE49-F238E27FC236}">
              <a16:creationId xmlns:a16="http://schemas.microsoft.com/office/drawing/2014/main" id="{5CF49B04-3DEF-49F6-8B89-FBA0AF29A8D2}"/>
            </a:ext>
          </a:extLst>
        </xdr:cNvPr>
        <xdr:cNvSpPr txBox="1"/>
      </xdr:nvSpPr>
      <xdr:spPr>
        <a:xfrm>
          <a:off x="12964169" y="941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2" name="n_3mainValue【学校施設】&#10;有形固定資産減価償却率">
          <a:extLst>
            <a:ext uri="{FF2B5EF4-FFF2-40B4-BE49-F238E27FC236}">
              <a16:creationId xmlns:a16="http://schemas.microsoft.com/office/drawing/2014/main" id="{6ED92DFC-8493-47F9-B4CB-23608A610659}"/>
            </a:ext>
          </a:extLst>
        </xdr:cNvPr>
        <xdr:cNvSpPr txBox="1"/>
      </xdr:nvSpPr>
      <xdr:spPr>
        <a:xfrm>
          <a:off x="121640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3" name="n_4mainValue【学校施設】&#10;有形固定資産減価償却率">
          <a:extLst>
            <a:ext uri="{FF2B5EF4-FFF2-40B4-BE49-F238E27FC236}">
              <a16:creationId xmlns:a16="http://schemas.microsoft.com/office/drawing/2014/main" id="{B9C77330-448E-4123-B266-FE73DDA68D41}"/>
            </a:ext>
          </a:extLst>
        </xdr:cNvPr>
        <xdr:cNvSpPr txBox="1"/>
      </xdr:nvSpPr>
      <xdr:spPr>
        <a:xfrm>
          <a:off x="113544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B7DE497-84A2-41AB-9F8E-EDABA733043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C35408EC-DFDA-448C-8F63-373091D778D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3570937-C915-435F-AF57-ACFF17649650}"/>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7ADB2CB3-DC80-4BE8-ABAE-BEE26EE6B1C7}"/>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5DC8F844-1C02-4BAC-9B95-F5B835FB31CC}"/>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224C5E09-1D6F-4630-96EE-D65582E989E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9DAFFE4-3FB8-4B3B-A15C-941498E421FF}"/>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9267A3F7-D2D5-48F2-A5B2-AD3B3334A1A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FBECA090-E3AC-4836-9689-25CFB1A04DA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B14EEE1C-EF85-4A25-BBA2-C04E8EEB8F3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59A801B6-802B-4563-9767-DE65E6C7F07B}"/>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EE4BA444-C0A2-417A-94C5-7FCA2EE33F05}"/>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185085DF-5164-48DF-91D6-D2FD4A44795A}"/>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F119F145-9EF4-4B83-9A7E-2E04F8822A5E}"/>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DF2F366E-9422-4AA3-940B-587E50F89C07}"/>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4ECDA59-AA34-46E9-A391-148A77984EA1}"/>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8142D509-3269-4500-A12D-526B4FEA858D}"/>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4DB8C2DC-5B9D-43D7-BE66-028317A44B60}"/>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774E4815-5C3C-4F76-92DD-0BB880EF369C}"/>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A4B0A8AF-2B96-4CCF-95E1-B07D24B06F88}"/>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AEB867F0-6F7A-42B9-A12A-03CA34702195}"/>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A8ADDEB4-A44D-4DB7-84DE-A69DA4AF0E1C}"/>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2CB8F36D-ECAB-475E-BEBA-FCDC956EED97}"/>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DE63F100-FF55-44A6-A347-AFF03042D7E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8294A9BE-BEA9-4844-9795-7581B01C45E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F633E9CE-0CFC-4B26-8FD3-3524904DFA3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90" name="直線コネクタ 589">
          <a:extLst>
            <a:ext uri="{FF2B5EF4-FFF2-40B4-BE49-F238E27FC236}">
              <a16:creationId xmlns:a16="http://schemas.microsoft.com/office/drawing/2014/main" id="{E593F099-6495-4437-8E9C-B181AF3FF728}"/>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a:extLst>
            <a:ext uri="{FF2B5EF4-FFF2-40B4-BE49-F238E27FC236}">
              <a16:creationId xmlns:a16="http://schemas.microsoft.com/office/drawing/2014/main" id="{85E684E8-6928-4839-9323-94F8CF56F800}"/>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a:extLst>
            <a:ext uri="{FF2B5EF4-FFF2-40B4-BE49-F238E27FC236}">
              <a16:creationId xmlns:a16="http://schemas.microsoft.com/office/drawing/2014/main" id="{139DC288-F418-43AB-8AB6-252A9007FBD9}"/>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3" name="【学校施設】&#10;一人当たり面積最大値テキスト">
          <a:extLst>
            <a:ext uri="{FF2B5EF4-FFF2-40B4-BE49-F238E27FC236}">
              <a16:creationId xmlns:a16="http://schemas.microsoft.com/office/drawing/2014/main" id="{34D8BFB0-FC74-4BDA-9D0C-1E9C49B06330}"/>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4" name="直線コネクタ 593">
          <a:extLst>
            <a:ext uri="{FF2B5EF4-FFF2-40B4-BE49-F238E27FC236}">
              <a16:creationId xmlns:a16="http://schemas.microsoft.com/office/drawing/2014/main" id="{141EB81F-9065-4353-9868-EE95AB398258}"/>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595" name="【学校施設】&#10;一人当たり面積平均値テキスト">
          <a:extLst>
            <a:ext uri="{FF2B5EF4-FFF2-40B4-BE49-F238E27FC236}">
              <a16:creationId xmlns:a16="http://schemas.microsoft.com/office/drawing/2014/main" id="{7300D34F-8D1C-44C4-9D73-DB0E4332E30F}"/>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6" name="フローチャート: 判断 595">
          <a:extLst>
            <a:ext uri="{FF2B5EF4-FFF2-40B4-BE49-F238E27FC236}">
              <a16:creationId xmlns:a16="http://schemas.microsoft.com/office/drawing/2014/main" id="{61FDC5CC-C186-4045-8112-281A8F8D0EA6}"/>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7" name="フローチャート: 判断 596">
          <a:extLst>
            <a:ext uri="{FF2B5EF4-FFF2-40B4-BE49-F238E27FC236}">
              <a16:creationId xmlns:a16="http://schemas.microsoft.com/office/drawing/2014/main" id="{344D838D-7F59-4D73-BE5C-9E183C192F90}"/>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a:extLst>
            <a:ext uri="{FF2B5EF4-FFF2-40B4-BE49-F238E27FC236}">
              <a16:creationId xmlns:a16="http://schemas.microsoft.com/office/drawing/2014/main" id="{CF397CA8-0BE8-4462-9365-45FE3414223A}"/>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9" name="フローチャート: 判断 598">
          <a:extLst>
            <a:ext uri="{FF2B5EF4-FFF2-40B4-BE49-F238E27FC236}">
              <a16:creationId xmlns:a16="http://schemas.microsoft.com/office/drawing/2014/main" id="{7B48E8DE-B240-46B4-9F1B-756DEBE5EDAD}"/>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00" name="フローチャート: 判断 599">
          <a:extLst>
            <a:ext uri="{FF2B5EF4-FFF2-40B4-BE49-F238E27FC236}">
              <a16:creationId xmlns:a16="http://schemas.microsoft.com/office/drawing/2014/main" id="{35FA0D99-CB2E-48EB-AEEB-E0824A2B2A35}"/>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84713AD-5A1D-427E-ADC3-9D7BAD25CAD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50EE4E4-FFF6-4BA2-B4B5-C885AE858AD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2609666-8035-4DBC-90ED-FD2762C30B7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70F5BA1-602E-4822-879E-F21F4505883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A19F014-3F37-4FC0-9790-02CB9E8DE65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96701</xdr:rowOff>
    </xdr:from>
    <xdr:to>
      <xdr:col>116</xdr:col>
      <xdr:colOff>114300</xdr:colOff>
      <xdr:row>62</xdr:row>
      <xdr:rowOff>26851</xdr:rowOff>
    </xdr:to>
    <xdr:sp macro="" textlink="">
      <xdr:nvSpPr>
        <xdr:cNvPr id="606" name="楕円 605">
          <a:extLst>
            <a:ext uri="{FF2B5EF4-FFF2-40B4-BE49-F238E27FC236}">
              <a16:creationId xmlns:a16="http://schemas.microsoft.com/office/drawing/2014/main" id="{27E033BD-1DF3-4FC8-861B-68AE543CDB4B}"/>
            </a:ext>
          </a:extLst>
        </xdr:cNvPr>
        <xdr:cNvSpPr/>
      </xdr:nvSpPr>
      <xdr:spPr>
        <a:xfrm>
          <a:off x="19897725" y="99741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119578</xdr:rowOff>
    </xdr:from>
    <xdr:ext cx="469744" cy="259045"/>
    <xdr:sp macro="" textlink="">
      <xdr:nvSpPr>
        <xdr:cNvPr id="607" name="【学校施設】&#10;一人当たり面積該当値テキスト">
          <a:extLst>
            <a:ext uri="{FF2B5EF4-FFF2-40B4-BE49-F238E27FC236}">
              <a16:creationId xmlns:a16="http://schemas.microsoft.com/office/drawing/2014/main" id="{FBAE6D7A-773D-42B7-A415-9949816FD7DA}"/>
            </a:ext>
          </a:extLst>
        </xdr:cNvPr>
        <xdr:cNvSpPr txBox="1"/>
      </xdr:nvSpPr>
      <xdr:spPr>
        <a:xfrm>
          <a:off x="19992975" y="983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94524</xdr:rowOff>
    </xdr:from>
    <xdr:to>
      <xdr:col>112</xdr:col>
      <xdr:colOff>38100</xdr:colOff>
      <xdr:row>62</xdr:row>
      <xdr:rowOff>24674</xdr:rowOff>
    </xdr:to>
    <xdr:sp macro="" textlink="">
      <xdr:nvSpPr>
        <xdr:cNvPr id="608" name="楕円 607">
          <a:extLst>
            <a:ext uri="{FF2B5EF4-FFF2-40B4-BE49-F238E27FC236}">
              <a16:creationId xmlns:a16="http://schemas.microsoft.com/office/drawing/2014/main" id="{35AAF6D8-6F26-414C-9E62-BF444E7FFD08}"/>
            </a:ext>
          </a:extLst>
        </xdr:cNvPr>
        <xdr:cNvSpPr/>
      </xdr:nvSpPr>
      <xdr:spPr>
        <a:xfrm>
          <a:off x="19154775" y="99719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145324</xdr:rowOff>
    </xdr:from>
    <xdr:to>
      <xdr:col>116</xdr:col>
      <xdr:colOff>63500</xdr:colOff>
      <xdr:row>61</xdr:row>
      <xdr:rowOff>147501</xdr:rowOff>
    </xdr:to>
    <xdr:cxnSp macro="">
      <xdr:nvCxnSpPr>
        <xdr:cNvPr id="609" name="直線コネクタ 608">
          <a:extLst>
            <a:ext uri="{FF2B5EF4-FFF2-40B4-BE49-F238E27FC236}">
              <a16:creationId xmlns:a16="http://schemas.microsoft.com/office/drawing/2014/main" id="{5EDD0B75-CEE3-4047-9BAA-64766C9BDD8A}"/>
            </a:ext>
          </a:extLst>
        </xdr:cNvPr>
        <xdr:cNvCxnSpPr/>
      </xdr:nvCxnSpPr>
      <xdr:spPr>
        <a:xfrm>
          <a:off x="19202400" y="10019574"/>
          <a:ext cx="752475"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110853</xdr:rowOff>
    </xdr:from>
    <xdr:to>
      <xdr:col>107</xdr:col>
      <xdr:colOff>101600</xdr:colOff>
      <xdr:row>62</xdr:row>
      <xdr:rowOff>41003</xdr:rowOff>
    </xdr:to>
    <xdr:sp macro="" textlink="">
      <xdr:nvSpPr>
        <xdr:cNvPr id="610" name="楕円 609">
          <a:extLst>
            <a:ext uri="{FF2B5EF4-FFF2-40B4-BE49-F238E27FC236}">
              <a16:creationId xmlns:a16="http://schemas.microsoft.com/office/drawing/2014/main" id="{3A3E72C7-CC19-49F2-A151-EBEC45C52047}"/>
            </a:ext>
          </a:extLst>
        </xdr:cNvPr>
        <xdr:cNvSpPr/>
      </xdr:nvSpPr>
      <xdr:spPr>
        <a:xfrm>
          <a:off x="18345150" y="99851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145324</xdr:rowOff>
    </xdr:from>
    <xdr:to>
      <xdr:col>111</xdr:col>
      <xdr:colOff>177800</xdr:colOff>
      <xdr:row>61</xdr:row>
      <xdr:rowOff>161653</xdr:rowOff>
    </xdr:to>
    <xdr:cxnSp macro="">
      <xdr:nvCxnSpPr>
        <xdr:cNvPr id="611" name="直線コネクタ 610">
          <a:extLst>
            <a:ext uri="{FF2B5EF4-FFF2-40B4-BE49-F238E27FC236}">
              <a16:creationId xmlns:a16="http://schemas.microsoft.com/office/drawing/2014/main" id="{1505421A-C1B8-40C0-B4E2-98150C0C44B7}"/>
            </a:ext>
          </a:extLst>
        </xdr:cNvPr>
        <xdr:cNvCxnSpPr/>
      </xdr:nvCxnSpPr>
      <xdr:spPr>
        <a:xfrm flipV="1">
          <a:off x="18392775" y="10019574"/>
          <a:ext cx="809625"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109765</xdr:rowOff>
    </xdr:from>
    <xdr:to>
      <xdr:col>102</xdr:col>
      <xdr:colOff>165100</xdr:colOff>
      <xdr:row>62</xdr:row>
      <xdr:rowOff>39915</xdr:rowOff>
    </xdr:to>
    <xdr:sp macro="" textlink="">
      <xdr:nvSpPr>
        <xdr:cNvPr id="612" name="楕円 611">
          <a:extLst>
            <a:ext uri="{FF2B5EF4-FFF2-40B4-BE49-F238E27FC236}">
              <a16:creationId xmlns:a16="http://schemas.microsoft.com/office/drawing/2014/main" id="{69FE457A-5DB1-4086-B258-27DD2CF4D349}"/>
            </a:ext>
          </a:extLst>
        </xdr:cNvPr>
        <xdr:cNvSpPr/>
      </xdr:nvSpPr>
      <xdr:spPr>
        <a:xfrm>
          <a:off x="17554575" y="99840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160565</xdr:rowOff>
    </xdr:from>
    <xdr:to>
      <xdr:col>107</xdr:col>
      <xdr:colOff>50800</xdr:colOff>
      <xdr:row>61</xdr:row>
      <xdr:rowOff>161653</xdr:rowOff>
    </xdr:to>
    <xdr:cxnSp macro="">
      <xdr:nvCxnSpPr>
        <xdr:cNvPr id="613" name="直線コネクタ 612">
          <a:extLst>
            <a:ext uri="{FF2B5EF4-FFF2-40B4-BE49-F238E27FC236}">
              <a16:creationId xmlns:a16="http://schemas.microsoft.com/office/drawing/2014/main" id="{F1DC79C6-71FF-4F49-9480-7A1FE948DD5E}"/>
            </a:ext>
          </a:extLst>
        </xdr:cNvPr>
        <xdr:cNvCxnSpPr/>
      </xdr:nvCxnSpPr>
      <xdr:spPr>
        <a:xfrm>
          <a:off x="17602200" y="10041165"/>
          <a:ext cx="7905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106499</xdr:rowOff>
    </xdr:from>
    <xdr:to>
      <xdr:col>98</xdr:col>
      <xdr:colOff>38100</xdr:colOff>
      <xdr:row>62</xdr:row>
      <xdr:rowOff>36649</xdr:rowOff>
    </xdr:to>
    <xdr:sp macro="" textlink="">
      <xdr:nvSpPr>
        <xdr:cNvPr id="614" name="楕円 613">
          <a:extLst>
            <a:ext uri="{FF2B5EF4-FFF2-40B4-BE49-F238E27FC236}">
              <a16:creationId xmlns:a16="http://schemas.microsoft.com/office/drawing/2014/main" id="{8A8EBCB3-0AEA-4AF7-B4F2-CD0AE1032F1C}"/>
            </a:ext>
          </a:extLst>
        </xdr:cNvPr>
        <xdr:cNvSpPr/>
      </xdr:nvSpPr>
      <xdr:spPr>
        <a:xfrm>
          <a:off x="16754475" y="99807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157299</xdr:rowOff>
    </xdr:from>
    <xdr:to>
      <xdr:col>102</xdr:col>
      <xdr:colOff>114300</xdr:colOff>
      <xdr:row>61</xdr:row>
      <xdr:rowOff>160565</xdr:rowOff>
    </xdr:to>
    <xdr:cxnSp macro="">
      <xdr:nvCxnSpPr>
        <xdr:cNvPr id="615" name="直線コネクタ 614">
          <a:extLst>
            <a:ext uri="{FF2B5EF4-FFF2-40B4-BE49-F238E27FC236}">
              <a16:creationId xmlns:a16="http://schemas.microsoft.com/office/drawing/2014/main" id="{E07E6DF1-76C8-44CD-833E-17BADBD5078B}"/>
            </a:ext>
          </a:extLst>
        </xdr:cNvPr>
        <xdr:cNvCxnSpPr/>
      </xdr:nvCxnSpPr>
      <xdr:spPr>
        <a:xfrm>
          <a:off x="16802100" y="10037899"/>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616" name="n_1aveValue【学校施設】&#10;一人当たり面積">
          <a:extLst>
            <a:ext uri="{FF2B5EF4-FFF2-40B4-BE49-F238E27FC236}">
              <a16:creationId xmlns:a16="http://schemas.microsoft.com/office/drawing/2014/main" id="{04E2068E-EC1B-4FE0-ABEE-0D5116C645F1}"/>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17" name="n_2aveValue【学校施設】&#10;一人当たり面積">
          <a:extLst>
            <a:ext uri="{FF2B5EF4-FFF2-40B4-BE49-F238E27FC236}">
              <a16:creationId xmlns:a16="http://schemas.microsoft.com/office/drawing/2014/main" id="{751145B9-7981-49DE-B098-9DCC8727C178}"/>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18" name="n_3aveValue【学校施設】&#10;一人当たり面積">
          <a:extLst>
            <a:ext uri="{FF2B5EF4-FFF2-40B4-BE49-F238E27FC236}">
              <a16:creationId xmlns:a16="http://schemas.microsoft.com/office/drawing/2014/main" id="{2B1D9F66-CA3C-4B66-B785-BC8001423F76}"/>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619" name="n_4aveValue【学校施設】&#10;一人当たり面積">
          <a:extLst>
            <a:ext uri="{FF2B5EF4-FFF2-40B4-BE49-F238E27FC236}">
              <a16:creationId xmlns:a16="http://schemas.microsoft.com/office/drawing/2014/main" id="{6C8E6462-5BD5-41C0-A6F2-2AA78AADBC3F}"/>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41201</xdr:rowOff>
    </xdr:from>
    <xdr:ext cx="469744" cy="259045"/>
    <xdr:sp macro="" textlink="">
      <xdr:nvSpPr>
        <xdr:cNvPr id="620" name="n_1mainValue【学校施設】&#10;一人当たり面積">
          <a:extLst>
            <a:ext uri="{FF2B5EF4-FFF2-40B4-BE49-F238E27FC236}">
              <a16:creationId xmlns:a16="http://schemas.microsoft.com/office/drawing/2014/main" id="{A7D3B02A-0991-43E8-8E40-632F6AFB477C}"/>
            </a:ext>
          </a:extLst>
        </xdr:cNvPr>
        <xdr:cNvSpPr txBox="1"/>
      </xdr:nvSpPr>
      <xdr:spPr>
        <a:xfrm>
          <a:off x="18983402" y="97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57530</xdr:rowOff>
    </xdr:from>
    <xdr:ext cx="469744" cy="259045"/>
    <xdr:sp macro="" textlink="">
      <xdr:nvSpPr>
        <xdr:cNvPr id="621" name="n_2mainValue【学校施設】&#10;一人当たり面積">
          <a:extLst>
            <a:ext uri="{FF2B5EF4-FFF2-40B4-BE49-F238E27FC236}">
              <a16:creationId xmlns:a16="http://schemas.microsoft.com/office/drawing/2014/main" id="{19F0136B-BAE1-48D0-BB3C-029C0610686E}"/>
            </a:ext>
          </a:extLst>
        </xdr:cNvPr>
        <xdr:cNvSpPr txBox="1"/>
      </xdr:nvSpPr>
      <xdr:spPr>
        <a:xfrm>
          <a:off x="18183302"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56442</xdr:rowOff>
    </xdr:from>
    <xdr:ext cx="469744" cy="259045"/>
    <xdr:sp macro="" textlink="">
      <xdr:nvSpPr>
        <xdr:cNvPr id="622" name="n_3mainValue【学校施設】&#10;一人当たり面積">
          <a:extLst>
            <a:ext uri="{FF2B5EF4-FFF2-40B4-BE49-F238E27FC236}">
              <a16:creationId xmlns:a16="http://schemas.microsoft.com/office/drawing/2014/main" id="{FC6F2CE6-EB3F-46DA-A1CA-BEF853DA8C79}"/>
            </a:ext>
          </a:extLst>
        </xdr:cNvPr>
        <xdr:cNvSpPr txBox="1"/>
      </xdr:nvSpPr>
      <xdr:spPr>
        <a:xfrm>
          <a:off x="17383202" y="97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53176</xdr:rowOff>
    </xdr:from>
    <xdr:ext cx="469744" cy="259045"/>
    <xdr:sp macro="" textlink="">
      <xdr:nvSpPr>
        <xdr:cNvPr id="623" name="n_4mainValue【学校施設】&#10;一人当たり面積">
          <a:extLst>
            <a:ext uri="{FF2B5EF4-FFF2-40B4-BE49-F238E27FC236}">
              <a16:creationId xmlns:a16="http://schemas.microsoft.com/office/drawing/2014/main" id="{5C4DCF62-F3C1-482A-8A89-1898994FF702}"/>
            </a:ext>
          </a:extLst>
        </xdr:cNvPr>
        <xdr:cNvSpPr txBox="1"/>
      </xdr:nvSpPr>
      <xdr:spPr>
        <a:xfrm>
          <a:off x="16592627" y="976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9CC31DD-2E69-4DC1-81B6-475F7358A69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4CEC75F-D09A-4A38-81B4-F2F33114C30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5801BCFD-BAA7-4C38-B7FA-46E34A8A3466}"/>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3F16459-3B84-4D29-903E-6A83D96F29A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9DFDC8F-DF28-4FA3-A381-BACCDC3692D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1D241A4-8CC9-4391-9CD0-6F9B37EC2F4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6CEFB64-25D3-41B0-ADD8-68C04EE2D5EB}"/>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455E34C-FC81-4D9C-BF5D-568FF9A7013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2C2F7723-7055-4D18-8DFB-F33086D826D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A1B2D3F4-C829-40C7-9225-8DA43C18554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76FCC99C-8B42-4299-99DC-C26BC5E003F9}"/>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a:extLst>
            <a:ext uri="{FF2B5EF4-FFF2-40B4-BE49-F238E27FC236}">
              <a16:creationId xmlns:a16="http://schemas.microsoft.com/office/drawing/2014/main" id="{390223BC-20F8-4333-8676-4742040DAB38}"/>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a:extLst>
            <a:ext uri="{FF2B5EF4-FFF2-40B4-BE49-F238E27FC236}">
              <a16:creationId xmlns:a16="http://schemas.microsoft.com/office/drawing/2014/main" id="{3ED89219-D63D-46E5-B1D8-C7CB1E435CB3}"/>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a:extLst>
            <a:ext uri="{FF2B5EF4-FFF2-40B4-BE49-F238E27FC236}">
              <a16:creationId xmlns:a16="http://schemas.microsoft.com/office/drawing/2014/main" id="{0430D965-618C-46D6-9C4D-7BB834D1F303}"/>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a:extLst>
            <a:ext uri="{FF2B5EF4-FFF2-40B4-BE49-F238E27FC236}">
              <a16:creationId xmlns:a16="http://schemas.microsoft.com/office/drawing/2014/main" id="{0A54CCF9-694E-4AA6-BE4A-C78F8335FA2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a:extLst>
            <a:ext uri="{FF2B5EF4-FFF2-40B4-BE49-F238E27FC236}">
              <a16:creationId xmlns:a16="http://schemas.microsoft.com/office/drawing/2014/main" id="{33B5EA35-A3F7-4216-B38F-C94F80BF63E8}"/>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a:extLst>
            <a:ext uri="{FF2B5EF4-FFF2-40B4-BE49-F238E27FC236}">
              <a16:creationId xmlns:a16="http://schemas.microsoft.com/office/drawing/2014/main" id="{0085722F-509C-4782-B472-B142CAF9AFCC}"/>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a:extLst>
            <a:ext uri="{FF2B5EF4-FFF2-40B4-BE49-F238E27FC236}">
              <a16:creationId xmlns:a16="http://schemas.microsoft.com/office/drawing/2014/main" id="{2520F2E8-F7BF-47C1-8EBD-DE638E015443}"/>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a:extLst>
            <a:ext uri="{FF2B5EF4-FFF2-40B4-BE49-F238E27FC236}">
              <a16:creationId xmlns:a16="http://schemas.microsoft.com/office/drawing/2014/main" id="{7E2137B0-90B2-488B-9689-FA8CC0460E3E}"/>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4D9785C4-5EE5-4ACB-9696-6C4867CE1BBF}"/>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a:extLst>
            <a:ext uri="{FF2B5EF4-FFF2-40B4-BE49-F238E27FC236}">
              <a16:creationId xmlns:a16="http://schemas.microsoft.com/office/drawing/2014/main" id="{5B2BB71B-E94A-4EAC-ABF3-C5C6BE000CA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C5CEFF22-251C-4B57-BB14-64AAB9974602}"/>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1524</xdr:rowOff>
    </xdr:from>
    <xdr:to>
      <xdr:col>85</xdr:col>
      <xdr:colOff>126364</xdr:colOff>
      <xdr:row>84</xdr:row>
      <xdr:rowOff>99822</xdr:rowOff>
    </xdr:to>
    <xdr:cxnSp macro="">
      <xdr:nvCxnSpPr>
        <xdr:cNvPr id="646" name="直線コネクタ 645">
          <a:extLst>
            <a:ext uri="{FF2B5EF4-FFF2-40B4-BE49-F238E27FC236}">
              <a16:creationId xmlns:a16="http://schemas.microsoft.com/office/drawing/2014/main" id="{5EBD58E8-EE4C-4528-839B-7B7D52294A46}"/>
            </a:ext>
          </a:extLst>
        </xdr:cNvPr>
        <xdr:cNvCxnSpPr/>
      </xdr:nvCxnSpPr>
      <xdr:spPr>
        <a:xfrm flipV="1">
          <a:off x="14696439" y="12631674"/>
          <a:ext cx="0" cy="1073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103649</xdr:rowOff>
    </xdr:from>
    <xdr:ext cx="405111" cy="259045"/>
    <xdr:sp macro="" textlink="">
      <xdr:nvSpPr>
        <xdr:cNvPr id="647" name="【児童館】&#10;有形固定資産減価償却率最小値テキスト">
          <a:extLst>
            <a:ext uri="{FF2B5EF4-FFF2-40B4-BE49-F238E27FC236}">
              <a16:creationId xmlns:a16="http://schemas.microsoft.com/office/drawing/2014/main" id="{BBB3FEB3-6478-4918-9895-C07C85EC0C0E}"/>
            </a:ext>
          </a:extLst>
        </xdr:cNvPr>
        <xdr:cNvSpPr txBox="1"/>
      </xdr:nvSpPr>
      <xdr:spPr>
        <a:xfrm>
          <a:off x="14735175" y="1370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99822</xdr:rowOff>
    </xdr:from>
    <xdr:to>
      <xdr:col>86</xdr:col>
      <xdr:colOff>25400</xdr:colOff>
      <xdr:row>84</xdr:row>
      <xdr:rowOff>99822</xdr:rowOff>
    </xdr:to>
    <xdr:cxnSp macro="">
      <xdr:nvCxnSpPr>
        <xdr:cNvPr id="648" name="直線コネクタ 647">
          <a:extLst>
            <a:ext uri="{FF2B5EF4-FFF2-40B4-BE49-F238E27FC236}">
              <a16:creationId xmlns:a16="http://schemas.microsoft.com/office/drawing/2014/main" id="{E3C3281D-15AC-47D6-A7E5-78DA53BD135C}"/>
            </a:ext>
          </a:extLst>
        </xdr:cNvPr>
        <xdr:cNvCxnSpPr/>
      </xdr:nvCxnSpPr>
      <xdr:spPr>
        <a:xfrm>
          <a:off x="14611350" y="1370469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119651</xdr:rowOff>
    </xdr:from>
    <xdr:ext cx="405111" cy="259045"/>
    <xdr:sp macro="" textlink="">
      <xdr:nvSpPr>
        <xdr:cNvPr id="649" name="【児童館】&#10;有形固定資産減価償却率最大値テキスト">
          <a:extLst>
            <a:ext uri="{FF2B5EF4-FFF2-40B4-BE49-F238E27FC236}">
              <a16:creationId xmlns:a16="http://schemas.microsoft.com/office/drawing/2014/main" id="{B03DB024-AB4B-4F73-ADF3-67FAA83F05B8}"/>
            </a:ext>
          </a:extLst>
        </xdr:cNvPr>
        <xdr:cNvSpPr txBox="1"/>
      </xdr:nvSpPr>
      <xdr:spPr>
        <a:xfrm>
          <a:off x="14735175" y="1242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xdr:rowOff>
    </xdr:from>
    <xdr:to>
      <xdr:col>86</xdr:col>
      <xdr:colOff>25400</xdr:colOff>
      <xdr:row>78</xdr:row>
      <xdr:rowOff>1524</xdr:rowOff>
    </xdr:to>
    <xdr:cxnSp macro="">
      <xdr:nvCxnSpPr>
        <xdr:cNvPr id="650" name="直線コネクタ 649">
          <a:extLst>
            <a:ext uri="{FF2B5EF4-FFF2-40B4-BE49-F238E27FC236}">
              <a16:creationId xmlns:a16="http://schemas.microsoft.com/office/drawing/2014/main" id="{F3E78EAC-D927-4385-92B5-5173C4DD72ED}"/>
            </a:ext>
          </a:extLst>
        </xdr:cNvPr>
        <xdr:cNvCxnSpPr/>
      </xdr:nvCxnSpPr>
      <xdr:spPr>
        <a:xfrm>
          <a:off x="14611350" y="126316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51" name="【児童館】&#10;有形固定資産減価償却率平均値テキスト">
          <a:extLst>
            <a:ext uri="{FF2B5EF4-FFF2-40B4-BE49-F238E27FC236}">
              <a16:creationId xmlns:a16="http://schemas.microsoft.com/office/drawing/2014/main" id="{83EEF8C5-2922-4C2C-AA45-11C4165BD1F5}"/>
            </a:ext>
          </a:extLst>
        </xdr:cNvPr>
        <xdr:cNvSpPr txBox="1"/>
      </xdr:nvSpPr>
      <xdr:spPr>
        <a:xfrm>
          <a:off x="14735175" y="13068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52" name="フローチャート: 判断 651">
          <a:extLst>
            <a:ext uri="{FF2B5EF4-FFF2-40B4-BE49-F238E27FC236}">
              <a16:creationId xmlns:a16="http://schemas.microsoft.com/office/drawing/2014/main" id="{BBC819C9-8B7D-45BF-AB69-81D444D6EEC2}"/>
            </a:ext>
          </a:extLst>
        </xdr:cNvPr>
        <xdr:cNvSpPr/>
      </xdr:nvSpPr>
      <xdr:spPr>
        <a:xfrm>
          <a:off x="14649450" y="13089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126746</xdr:rowOff>
    </xdr:from>
    <xdr:to>
      <xdr:col>81</xdr:col>
      <xdr:colOff>101600</xdr:colOff>
      <xdr:row>81</xdr:row>
      <xdr:rowOff>56896</xdr:rowOff>
    </xdr:to>
    <xdr:sp macro="" textlink="">
      <xdr:nvSpPr>
        <xdr:cNvPr id="653" name="フローチャート: 判断 652">
          <a:extLst>
            <a:ext uri="{FF2B5EF4-FFF2-40B4-BE49-F238E27FC236}">
              <a16:creationId xmlns:a16="http://schemas.microsoft.com/office/drawing/2014/main" id="{56672357-13E7-414D-9AAB-236102CCD350}"/>
            </a:ext>
          </a:extLst>
        </xdr:cNvPr>
        <xdr:cNvSpPr/>
      </xdr:nvSpPr>
      <xdr:spPr>
        <a:xfrm>
          <a:off x="13887450" y="1307757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54" name="フローチャート: 判断 653">
          <a:extLst>
            <a:ext uri="{FF2B5EF4-FFF2-40B4-BE49-F238E27FC236}">
              <a16:creationId xmlns:a16="http://schemas.microsoft.com/office/drawing/2014/main" id="{2A8E5DF9-D7A4-417D-9DE7-0394EE6E36AB}"/>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101600</xdr:rowOff>
    </xdr:from>
    <xdr:to>
      <xdr:col>72</xdr:col>
      <xdr:colOff>38100</xdr:colOff>
      <xdr:row>81</xdr:row>
      <xdr:rowOff>31750</xdr:rowOff>
    </xdr:to>
    <xdr:sp macro="" textlink="">
      <xdr:nvSpPr>
        <xdr:cNvPr id="655" name="フローチャート: 判断 654">
          <a:extLst>
            <a:ext uri="{FF2B5EF4-FFF2-40B4-BE49-F238E27FC236}">
              <a16:creationId xmlns:a16="http://schemas.microsoft.com/office/drawing/2014/main" id="{ECF22555-D11E-45AB-AC80-907DEBF7D40E}"/>
            </a:ext>
          </a:extLst>
        </xdr:cNvPr>
        <xdr:cNvSpPr/>
      </xdr:nvSpPr>
      <xdr:spPr>
        <a:xfrm>
          <a:off x="12296775" y="13058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99313</xdr:rowOff>
    </xdr:from>
    <xdr:to>
      <xdr:col>67</xdr:col>
      <xdr:colOff>101600</xdr:colOff>
      <xdr:row>81</xdr:row>
      <xdr:rowOff>29463</xdr:rowOff>
    </xdr:to>
    <xdr:sp macro="" textlink="">
      <xdr:nvSpPr>
        <xdr:cNvPr id="656" name="フローチャート: 判断 655">
          <a:extLst>
            <a:ext uri="{FF2B5EF4-FFF2-40B4-BE49-F238E27FC236}">
              <a16:creationId xmlns:a16="http://schemas.microsoft.com/office/drawing/2014/main" id="{EB4535FF-E9B1-4583-92C4-939257A80267}"/>
            </a:ext>
          </a:extLst>
        </xdr:cNvPr>
        <xdr:cNvSpPr/>
      </xdr:nvSpPr>
      <xdr:spPr>
        <a:xfrm>
          <a:off x="11487150" y="1305648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84C804B-57D7-48C2-8C25-E79A2FF0201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3784909-6F04-4975-BCC9-C2C0B9BEB7F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8622F13-2E3A-4336-9ECD-3378E75C7898}"/>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DE5AD25-C7DD-4C49-B077-FC627FC85FB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20D9B07-181A-4B78-ADA7-5A8A4F07362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122174</xdr:rowOff>
    </xdr:from>
    <xdr:to>
      <xdr:col>85</xdr:col>
      <xdr:colOff>177800</xdr:colOff>
      <xdr:row>78</xdr:row>
      <xdr:rowOff>52324</xdr:rowOff>
    </xdr:to>
    <xdr:sp macro="" textlink="">
      <xdr:nvSpPr>
        <xdr:cNvPr id="662" name="楕円 661">
          <a:extLst>
            <a:ext uri="{FF2B5EF4-FFF2-40B4-BE49-F238E27FC236}">
              <a16:creationId xmlns:a16="http://schemas.microsoft.com/office/drawing/2014/main" id="{3BDDBB56-0911-4894-BD48-47CB314A3FBF}"/>
            </a:ext>
          </a:extLst>
        </xdr:cNvPr>
        <xdr:cNvSpPr/>
      </xdr:nvSpPr>
      <xdr:spPr>
        <a:xfrm>
          <a:off x="14649450" y="125935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75201</xdr:rowOff>
    </xdr:from>
    <xdr:ext cx="405111" cy="259045"/>
    <xdr:sp macro="" textlink="">
      <xdr:nvSpPr>
        <xdr:cNvPr id="663" name="【児童館】&#10;有形固定資産減価償却率該当値テキスト">
          <a:extLst>
            <a:ext uri="{FF2B5EF4-FFF2-40B4-BE49-F238E27FC236}">
              <a16:creationId xmlns:a16="http://schemas.microsoft.com/office/drawing/2014/main" id="{4F37B365-7473-47F5-9272-3441ECDB5795}"/>
            </a:ext>
          </a:extLst>
        </xdr:cNvPr>
        <xdr:cNvSpPr txBox="1"/>
      </xdr:nvSpPr>
      <xdr:spPr>
        <a:xfrm>
          <a:off x="14735175" y="1254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74168</xdr:rowOff>
    </xdr:from>
    <xdr:to>
      <xdr:col>81</xdr:col>
      <xdr:colOff>101600</xdr:colOff>
      <xdr:row>78</xdr:row>
      <xdr:rowOff>4318</xdr:rowOff>
    </xdr:to>
    <xdr:sp macro="" textlink="">
      <xdr:nvSpPr>
        <xdr:cNvPr id="664" name="楕円 663">
          <a:extLst>
            <a:ext uri="{FF2B5EF4-FFF2-40B4-BE49-F238E27FC236}">
              <a16:creationId xmlns:a16="http://schemas.microsoft.com/office/drawing/2014/main" id="{50072905-6A3D-4D9F-9D64-9504060C32F1}"/>
            </a:ext>
          </a:extLst>
        </xdr:cNvPr>
        <xdr:cNvSpPr/>
      </xdr:nvSpPr>
      <xdr:spPr>
        <a:xfrm>
          <a:off x="13887450" y="125423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124968</xdr:rowOff>
    </xdr:from>
    <xdr:to>
      <xdr:col>85</xdr:col>
      <xdr:colOff>127000</xdr:colOff>
      <xdr:row>78</xdr:row>
      <xdr:rowOff>1524</xdr:rowOff>
    </xdr:to>
    <xdr:cxnSp macro="">
      <xdr:nvCxnSpPr>
        <xdr:cNvPr id="665" name="直線コネクタ 664">
          <a:extLst>
            <a:ext uri="{FF2B5EF4-FFF2-40B4-BE49-F238E27FC236}">
              <a16:creationId xmlns:a16="http://schemas.microsoft.com/office/drawing/2014/main" id="{3855ABDF-5BA7-456C-9E72-13A4F652B109}"/>
            </a:ext>
          </a:extLst>
        </xdr:cNvPr>
        <xdr:cNvCxnSpPr/>
      </xdr:nvCxnSpPr>
      <xdr:spPr>
        <a:xfrm>
          <a:off x="13935075" y="12590018"/>
          <a:ext cx="762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69596</xdr:rowOff>
    </xdr:from>
    <xdr:to>
      <xdr:col>76</xdr:col>
      <xdr:colOff>165100</xdr:colOff>
      <xdr:row>77</xdr:row>
      <xdr:rowOff>171196</xdr:rowOff>
    </xdr:to>
    <xdr:sp macro="" textlink="">
      <xdr:nvSpPr>
        <xdr:cNvPr id="666" name="楕円 665">
          <a:extLst>
            <a:ext uri="{FF2B5EF4-FFF2-40B4-BE49-F238E27FC236}">
              <a16:creationId xmlns:a16="http://schemas.microsoft.com/office/drawing/2014/main" id="{7E38347D-0F81-480F-848F-8D71B765320E}"/>
            </a:ext>
          </a:extLst>
        </xdr:cNvPr>
        <xdr:cNvSpPr/>
      </xdr:nvSpPr>
      <xdr:spPr>
        <a:xfrm>
          <a:off x="13096875" y="125346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120396</xdr:rowOff>
    </xdr:from>
    <xdr:to>
      <xdr:col>81</xdr:col>
      <xdr:colOff>50800</xdr:colOff>
      <xdr:row>77</xdr:row>
      <xdr:rowOff>124968</xdr:rowOff>
    </xdr:to>
    <xdr:cxnSp macro="">
      <xdr:nvCxnSpPr>
        <xdr:cNvPr id="667" name="直線コネクタ 666">
          <a:extLst>
            <a:ext uri="{FF2B5EF4-FFF2-40B4-BE49-F238E27FC236}">
              <a16:creationId xmlns:a16="http://schemas.microsoft.com/office/drawing/2014/main" id="{ECD1357B-6554-42A0-B135-B524D829B9B9}"/>
            </a:ext>
          </a:extLst>
        </xdr:cNvPr>
        <xdr:cNvCxnSpPr/>
      </xdr:nvCxnSpPr>
      <xdr:spPr>
        <a:xfrm>
          <a:off x="13144500" y="1259179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85598</xdr:rowOff>
    </xdr:from>
    <xdr:to>
      <xdr:col>72</xdr:col>
      <xdr:colOff>38100</xdr:colOff>
      <xdr:row>78</xdr:row>
      <xdr:rowOff>15748</xdr:rowOff>
    </xdr:to>
    <xdr:sp macro="" textlink="">
      <xdr:nvSpPr>
        <xdr:cNvPr id="668" name="楕円 667">
          <a:extLst>
            <a:ext uri="{FF2B5EF4-FFF2-40B4-BE49-F238E27FC236}">
              <a16:creationId xmlns:a16="http://schemas.microsoft.com/office/drawing/2014/main" id="{2947DBCD-154A-4403-8893-347A61676DC9}"/>
            </a:ext>
          </a:extLst>
        </xdr:cNvPr>
        <xdr:cNvSpPr/>
      </xdr:nvSpPr>
      <xdr:spPr>
        <a:xfrm>
          <a:off x="12296775" y="1255699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120396</xdr:rowOff>
    </xdr:from>
    <xdr:to>
      <xdr:col>76</xdr:col>
      <xdr:colOff>114300</xdr:colOff>
      <xdr:row>77</xdr:row>
      <xdr:rowOff>136398</xdr:rowOff>
    </xdr:to>
    <xdr:cxnSp macro="">
      <xdr:nvCxnSpPr>
        <xdr:cNvPr id="669" name="直線コネクタ 668">
          <a:extLst>
            <a:ext uri="{FF2B5EF4-FFF2-40B4-BE49-F238E27FC236}">
              <a16:creationId xmlns:a16="http://schemas.microsoft.com/office/drawing/2014/main" id="{7A98B1D2-F352-4613-9907-49B0EC33693E}"/>
            </a:ext>
          </a:extLst>
        </xdr:cNvPr>
        <xdr:cNvCxnSpPr/>
      </xdr:nvCxnSpPr>
      <xdr:spPr>
        <a:xfrm flipV="1">
          <a:off x="12344400" y="12591796"/>
          <a:ext cx="8001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97028</xdr:rowOff>
    </xdr:from>
    <xdr:to>
      <xdr:col>67</xdr:col>
      <xdr:colOff>101600</xdr:colOff>
      <xdr:row>78</xdr:row>
      <xdr:rowOff>27178</xdr:rowOff>
    </xdr:to>
    <xdr:sp macro="" textlink="">
      <xdr:nvSpPr>
        <xdr:cNvPr id="670" name="楕円 669">
          <a:extLst>
            <a:ext uri="{FF2B5EF4-FFF2-40B4-BE49-F238E27FC236}">
              <a16:creationId xmlns:a16="http://schemas.microsoft.com/office/drawing/2014/main" id="{7784F86F-7396-46EA-ADFD-150073003354}"/>
            </a:ext>
          </a:extLst>
        </xdr:cNvPr>
        <xdr:cNvSpPr/>
      </xdr:nvSpPr>
      <xdr:spPr>
        <a:xfrm>
          <a:off x="11487150" y="12565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136398</xdr:rowOff>
    </xdr:from>
    <xdr:to>
      <xdr:col>71</xdr:col>
      <xdr:colOff>177800</xdr:colOff>
      <xdr:row>77</xdr:row>
      <xdr:rowOff>147828</xdr:rowOff>
    </xdr:to>
    <xdr:cxnSp macro="">
      <xdr:nvCxnSpPr>
        <xdr:cNvPr id="671" name="直線コネクタ 670">
          <a:extLst>
            <a:ext uri="{FF2B5EF4-FFF2-40B4-BE49-F238E27FC236}">
              <a16:creationId xmlns:a16="http://schemas.microsoft.com/office/drawing/2014/main" id="{6E9CC0B9-807A-435A-842A-5ACF6EF17715}"/>
            </a:ext>
          </a:extLst>
        </xdr:cNvPr>
        <xdr:cNvCxnSpPr/>
      </xdr:nvCxnSpPr>
      <xdr:spPr>
        <a:xfrm flipV="1">
          <a:off x="11534775" y="12604623"/>
          <a:ext cx="80962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48023</xdr:rowOff>
    </xdr:from>
    <xdr:ext cx="405111" cy="259045"/>
    <xdr:sp macro="" textlink="">
      <xdr:nvSpPr>
        <xdr:cNvPr id="672" name="n_1aveValue【児童館】&#10;有形固定資産減価償却率">
          <a:extLst>
            <a:ext uri="{FF2B5EF4-FFF2-40B4-BE49-F238E27FC236}">
              <a16:creationId xmlns:a16="http://schemas.microsoft.com/office/drawing/2014/main" id="{61C1E502-9564-404B-BF3E-E91CEDA339BE}"/>
            </a:ext>
          </a:extLst>
        </xdr:cNvPr>
        <xdr:cNvSpPr txBox="1"/>
      </xdr:nvSpPr>
      <xdr:spPr>
        <a:xfrm>
          <a:off x="1374521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673" name="n_2aveValue【児童館】&#10;有形固定資産減価償却率">
          <a:extLst>
            <a:ext uri="{FF2B5EF4-FFF2-40B4-BE49-F238E27FC236}">
              <a16:creationId xmlns:a16="http://schemas.microsoft.com/office/drawing/2014/main" id="{BBA6AC25-2520-41A5-B3B0-D1B195D7E06D}"/>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22877</xdr:rowOff>
    </xdr:from>
    <xdr:ext cx="405111" cy="259045"/>
    <xdr:sp macro="" textlink="">
      <xdr:nvSpPr>
        <xdr:cNvPr id="674" name="n_3aveValue【児童館】&#10;有形固定資産減価償却率">
          <a:extLst>
            <a:ext uri="{FF2B5EF4-FFF2-40B4-BE49-F238E27FC236}">
              <a16:creationId xmlns:a16="http://schemas.microsoft.com/office/drawing/2014/main" id="{47196474-CFF6-4EB3-927B-29FA67C7A15D}"/>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20590</xdr:rowOff>
    </xdr:from>
    <xdr:ext cx="405111" cy="259045"/>
    <xdr:sp macro="" textlink="">
      <xdr:nvSpPr>
        <xdr:cNvPr id="675" name="n_4aveValue【児童館】&#10;有形固定資産減価償却率">
          <a:extLst>
            <a:ext uri="{FF2B5EF4-FFF2-40B4-BE49-F238E27FC236}">
              <a16:creationId xmlns:a16="http://schemas.microsoft.com/office/drawing/2014/main" id="{92017A57-1884-471F-9C62-F56D2B42E950}"/>
            </a:ext>
          </a:extLst>
        </xdr:cNvPr>
        <xdr:cNvSpPr txBox="1"/>
      </xdr:nvSpPr>
      <xdr:spPr>
        <a:xfrm>
          <a:off x="11354444" y="1313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20845</xdr:rowOff>
    </xdr:from>
    <xdr:ext cx="405111" cy="259045"/>
    <xdr:sp macro="" textlink="">
      <xdr:nvSpPr>
        <xdr:cNvPr id="676" name="n_1mainValue【児童館】&#10;有形固定資産減価償却率">
          <a:extLst>
            <a:ext uri="{FF2B5EF4-FFF2-40B4-BE49-F238E27FC236}">
              <a16:creationId xmlns:a16="http://schemas.microsoft.com/office/drawing/2014/main" id="{99AC681F-9694-45F3-9204-7FF3DED36300}"/>
            </a:ext>
          </a:extLst>
        </xdr:cNvPr>
        <xdr:cNvSpPr txBox="1"/>
      </xdr:nvSpPr>
      <xdr:spPr>
        <a:xfrm>
          <a:off x="13745219" y="123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16273</xdr:rowOff>
    </xdr:from>
    <xdr:ext cx="405111" cy="259045"/>
    <xdr:sp macro="" textlink="">
      <xdr:nvSpPr>
        <xdr:cNvPr id="677" name="n_2mainValue【児童館】&#10;有形固定資産減価償却率">
          <a:extLst>
            <a:ext uri="{FF2B5EF4-FFF2-40B4-BE49-F238E27FC236}">
              <a16:creationId xmlns:a16="http://schemas.microsoft.com/office/drawing/2014/main" id="{8BF0B6B3-C44F-4EA9-B716-DD3A8DA53040}"/>
            </a:ext>
          </a:extLst>
        </xdr:cNvPr>
        <xdr:cNvSpPr txBox="1"/>
      </xdr:nvSpPr>
      <xdr:spPr>
        <a:xfrm>
          <a:off x="12964169" y="1232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32275</xdr:rowOff>
    </xdr:from>
    <xdr:ext cx="405111" cy="259045"/>
    <xdr:sp macro="" textlink="">
      <xdr:nvSpPr>
        <xdr:cNvPr id="678" name="n_3mainValue【児童館】&#10;有形固定資産減価償却率">
          <a:extLst>
            <a:ext uri="{FF2B5EF4-FFF2-40B4-BE49-F238E27FC236}">
              <a16:creationId xmlns:a16="http://schemas.microsoft.com/office/drawing/2014/main" id="{9F1A8D36-DD3E-41E9-884C-0CF0F73A26A4}"/>
            </a:ext>
          </a:extLst>
        </xdr:cNvPr>
        <xdr:cNvSpPr txBox="1"/>
      </xdr:nvSpPr>
      <xdr:spPr>
        <a:xfrm>
          <a:off x="12164069" y="1233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43705</xdr:rowOff>
    </xdr:from>
    <xdr:ext cx="405111" cy="259045"/>
    <xdr:sp macro="" textlink="">
      <xdr:nvSpPr>
        <xdr:cNvPr id="679" name="n_4mainValue【児童館】&#10;有形固定資産減価償却率">
          <a:extLst>
            <a:ext uri="{FF2B5EF4-FFF2-40B4-BE49-F238E27FC236}">
              <a16:creationId xmlns:a16="http://schemas.microsoft.com/office/drawing/2014/main" id="{9B451DAB-396F-4675-BAF9-5832886EF2D6}"/>
            </a:ext>
          </a:extLst>
        </xdr:cNvPr>
        <xdr:cNvSpPr txBox="1"/>
      </xdr:nvSpPr>
      <xdr:spPr>
        <a:xfrm>
          <a:off x="11354444" y="1235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2497604-A619-43E0-B35E-46504989455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49A57032-C886-44A5-8CCC-C20A974A65A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52AFFB0B-07F3-43C6-B8B5-CD4D819C8DC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BFB5A41C-5D91-4672-A83E-977FF4ABD6E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8B3F68E2-0453-4AC7-91DD-6762AF8A9EB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2319A284-6BCE-4C01-83BB-94A36079C86E}"/>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CE08A9B0-A314-433F-BCA5-582EB83EE0E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B683FCEB-013F-473E-9EF2-24DE7A9C667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3F1D6DA6-B0EB-45FC-B04C-769E7E80FC3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AC20CF92-486E-4A7C-8664-CBA5FFDA6E1E}"/>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6169CBB9-C73A-41B0-AC5E-5A3F5D3CAAF0}"/>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FA922C30-56D6-4E41-BDDC-0FC75C6200D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82E431CA-A181-46CB-8A58-9DD1E4696CB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CB67D0C4-F9BA-4210-A3D5-67FBBB7D9AE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32AAF30B-5892-4608-A9E5-61E0C582E6A7}"/>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C97C7C00-CD02-4D41-B134-7D5EF3EA513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9BCCB3D9-0305-4B80-AEA3-0131600EEF66}"/>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9AB57ABB-D4D1-4085-9198-3A53DEA85CB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C632945-2CD6-4EDF-8436-890D6105429D}"/>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F3994399-4621-4E7D-B8F3-CA095BC30BBF}"/>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C6C7249-5849-4DB3-ADD6-54FB5FF5829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C81E82F-B6D5-492A-B615-F160FF4C59A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93FB300-C479-47DC-8908-3FF84A3E58C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03" name="直線コネクタ 702">
          <a:extLst>
            <a:ext uri="{FF2B5EF4-FFF2-40B4-BE49-F238E27FC236}">
              <a16:creationId xmlns:a16="http://schemas.microsoft.com/office/drawing/2014/main" id="{544184E4-6640-40DB-9D02-0F48A13E6779}"/>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4" name="【児童館】&#10;一人当たり面積最小値テキスト">
          <a:extLst>
            <a:ext uri="{FF2B5EF4-FFF2-40B4-BE49-F238E27FC236}">
              <a16:creationId xmlns:a16="http://schemas.microsoft.com/office/drawing/2014/main" id="{7BA5E821-DF35-4BDD-A8B4-70F6CBD1424B}"/>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5" name="直線コネクタ 704">
          <a:extLst>
            <a:ext uri="{FF2B5EF4-FFF2-40B4-BE49-F238E27FC236}">
              <a16:creationId xmlns:a16="http://schemas.microsoft.com/office/drawing/2014/main" id="{95C88E72-26BF-4EF7-8F7D-84467CD406F2}"/>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6" name="【児童館】&#10;一人当たり面積最大値テキスト">
          <a:extLst>
            <a:ext uri="{FF2B5EF4-FFF2-40B4-BE49-F238E27FC236}">
              <a16:creationId xmlns:a16="http://schemas.microsoft.com/office/drawing/2014/main" id="{855B29DF-B4FD-4C38-BBF3-2DB999F2354E}"/>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7" name="直線コネクタ 706">
          <a:extLst>
            <a:ext uri="{FF2B5EF4-FFF2-40B4-BE49-F238E27FC236}">
              <a16:creationId xmlns:a16="http://schemas.microsoft.com/office/drawing/2014/main" id="{CDF54CB9-2F0C-4FE0-9A82-420E37022945}"/>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a:extLst>
            <a:ext uri="{FF2B5EF4-FFF2-40B4-BE49-F238E27FC236}">
              <a16:creationId xmlns:a16="http://schemas.microsoft.com/office/drawing/2014/main" id="{B26AA509-3F5B-4A8B-B3C4-CCF00D0FFB87}"/>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176EAD31-0E76-4DFD-BAD4-E9708ABB90F7}"/>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0" name="フローチャート: 判断 709">
          <a:extLst>
            <a:ext uri="{FF2B5EF4-FFF2-40B4-BE49-F238E27FC236}">
              <a16:creationId xmlns:a16="http://schemas.microsoft.com/office/drawing/2014/main" id="{222AB5A3-2846-4658-9C59-868D2C10D40A}"/>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1" name="フローチャート: 判断 710">
          <a:extLst>
            <a:ext uri="{FF2B5EF4-FFF2-40B4-BE49-F238E27FC236}">
              <a16:creationId xmlns:a16="http://schemas.microsoft.com/office/drawing/2014/main" id="{456E9954-8DDA-488F-8359-1946BD7E84F7}"/>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2" name="フローチャート: 判断 711">
          <a:extLst>
            <a:ext uri="{FF2B5EF4-FFF2-40B4-BE49-F238E27FC236}">
              <a16:creationId xmlns:a16="http://schemas.microsoft.com/office/drawing/2014/main" id="{48455AAD-B748-47F2-8867-6A17B767F820}"/>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3" name="フローチャート: 判断 712">
          <a:extLst>
            <a:ext uri="{FF2B5EF4-FFF2-40B4-BE49-F238E27FC236}">
              <a16:creationId xmlns:a16="http://schemas.microsoft.com/office/drawing/2014/main" id="{C48E0385-5352-4A4B-9C7F-06610E298CDE}"/>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06BAE49-028D-4960-9C53-0BBA1721358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B8CEE2D-4114-4315-86CD-2DA700EC8C1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513E69F-4E2B-4DFD-9A41-3CE7F4179AF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A83447A-4444-49F6-B3CE-B692EBFB755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DE88B64-C588-401F-9EBF-9B8558A4B2E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19" name="楕円 718">
          <a:extLst>
            <a:ext uri="{FF2B5EF4-FFF2-40B4-BE49-F238E27FC236}">
              <a16:creationId xmlns:a16="http://schemas.microsoft.com/office/drawing/2014/main" id="{55AA3867-E893-4969-AF6A-F7E443EBD78C}"/>
            </a:ext>
          </a:extLst>
        </xdr:cNvPr>
        <xdr:cNvSpPr/>
      </xdr:nvSpPr>
      <xdr:spPr>
        <a:xfrm>
          <a:off x="19897725"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20" name="【児童館】&#10;一人当たり面積該当値テキスト">
          <a:extLst>
            <a:ext uri="{FF2B5EF4-FFF2-40B4-BE49-F238E27FC236}">
              <a16:creationId xmlns:a16="http://schemas.microsoft.com/office/drawing/2014/main" id="{2A030EF2-7374-4171-967B-9BF16BB71635}"/>
            </a:ext>
          </a:extLst>
        </xdr:cNvPr>
        <xdr:cNvSpPr txBox="1"/>
      </xdr:nvSpPr>
      <xdr:spPr>
        <a:xfrm>
          <a:off x="19992975"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21" name="楕円 720">
          <a:extLst>
            <a:ext uri="{FF2B5EF4-FFF2-40B4-BE49-F238E27FC236}">
              <a16:creationId xmlns:a16="http://schemas.microsoft.com/office/drawing/2014/main" id="{2798F5C5-DD9C-4396-B766-A7C29C329FCD}"/>
            </a:ext>
          </a:extLst>
        </xdr:cNvPr>
        <xdr:cNvSpPr/>
      </xdr:nvSpPr>
      <xdr:spPr>
        <a:xfrm>
          <a:off x="191547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722" name="直線コネクタ 721">
          <a:extLst>
            <a:ext uri="{FF2B5EF4-FFF2-40B4-BE49-F238E27FC236}">
              <a16:creationId xmlns:a16="http://schemas.microsoft.com/office/drawing/2014/main" id="{C68EC23A-402B-4E52-B6A1-CCE60CC5E9EC}"/>
            </a:ext>
          </a:extLst>
        </xdr:cNvPr>
        <xdr:cNvCxnSpPr/>
      </xdr:nvCxnSpPr>
      <xdr:spPr>
        <a:xfrm>
          <a:off x="19202400" y="129254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723" name="楕円 722">
          <a:extLst>
            <a:ext uri="{FF2B5EF4-FFF2-40B4-BE49-F238E27FC236}">
              <a16:creationId xmlns:a16="http://schemas.microsoft.com/office/drawing/2014/main" id="{562150EA-45DB-42C3-BF23-065F1643D505}"/>
            </a:ext>
          </a:extLst>
        </xdr:cNvPr>
        <xdr:cNvSpPr/>
      </xdr:nvSpPr>
      <xdr:spPr>
        <a:xfrm>
          <a:off x="18345150" y="12915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80</xdr:row>
      <xdr:rowOff>0</xdr:rowOff>
    </xdr:to>
    <xdr:cxnSp macro="">
      <xdr:nvCxnSpPr>
        <xdr:cNvPr id="724" name="直線コネクタ 723">
          <a:extLst>
            <a:ext uri="{FF2B5EF4-FFF2-40B4-BE49-F238E27FC236}">
              <a16:creationId xmlns:a16="http://schemas.microsoft.com/office/drawing/2014/main" id="{6AD0EABE-C906-4FA2-B8B5-EF3BE6D650F5}"/>
            </a:ext>
          </a:extLst>
        </xdr:cNvPr>
        <xdr:cNvCxnSpPr/>
      </xdr:nvCxnSpPr>
      <xdr:spPr>
        <a:xfrm flipV="1">
          <a:off x="18392775" y="129254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25" name="楕円 724">
          <a:extLst>
            <a:ext uri="{FF2B5EF4-FFF2-40B4-BE49-F238E27FC236}">
              <a16:creationId xmlns:a16="http://schemas.microsoft.com/office/drawing/2014/main" id="{C2255644-2849-464D-AD41-8EBD11A90C66}"/>
            </a:ext>
          </a:extLst>
        </xdr:cNvPr>
        <xdr:cNvSpPr/>
      </xdr:nvSpPr>
      <xdr:spPr>
        <a:xfrm>
          <a:off x="17554575"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0</xdr:rowOff>
    </xdr:to>
    <xdr:cxnSp macro="">
      <xdr:nvCxnSpPr>
        <xdr:cNvPr id="726" name="直線コネクタ 725">
          <a:extLst>
            <a:ext uri="{FF2B5EF4-FFF2-40B4-BE49-F238E27FC236}">
              <a16:creationId xmlns:a16="http://schemas.microsoft.com/office/drawing/2014/main" id="{56213D48-4F26-4529-B631-15E886A7E5BB}"/>
            </a:ext>
          </a:extLst>
        </xdr:cNvPr>
        <xdr:cNvCxnSpPr/>
      </xdr:nvCxnSpPr>
      <xdr:spPr>
        <a:xfrm>
          <a:off x="17602200" y="1292542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727" name="楕円 726">
          <a:extLst>
            <a:ext uri="{FF2B5EF4-FFF2-40B4-BE49-F238E27FC236}">
              <a16:creationId xmlns:a16="http://schemas.microsoft.com/office/drawing/2014/main" id="{E03E9721-1F79-439F-B4AD-E075186DF113}"/>
            </a:ext>
          </a:extLst>
        </xdr:cNvPr>
        <xdr:cNvSpPr/>
      </xdr:nvSpPr>
      <xdr:spPr>
        <a:xfrm>
          <a:off x="167544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133350</xdr:rowOff>
    </xdr:to>
    <xdr:cxnSp macro="">
      <xdr:nvCxnSpPr>
        <xdr:cNvPr id="728" name="直線コネクタ 727">
          <a:extLst>
            <a:ext uri="{FF2B5EF4-FFF2-40B4-BE49-F238E27FC236}">
              <a16:creationId xmlns:a16="http://schemas.microsoft.com/office/drawing/2014/main" id="{A0AE36E4-24DB-43A2-8FAA-75F61CF281C9}"/>
            </a:ext>
          </a:extLst>
        </xdr:cNvPr>
        <xdr:cNvCxnSpPr/>
      </xdr:nvCxnSpPr>
      <xdr:spPr>
        <a:xfrm>
          <a:off x="16802100" y="12925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9" name="n_1aveValue【児童館】&#10;一人当たり面積">
          <a:extLst>
            <a:ext uri="{FF2B5EF4-FFF2-40B4-BE49-F238E27FC236}">
              <a16:creationId xmlns:a16="http://schemas.microsoft.com/office/drawing/2014/main" id="{B12A6AC5-B75A-4E52-A29B-C67F3BF0652C}"/>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0" name="n_2aveValue【児童館】&#10;一人当たり面積">
          <a:extLst>
            <a:ext uri="{FF2B5EF4-FFF2-40B4-BE49-F238E27FC236}">
              <a16:creationId xmlns:a16="http://schemas.microsoft.com/office/drawing/2014/main" id="{8F7CA33E-D6A3-4932-8BAA-F7ABFD4F4B9A}"/>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31" name="n_3aveValue【児童館】&#10;一人当たり面積">
          <a:extLst>
            <a:ext uri="{FF2B5EF4-FFF2-40B4-BE49-F238E27FC236}">
              <a16:creationId xmlns:a16="http://schemas.microsoft.com/office/drawing/2014/main" id="{73E4A8AE-6D4C-4D49-BC72-E45C7D6C8C76}"/>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2" name="n_4aveValue【児童館】&#10;一人当たり面積">
          <a:extLst>
            <a:ext uri="{FF2B5EF4-FFF2-40B4-BE49-F238E27FC236}">
              <a16:creationId xmlns:a16="http://schemas.microsoft.com/office/drawing/2014/main" id="{6C2B3D3D-6DA6-40CA-B69B-90D197A58798}"/>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33" name="n_1mainValue【児童館】&#10;一人当たり面積">
          <a:extLst>
            <a:ext uri="{FF2B5EF4-FFF2-40B4-BE49-F238E27FC236}">
              <a16:creationId xmlns:a16="http://schemas.microsoft.com/office/drawing/2014/main" id="{F49AE2EF-0F99-4076-A92A-D009529DC298}"/>
            </a:ext>
          </a:extLst>
        </xdr:cNvPr>
        <xdr:cNvSpPr txBox="1"/>
      </xdr:nvSpPr>
      <xdr:spPr>
        <a:xfrm>
          <a:off x="189834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734" name="n_2mainValue【児童館】&#10;一人当たり面積">
          <a:extLst>
            <a:ext uri="{FF2B5EF4-FFF2-40B4-BE49-F238E27FC236}">
              <a16:creationId xmlns:a16="http://schemas.microsoft.com/office/drawing/2014/main" id="{FCA66491-659C-4E53-99BA-F4F4749DDED7}"/>
            </a:ext>
          </a:extLst>
        </xdr:cNvPr>
        <xdr:cNvSpPr txBox="1"/>
      </xdr:nvSpPr>
      <xdr:spPr>
        <a:xfrm>
          <a:off x="181833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35" name="n_3mainValue【児童館】&#10;一人当たり面積">
          <a:extLst>
            <a:ext uri="{FF2B5EF4-FFF2-40B4-BE49-F238E27FC236}">
              <a16:creationId xmlns:a16="http://schemas.microsoft.com/office/drawing/2014/main" id="{FE17B984-4477-4569-B1F9-81D1F5823B7C}"/>
            </a:ext>
          </a:extLst>
        </xdr:cNvPr>
        <xdr:cNvSpPr txBox="1"/>
      </xdr:nvSpPr>
      <xdr:spPr>
        <a:xfrm>
          <a:off x="173832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736" name="n_4mainValue【児童館】&#10;一人当たり面積">
          <a:extLst>
            <a:ext uri="{FF2B5EF4-FFF2-40B4-BE49-F238E27FC236}">
              <a16:creationId xmlns:a16="http://schemas.microsoft.com/office/drawing/2014/main" id="{F46F291C-4B5A-472F-96AF-0557BFF75B0E}"/>
            </a:ext>
          </a:extLst>
        </xdr:cNvPr>
        <xdr:cNvSpPr txBox="1"/>
      </xdr:nvSpPr>
      <xdr:spPr>
        <a:xfrm>
          <a:off x="16592627"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10B7EC94-85EB-405E-910F-3AF3740D4DF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C22F3CBB-59CF-41C9-9F84-788491133A3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9567BEDD-5F3B-4C95-83EF-40A67CCE701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7D22C75B-AB47-4E8D-A109-06F804F5381A}"/>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56D3BC6-DC65-49C3-86D6-D002A7E63A0F}"/>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4105B031-D459-478F-9631-AC4D241E0140}"/>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706A4F0-01EA-4B02-8AEF-0172894FC4BD}"/>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85AE70D9-B0B1-40AA-A316-4150233912F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92A0DFC-E79F-4571-B02C-5D1622ACD6E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8C3C3B0-AB59-4292-800E-FB5A07978A9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21FB9A75-A510-455C-A0C5-6093B2FFE8F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148B417-948D-418B-A92E-448EA9EFE064}"/>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4E16502-4018-4566-94D9-AB67462D7592}"/>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E70C6D07-2C73-4D86-8034-8C826FC374D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ADE0AED6-E8CC-4771-8A03-7B491BC1F820}"/>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32F499A5-F825-4F5B-BC57-26D0A003F4B4}"/>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288E789B-8738-4224-B532-2E103F6939C9}"/>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C897242A-F980-4B11-95D4-F9FFFB9BA721}"/>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3392CCC5-BDAF-401B-B69F-B26A63F6513E}"/>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BBEE59D-1DCF-4A67-85C8-D63BCD48F7ED}"/>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78234EC7-9F6F-4D9E-801B-1751015E2AFF}"/>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9F30BC73-6911-41F9-A3AA-6B0D665B7C0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C8E24B87-D974-4994-9724-00F47929847A}"/>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E4ACF99A-5308-46CC-9459-4F87B25B942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761" name="直線コネクタ 760">
          <a:extLst>
            <a:ext uri="{FF2B5EF4-FFF2-40B4-BE49-F238E27FC236}">
              <a16:creationId xmlns:a16="http://schemas.microsoft.com/office/drawing/2014/main" id="{911CF1A1-7D89-48D0-8242-DDD1A3523F91}"/>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762" name="【公民館】&#10;有形固定資産減価償却率最小値テキスト">
          <a:extLst>
            <a:ext uri="{FF2B5EF4-FFF2-40B4-BE49-F238E27FC236}">
              <a16:creationId xmlns:a16="http://schemas.microsoft.com/office/drawing/2014/main" id="{16E98992-A109-4E91-A2EC-E734D5CF5ADA}"/>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763" name="直線コネクタ 762">
          <a:extLst>
            <a:ext uri="{FF2B5EF4-FFF2-40B4-BE49-F238E27FC236}">
              <a16:creationId xmlns:a16="http://schemas.microsoft.com/office/drawing/2014/main" id="{E6310B7B-CD63-4493-B614-969086F80D78}"/>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764" name="【公民館】&#10;有形固定資産減価償却率最大値テキスト">
          <a:extLst>
            <a:ext uri="{FF2B5EF4-FFF2-40B4-BE49-F238E27FC236}">
              <a16:creationId xmlns:a16="http://schemas.microsoft.com/office/drawing/2014/main" id="{785DAD4A-9EBB-4786-B57D-49309D6BD630}"/>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65" name="直線コネクタ 764">
          <a:extLst>
            <a:ext uri="{FF2B5EF4-FFF2-40B4-BE49-F238E27FC236}">
              <a16:creationId xmlns:a16="http://schemas.microsoft.com/office/drawing/2014/main" id="{0A769878-9A65-4CD7-8C79-447732FDFD1B}"/>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28591</xdr:rowOff>
    </xdr:from>
    <xdr:ext cx="405111" cy="259045"/>
    <xdr:sp macro="" textlink="">
      <xdr:nvSpPr>
        <xdr:cNvPr id="766" name="【公民館】&#10;有形固定資産減価償却率平均値テキスト">
          <a:extLst>
            <a:ext uri="{FF2B5EF4-FFF2-40B4-BE49-F238E27FC236}">
              <a16:creationId xmlns:a16="http://schemas.microsoft.com/office/drawing/2014/main" id="{D359E0AF-6EA5-47CA-B613-7A4BBEBB66DD}"/>
            </a:ext>
          </a:extLst>
        </xdr:cNvPr>
        <xdr:cNvSpPr txBox="1"/>
      </xdr:nvSpPr>
      <xdr:spPr>
        <a:xfrm>
          <a:off x="14735175"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67" name="フローチャート: 判断 766">
          <a:extLst>
            <a:ext uri="{FF2B5EF4-FFF2-40B4-BE49-F238E27FC236}">
              <a16:creationId xmlns:a16="http://schemas.microsoft.com/office/drawing/2014/main" id="{BF190B37-1239-4539-8D06-ED929A75FCF3}"/>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768" name="フローチャート: 判断 767">
          <a:extLst>
            <a:ext uri="{FF2B5EF4-FFF2-40B4-BE49-F238E27FC236}">
              <a16:creationId xmlns:a16="http://schemas.microsoft.com/office/drawing/2014/main" id="{515E68C3-20BE-40A3-AE9D-382DDB5CE29D}"/>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69" name="フローチャート: 判断 768">
          <a:extLst>
            <a:ext uri="{FF2B5EF4-FFF2-40B4-BE49-F238E27FC236}">
              <a16:creationId xmlns:a16="http://schemas.microsoft.com/office/drawing/2014/main" id="{F7C8CEF7-E387-4C8F-8A2F-F0CE90B5B432}"/>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70" name="フローチャート: 判断 769">
          <a:extLst>
            <a:ext uri="{FF2B5EF4-FFF2-40B4-BE49-F238E27FC236}">
              <a16:creationId xmlns:a16="http://schemas.microsoft.com/office/drawing/2014/main" id="{C98BBCD4-B0F3-4468-8D4C-93C17F817479}"/>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771" name="フローチャート: 判断 770">
          <a:extLst>
            <a:ext uri="{FF2B5EF4-FFF2-40B4-BE49-F238E27FC236}">
              <a16:creationId xmlns:a16="http://schemas.microsoft.com/office/drawing/2014/main" id="{522D27FD-6884-4EB8-957E-33740152F2A7}"/>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566F88C-8EAB-4327-A66E-216A319E095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8471D6F-9350-4962-86A2-9729871C183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7C03B72-8F96-42DE-A118-9427582DC89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9E51C64-61A6-4E0D-915A-7FE125E9648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515DDE3-CA95-4402-8387-8827B569C3C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114936</xdr:rowOff>
    </xdr:from>
    <xdr:to>
      <xdr:col>85</xdr:col>
      <xdr:colOff>177800</xdr:colOff>
      <xdr:row>103</xdr:row>
      <xdr:rowOff>45086</xdr:rowOff>
    </xdr:to>
    <xdr:sp macro="" textlink="">
      <xdr:nvSpPr>
        <xdr:cNvPr id="777" name="楕円 776">
          <a:extLst>
            <a:ext uri="{FF2B5EF4-FFF2-40B4-BE49-F238E27FC236}">
              <a16:creationId xmlns:a16="http://schemas.microsoft.com/office/drawing/2014/main" id="{D5AFC2C7-AE4B-49F9-9210-0A7F7C941A9D}"/>
            </a:ext>
          </a:extLst>
        </xdr:cNvPr>
        <xdr:cNvSpPr/>
      </xdr:nvSpPr>
      <xdr:spPr>
        <a:xfrm>
          <a:off x="14649450" y="16631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137813</xdr:rowOff>
    </xdr:from>
    <xdr:ext cx="405111" cy="259045"/>
    <xdr:sp macro="" textlink="">
      <xdr:nvSpPr>
        <xdr:cNvPr id="778" name="【公民館】&#10;有形固定資産減価償却率該当値テキスト">
          <a:extLst>
            <a:ext uri="{FF2B5EF4-FFF2-40B4-BE49-F238E27FC236}">
              <a16:creationId xmlns:a16="http://schemas.microsoft.com/office/drawing/2014/main" id="{1F2B7C82-BB44-4642-82B9-37B880D7BD34}"/>
            </a:ext>
          </a:extLst>
        </xdr:cNvPr>
        <xdr:cNvSpPr txBox="1"/>
      </xdr:nvSpPr>
      <xdr:spPr>
        <a:xfrm>
          <a:off x="14735175"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80645</xdr:rowOff>
    </xdr:from>
    <xdr:to>
      <xdr:col>81</xdr:col>
      <xdr:colOff>101600</xdr:colOff>
      <xdr:row>103</xdr:row>
      <xdr:rowOff>10795</xdr:rowOff>
    </xdr:to>
    <xdr:sp macro="" textlink="">
      <xdr:nvSpPr>
        <xdr:cNvPr id="779" name="楕円 778">
          <a:extLst>
            <a:ext uri="{FF2B5EF4-FFF2-40B4-BE49-F238E27FC236}">
              <a16:creationId xmlns:a16="http://schemas.microsoft.com/office/drawing/2014/main" id="{0C004CB2-75BD-4880-A8C2-39FF856598D4}"/>
            </a:ext>
          </a:extLst>
        </xdr:cNvPr>
        <xdr:cNvSpPr/>
      </xdr:nvSpPr>
      <xdr:spPr>
        <a:xfrm>
          <a:off x="13887450" y="166001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102</xdr:row>
      <xdr:rowOff>165736</xdr:rowOff>
    </xdr:to>
    <xdr:cxnSp macro="">
      <xdr:nvCxnSpPr>
        <xdr:cNvPr id="780" name="直線コネクタ 779">
          <a:extLst>
            <a:ext uri="{FF2B5EF4-FFF2-40B4-BE49-F238E27FC236}">
              <a16:creationId xmlns:a16="http://schemas.microsoft.com/office/drawing/2014/main" id="{3C98A5AB-A013-4E30-A423-F5D163C32667}"/>
            </a:ext>
          </a:extLst>
        </xdr:cNvPr>
        <xdr:cNvCxnSpPr/>
      </xdr:nvCxnSpPr>
      <xdr:spPr>
        <a:xfrm>
          <a:off x="13935075" y="16647795"/>
          <a:ext cx="762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67311</xdr:rowOff>
    </xdr:from>
    <xdr:to>
      <xdr:col>76</xdr:col>
      <xdr:colOff>165100</xdr:colOff>
      <xdr:row>102</xdr:row>
      <xdr:rowOff>168911</xdr:rowOff>
    </xdr:to>
    <xdr:sp macro="" textlink="">
      <xdr:nvSpPr>
        <xdr:cNvPr id="781" name="楕円 780">
          <a:extLst>
            <a:ext uri="{FF2B5EF4-FFF2-40B4-BE49-F238E27FC236}">
              <a16:creationId xmlns:a16="http://schemas.microsoft.com/office/drawing/2014/main" id="{DA2AD839-1081-4FA6-94B4-AE7D184CE229}"/>
            </a:ext>
          </a:extLst>
        </xdr:cNvPr>
        <xdr:cNvSpPr/>
      </xdr:nvSpPr>
      <xdr:spPr>
        <a:xfrm>
          <a:off x="13096875" y="165804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118111</xdr:rowOff>
    </xdr:from>
    <xdr:to>
      <xdr:col>81</xdr:col>
      <xdr:colOff>50800</xdr:colOff>
      <xdr:row>102</xdr:row>
      <xdr:rowOff>131445</xdr:rowOff>
    </xdr:to>
    <xdr:cxnSp macro="">
      <xdr:nvCxnSpPr>
        <xdr:cNvPr id="782" name="直線コネクタ 781">
          <a:extLst>
            <a:ext uri="{FF2B5EF4-FFF2-40B4-BE49-F238E27FC236}">
              <a16:creationId xmlns:a16="http://schemas.microsoft.com/office/drawing/2014/main" id="{4D7260AD-283F-4571-BF27-E26EE51DD334}"/>
            </a:ext>
          </a:extLst>
        </xdr:cNvPr>
        <xdr:cNvCxnSpPr/>
      </xdr:nvCxnSpPr>
      <xdr:spPr>
        <a:xfrm>
          <a:off x="13144500" y="16637636"/>
          <a:ext cx="790575"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76836</xdr:rowOff>
    </xdr:from>
    <xdr:to>
      <xdr:col>72</xdr:col>
      <xdr:colOff>38100</xdr:colOff>
      <xdr:row>103</xdr:row>
      <xdr:rowOff>6986</xdr:rowOff>
    </xdr:to>
    <xdr:sp macro="" textlink="">
      <xdr:nvSpPr>
        <xdr:cNvPr id="783" name="楕円 782">
          <a:extLst>
            <a:ext uri="{FF2B5EF4-FFF2-40B4-BE49-F238E27FC236}">
              <a16:creationId xmlns:a16="http://schemas.microsoft.com/office/drawing/2014/main" id="{3B50321B-F06C-47DA-8247-BEF1B0C34AB1}"/>
            </a:ext>
          </a:extLst>
        </xdr:cNvPr>
        <xdr:cNvSpPr/>
      </xdr:nvSpPr>
      <xdr:spPr>
        <a:xfrm>
          <a:off x="12296775" y="165931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118111</xdr:rowOff>
    </xdr:from>
    <xdr:to>
      <xdr:col>76</xdr:col>
      <xdr:colOff>114300</xdr:colOff>
      <xdr:row>102</xdr:row>
      <xdr:rowOff>127636</xdr:rowOff>
    </xdr:to>
    <xdr:cxnSp macro="">
      <xdr:nvCxnSpPr>
        <xdr:cNvPr id="784" name="直線コネクタ 783">
          <a:extLst>
            <a:ext uri="{FF2B5EF4-FFF2-40B4-BE49-F238E27FC236}">
              <a16:creationId xmlns:a16="http://schemas.microsoft.com/office/drawing/2014/main" id="{99FDFC5B-F961-44B8-B522-D3679CBA7F84}"/>
            </a:ext>
          </a:extLst>
        </xdr:cNvPr>
        <xdr:cNvCxnSpPr/>
      </xdr:nvCxnSpPr>
      <xdr:spPr>
        <a:xfrm flipV="1">
          <a:off x="12344400" y="16637636"/>
          <a:ext cx="8001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31114</xdr:rowOff>
    </xdr:from>
    <xdr:to>
      <xdr:col>67</xdr:col>
      <xdr:colOff>101600</xdr:colOff>
      <xdr:row>102</xdr:row>
      <xdr:rowOff>132714</xdr:rowOff>
    </xdr:to>
    <xdr:sp macro="" textlink="">
      <xdr:nvSpPr>
        <xdr:cNvPr id="785" name="楕円 784">
          <a:extLst>
            <a:ext uri="{FF2B5EF4-FFF2-40B4-BE49-F238E27FC236}">
              <a16:creationId xmlns:a16="http://schemas.microsoft.com/office/drawing/2014/main" id="{B5C39B5B-865F-4EAE-889C-DAA01587281B}"/>
            </a:ext>
          </a:extLst>
        </xdr:cNvPr>
        <xdr:cNvSpPr/>
      </xdr:nvSpPr>
      <xdr:spPr>
        <a:xfrm>
          <a:off x="11487150" y="16544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81914</xdr:rowOff>
    </xdr:from>
    <xdr:to>
      <xdr:col>71</xdr:col>
      <xdr:colOff>177800</xdr:colOff>
      <xdr:row>102</xdr:row>
      <xdr:rowOff>127636</xdr:rowOff>
    </xdr:to>
    <xdr:cxnSp macro="">
      <xdr:nvCxnSpPr>
        <xdr:cNvPr id="786" name="直線コネクタ 785">
          <a:extLst>
            <a:ext uri="{FF2B5EF4-FFF2-40B4-BE49-F238E27FC236}">
              <a16:creationId xmlns:a16="http://schemas.microsoft.com/office/drawing/2014/main" id="{E273A3B6-69DD-4A9F-A7A9-C7062084AE83}"/>
            </a:ext>
          </a:extLst>
        </xdr:cNvPr>
        <xdr:cNvCxnSpPr/>
      </xdr:nvCxnSpPr>
      <xdr:spPr>
        <a:xfrm>
          <a:off x="11534775" y="16601439"/>
          <a:ext cx="809625"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123841</xdr:rowOff>
    </xdr:from>
    <xdr:ext cx="405111" cy="259045"/>
    <xdr:sp macro="" textlink="">
      <xdr:nvSpPr>
        <xdr:cNvPr id="787" name="n_1aveValue【公民館】&#10;有形固定資産減価償却率">
          <a:extLst>
            <a:ext uri="{FF2B5EF4-FFF2-40B4-BE49-F238E27FC236}">
              <a16:creationId xmlns:a16="http://schemas.microsoft.com/office/drawing/2014/main" id="{7A1D1986-D6AC-4EE5-BDC2-DA4BE2D1C6FA}"/>
            </a:ext>
          </a:extLst>
        </xdr:cNvPr>
        <xdr:cNvSpPr txBox="1"/>
      </xdr:nvSpPr>
      <xdr:spPr>
        <a:xfrm>
          <a:off x="1374521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99077</xdr:rowOff>
    </xdr:from>
    <xdr:ext cx="405111" cy="259045"/>
    <xdr:sp macro="" textlink="">
      <xdr:nvSpPr>
        <xdr:cNvPr id="788" name="n_2aveValue【公民館】&#10;有形固定資産減価償却率">
          <a:extLst>
            <a:ext uri="{FF2B5EF4-FFF2-40B4-BE49-F238E27FC236}">
              <a16:creationId xmlns:a16="http://schemas.microsoft.com/office/drawing/2014/main" id="{0019A2F8-238B-4685-ACB7-B074C7FB22A5}"/>
            </a:ext>
          </a:extLst>
        </xdr:cNvPr>
        <xdr:cNvSpPr txBox="1"/>
      </xdr:nvSpPr>
      <xdr:spPr>
        <a:xfrm>
          <a:off x="129641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789" name="n_3aveValue【公民館】&#10;有形固定資産減価償却率">
          <a:extLst>
            <a:ext uri="{FF2B5EF4-FFF2-40B4-BE49-F238E27FC236}">
              <a16:creationId xmlns:a16="http://schemas.microsoft.com/office/drawing/2014/main" id="{C87052FF-F74C-4AAA-900A-021B14622BF3}"/>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70502</xdr:rowOff>
    </xdr:from>
    <xdr:ext cx="405111" cy="259045"/>
    <xdr:sp macro="" textlink="">
      <xdr:nvSpPr>
        <xdr:cNvPr id="790" name="n_4aveValue【公民館】&#10;有形固定資産減価償却率">
          <a:extLst>
            <a:ext uri="{FF2B5EF4-FFF2-40B4-BE49-F238E27FC236}">
              <a16:creationId xmlns:a16="http://schemas.microsoft.com/office/drawing/2014/main" id="{72AED95B-DD7C-4947-8355-A7B4FA74D677}"/>
            </a:ext>
          </a:extLst>
        </xdr:cNvPr>
        <xdr:cNvSpPr txBox="1"/>
      </xdr:nvSpPr>
      <xdr:spPr>
        <a:xfrm>
          <a:off x="113544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27322</xdr:rowOff>
    </xdr:from>
    <xdr:ext cx="405111" cy="259045"/>
    <xdr:sp macro="" textlink="">
      <xdr:nvSpPr>
        <xdr:cNvPr id="791" name="n_1mainValue【公民館】&#10;有形固定資産減価償却率">
          <a:extLst>
            <a:ext uri="{FF2B5EF4-FFF2-40B4-BE49-F238E27FC236}">
              <a16:creationId xmlns:a16="http://schemas.microsoft.com/office/drawing/2014/main" id="{4C96A6DA-9F37-43C8-A97C-34CAF3D8D691}"/>
            </a:ext>
          </a:extLst>
        </xdr:cNvPr>
        <xdr:cNvSpPr txBox="1"/>
      </xdr:nvSpPr>
      <xdr:spPr>
        <a:xfrm>
          <a:off x="13745219" y="1638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13988</xdr:rowOff>
    </xdr:from>
    <xdr:ext cx="405111" cy="259045"/>
    <xdr:sp macro="" textlink="">
      <xdr:nvSpPr>
        <xdr:cNvPr id="792" name="n_2mainValue【公民館】&#10;有形固定資産減価償却率">
          <a:extLst>
            <a:ext uri="{FF2B5EF4-FFF2-40B4-BE49-F238E27FC236}">
              <a16:creationId xmlns:a16="http://schemas.microsoft.com/office/drawing/2014/main" id="{A30293B9-97BE-4AB2-A55E-81B1A68089F4}"/>
            </a:ext>
          </a:extLst>
        </xdr:cNvPr>
        <xdr:cNvSpPr txBox="1"/>
      </xdr:nvSpPr>
      <xdr:spPr>
        <a:xfrm>
          <a:off x="12964169" y="1636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23513</xdr:rowOff>
    </xdr:from>
    <xdr:ext cx="405111" cy="259045"/>
    <xdr:sp macro="" textlink="">
      <xdr:nvSpPr>
        <xdr:cNvPr id="793" name="n_3mainValue【公民館】&#10;有形固定資産減価償却率">
          <a:extLst>
            <a:ext uri="{FF2B5EF4-FFF2-40B4-BE49-F238E27FC236}">
              <a16:creationId xmlns:a16="http://schemas.microsoft.com/office/drawing/2014/main" id="{C9667F82-9E4D-4A6C-B736-6A80FD3F4C9B}"/>
            </a:ext>
          </a:extLst>
        </xdr:cNvPr>
        <xdr:cNvSpPr txBox="1"/>
      </xdr:nvSpPr>
      <xdr:spPr>
        <a:xfrm>
          <a:off x="12164069" y="1638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149241</xdr:rowOff>
    </xdr:from>
    <xdr:ext cx="405111" cy="259045"/>
    <xdr:sp macro="" textlink="">
      <xdr:nvSpPr>
        <xdr:cNvPr id="794" name="n_4mainValue【公民館】&#10;有形固定資産減価償却率">
          <a:extLst>
            <a:ext uri="{FF2B5EF4-FFF2-40B4-BE49-F238E27FC236}">
              <a16:creationId xmlns:a16="http://schemas.microsoft.com/office/drawing/2014/main" id="{E9944FB6-5525-4948-9115-60E8C212D31C}"/>
            </a:ext>
          </a:extLst>
        </xdr:cNvPr>
        <xdr:cNvSpPr txBox="1"/>
      </xdr:nvSpPr>
      <xdr:spPr>
        <a:xfrm>
          <a:off x="11354444" y="1634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3E015524-C27D-4FBE-9BB3-80645BAC8DD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414BCD86-35C3-45A1-B114-FBDF043B97A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C05D8D9-8D64-468F-9021-A87E14FF1CE0}"/>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DFC319E-10B6-4013-B38A-36AAFB193CF8}"/>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F4BAEB63-4824-45CF-BE73-83DC89A1B10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455996B0-57E7-4413-B23A-D400D9EC159C}"/>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E7841540-30E8-4608-B678-C67DF112B9C5}"/>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1BE9C4F9-16A7-4EF6-BE22-36670A1B5CE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ECCF3C55-CB4D-48B1-8D57-4D740407C45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D1C50A8C-A23F-4CBC-AFC5-314A9E16B81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5ADA3C37-622F-42F0-97FB-46C6FC97447F}"/>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96556AAA-C8FA-48CC-8CEE-1008B7F7417D}"/>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9ABCB69D-1EE3-48BE-BB7E-AC1E0089D72F}"/>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9591AEA5-67F3-48B8-8991-DB6A0CA480E0}"/>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9420C675-CF02-4F70-8314-F5D413142D22}"/>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340110DC-CD8E-4475-832D-FD8BC0B9DD17}"/>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C30E6AFC-CA21-4BC8-8630-4BF106023102}"/>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2FAA5D8C-5634-483F-AA98-99108A2996DE}"/>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3FC5234C-F8E1-4801-B537-E1E9657A3CB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E3516EBB-218A-4E93-9AC2-78A7C3730A10}"/>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AE5415B7-A788-4F12-ADB8-696655150F6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47400D8D-56ED-48C7-AF61-748ECD95137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B2FAC6BE-BF9B-45C4-BAB7-95CF2094B9E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818" name="直線コネクタ 817">
          <a:extLst>
            <a:ext uri="{FF2B5EF4-FFF2-40B4-BE49-F238E27FC236}">
              <a16:creationId xmlns:a16="http://schemas.microsoft.com/office/drawing/2014/main" id="{FFDDAA63-3733-4153-B719-606CC054EC0D}"/>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819" name="【公民館】&#10;一人当たり面積最小値テキスト">
          <a:extLst>
            <a:ext uri="{FF2B5EF4-FFF2-40B4-BE49-F238E27FC236}">
              <a16:creationId xmlns:a16="http://schemas.microsoft.com/office/drawing/2014/main" id="{BF00E9F9-6C7A-4131-A3ED-6C3775227661}"/>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820" name="直線コネクタ 819">
          <a:extLst>
            <a:ext uri="{FF2B5EF4-FFF2-40B4-BE49-F238E27FC236}">
              <a16:creationId xmlns:a16="http://schemas.microsoft.com/office/drawing/2014/main" id="{4CC0DDFB-225F-4847-91BD-6C673D8319B7}"/>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1" name="【公民館】&#10;一人当たり面積最大値テキスト">
          <a:extLst>
            <a:ext uri="{FF2B5EF4-FFF2-40B4-BE49-F238E27FC236}">
              <a16:creationId xmlns:a16="http://schemas.microsoft.com/office/drawing/2014/main" id="{723AC4A7-0CC5-4FFD-B153-97345F496F87}"/>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2" name="直線コネクタ 821">
          <a:extLst>
            <a:ext uri="{FF2B5EF4-FFF2-40B4-BE49-F238E27FC236}">
              <a16:creationId xmlns:a16="http://schemas.microsoft.com/office/drawing/2014/main" id="{FD5AD606-2EB6-4C53-857E-C27D6A06660D}"/>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823" name="【公民館】&#10;一人当たり面積平均値テキスト">
          <a:extLst>
            <a:ext uri="{FF2B5EF4-FFF2-40B4-BE49-F238E27FC236}">
              <a16:creationId xmlns:a16="http://schemas.microsoft.com/office/drawing/2014/main" id="{DB47DAEF-7F9F-4A75-8A18-1AC21C69FE79}"/>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24" name="フローチャート: 判断 823">
          <a:extLst>
            <a:ext uri="{FF2B5EF4-FFF2-40B4-BE49-F238E27FC236}">
              <a16:creationId xmlns:a16="http://schemas.microsoft.com/office/drawing/2014/main" id="{51BDFB35-EE0D-4FC6-A2EF-06B20EF7AFB8}"/>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825" name="フローチャート: 判断 824">
          <a:extLst>
            <a:ext uri="{FF2B5EF4-FFF2-40B4-BE49-F238E27FC236}">
              <a16:creationId xmlns:a16="http://schemas.microsoft.com/office/drawing/2014/main" id="{8B1E7BB0-A0A7-4DCE-BD22-C5D1BFA3128E}"/>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6" name="フローチャート: 判断 825">
          <a:extLst>
            <a:ext uri="{FF2B5EF4-FFF2-40B4-BE49-F238E27FC236}">
              <a16:creationId xmlns:a16="http://schemas.microsoft.com/office/drawing/2014/main" id="{6153A71E-EAAE-473F-A329-5F4BDF948E44}"/>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27" name="フローチャート: 判断 826">
          <a:extLst>
            <a:ext uri="{FF2B5EF4-FFF2-40B4-BE49-F238E27FC236}">
              <a16:creationId xmlns:a16="http://schemas.microsoft.com/office/drawing/2014/main" id="{EFE16876-FA5F-440E-A2C6-125933EC7D2C}"/>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828" name="フローチャート: 判断 827">
          <a:extLst>
            <a:ext uri="{FF2B5EF4-FFF2-40B4-BE49-F238E27FC236}">
              <a16:creationId xmlns:a16="http://schemas.microsoft.com/office/drawing/2014/main" id="{BB4B7187-D0CC-4AC5-A09B-068B0E104F06}"/>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8276EFD-567D-4316-A0CB-07298406DE4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1D56976-A4AD-4D2B-B750-8C40F43705A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038372C-B882-4D64-8C89-E60EAC255EA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18EA6F4-7CF9-48A2-AF9A-A374F7AABFF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C10279F-7244-4B66-A75A-143A98AA6FF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834" name="楕円 833">
          <a:extLst>
            <a:ext uri="{FF2B5EF4-FFF2-40B4-BE49-F238E27FC236}">
              <a16:creationId xmlns:a16="http://schemas.microsoft.com/office/drawing/2014/main" id="{947B0F0C-B8D6-4252-AD5C-BCF6C1183229}"/>
            </a:ext>
          </a:extLst>
        </xdr:cNvPr>
        <xdr:cNvSpPr/>
      </xdr:nvSpPr>
      <xdr:spPr>
        <a:xfrm>
          <a:off x="19897725" y="1644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168927</xdr:rowOff>
    </xdr:from>
    <xdr:ext cx="469744" cy="259045"/>
    <xdr:sp macro="" textlink="">
      <xdr:nvSpPr>
        <xdr:cNvPr id="835" name="【公民館】&#10;一人当たり面積該当値テキスト">
          <a:extLst>
            <a:ext uri="{FF2B5EF4-FFF2-40B4-BE49-F238E27FC236}">
              <a16:creationId xmlns:a16="http://schemas.microsoft.com/office/drawing/2014/main" id="{02A9A632-E15A-4046-BEB6-F07F7D45210D}"/>
            </a:ext>
          </a:extLst>
        </xdr:cNvPr>
        <xdr:cNvSpPr txBox="1"/>
      </xdr:nvSpPr>
      <xdr:spPr>
        <a:xfrm>
          <a:off x="19992975" y="1635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836" name="楕円 835">
          <a:extLst>
            <a:ext uri="{FF2B5EF4-FFF2-40B4-BE49-F238E27FC236}">
              <a16:creationId xmlns:a16="http://schemas.microsoft.com/office/drawing/2014/main" id="{6A7BCB06-5C04-4B17-AE2D-2123DE602EA1}"/>
            </a:ext>
          </a:extLst>
        </xdr:cNvPr>
        <xdr:cNvSpPr/>
      </xdr:nvSpPr>
      <xdr:spPr>
        <a:xfrm>
          <a:off x="19154775" y="1644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133350</xdr:rowOff>
    </xdr:to>
    <xdr:cxnSp macro="">
      <xdr:nvCxnSpPr>
        <xdr:cNvPr id="837" name="直線コネクタ 836">
          <a:extLst>
            <a:ext uri="{FF2B5EF4-FFF2-40B4-BE49-F238E27FC236}">
              <a16:creationId xmlns:a16="http://schemas.microsoft.com/office/drawing/2014/main" id="{459D44B1-FC2B-4966-A9AC-8046F46EB9C3}"/>
            </a:ext>
          </a:extLst>
        </xdr:cNvPr>
        <xdr:cNvCxnSpPr/>
      </xdr:nvCxnSpPr>
      <xdr:spPr>
        <a:xfrm>
          <a:off x="19202400" y="16487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57150</xdr:rowOff>
    </xdr:from>
    <xdr:to>
      <xdr:col>107</xdr:col>
      <xdr:colOff>101600</xdr:colOff>
      <xdr:row>101</xdr:row>
      <xdr:rowOff>158750</xdr:rowOff>
    </xdr:to>
    <xdr:sp macro="" textlink="">
      <xdr:nvSpPr>
        <xdr:cNvPr id="838" name="楕円 837">
          <a:extLst>
            <a:ext uri="{FF2B5EF4-FFF2-40B4-BE49-F238E27FC236}">
              <a16:creationId xmlns:a16="http://schemas.microsoft.com/office/drawing/2014/main" id="{21334BB1-1C78-415C-AA04-73E82AD07028}"/>
            </a:ext>
          </a:extLst>
        </xdr:cNvPr>
        <xdr:cNvSpPr/>
      </xdr:nvSpPr>
      <xdr:spPr>
        <a:xfrm>
          <a:off x="18345150" y="16411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107950</xdr:rowOff>
    </xdr:from>
    <xdr:to>
      <xdr:col>111</xdr:col>
      <xdr:colOff>177800</xdr:colOff>
      <xdr:row>101</xdr:row>
      <xdr:rowOff>133350</xdr:rowOff>
    </xdr:to>
    <xdr:cxnSp macro="">
      <xdr:nvCxnSpPr>
        <xdr:cNvPr id="839" name="直線コネクタ 838">
          <a:extLst>
            <a:ext uri="{FF2B5EF4-FFF2-40B4-BE49-F238E27FC236}">
              <a16:creationId xmlns:a16="http://schemas.microsoft.com/office/drawing/2014/main" id="{96FCB939-3747-4D77-9817-990514A429FE}"/>
            </a:ext>
          </a:extLst>
        </xdr:cNvPr>
        <xdr:cNvCxnSpPr/>
      </xdr:nvCxnSpPr>
      <xdr:spPr>
        <a:xfrm>
          <a:off x="18392775" y="1645920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57150</xdr:rowOff>
    </xdr:from>
    <xdr:to>
      <xdr:col>102</xdr:col>
      <xdr:colOff>165100</xdr:colOff>
      <xdr:row>101</xdr:row>
      <xdr:rowOff>158750</xdr:rowOff>
    </xdr:to>
    <xdr:sp macro="" textlink="">
      <xdr:nvSpPr>
        <xdr:cNvPr id="840" name="楕円 839">
          <a:extLst>
            <a:ext uri="{FF2B5EF4-FFF2-40B4-BE49-F238E27FC236}">
              <a16:creationId xmlns:a16="http://schemas.microsoft.com/office/drawing/2014/main" id="{3F612070-502A-41FD-8A85-128B99C1E988}"/>
            </a:ext>
          </a:extLst>
        </xdr:cNvPr>
        <xdr:cNvSpPr/>
      </xdr:nvSpPr>
      <xdr:spPr>
        <a:xfrm>
          <a:off x="17554575" y="16411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107950</xdr:rowOff>
    </xdr:from>
    <xdr:to>
      <xdr:col>107</xdr:col>
      <xdr:colOff>50800</xdr:colOff>
      <xdr:row>101</xdr:row>
      <xdr:rowOff>107950</xdr:rowOff>
    </xdr:to>
    <xdr:cxnSp macro="">
      <xdr:nvCxnSpPr>
        <xdr:cNvPr id="841" name="直線コネクタ 840">
          <a:extLst>
            <a:ext uri="{FF2B5EF4-FFF2-40B4-BE49-F238E27FC236}">
              <a16:creationId xmlns:a16="http://schemas.microsoft.com/office/drawing/2014/main" id="{C76B6E57-03CA-4751-9AD2-FFF8D866E10A}"/>
            </a:ext>
          </a:extLst>
        </xdr:cNvPr>
        <xdr:cNvCxnSpPr/>
      </xdr:nvCxnSpPr>
      <xdr:spPr>
        <a:xfrm>
          <a:off x="17602200" y="16459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57150</xdr:rowOff>
    </xdr:from>
    <xdr:to>
      <xdr:col>98</xdr:col>
      <xdr:colOff>38100</xdr:colOff>
      <xdr:row>101</xdr:row>
      <xdr:rowOff>158750</xdr:rowOff>
    </xdr:to>
    <xdr:sp macro="" textlink="">
      <xdr:nvSpPr>
        <xdr:cNvPr id="842" name="楕円 841">
          <a:extLst>
            <a:ext uri="{FF2B5EF4-FFF2-40B4-BE49-F238E27FC236}">
              <a16:creationId xmlns:a16="http://schemas.microsoft.com/office/drawing/2014/main" id="{E774C44E-DD39-426D-A969-88228A93396F}"/>
            </a:ext>
          </a:extLst>
        </xdr:cNvPr>
        <xdr:cNvSpPr/>
      </xdr:nvSpPr>
      <xdr:spPr>
        <a:xfrm>
          <a:off x="16754475" y="164115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107950</xdr:rowOff>
    </xdr:from>
    <xdr:to>
      <xdr:col>102</xdr:col>
      <xdr:colOff>114300</xdr:colOff>
      <xdr:row>101</xdr:row>
      <xdr:rowOff>107950</xdr:rowOff>
    </xdr:to>
    <xdr:cxnSp macro="">
      <xdr:nvCxnSpPr>
        <xdr:cNvPr id="843" name="直線コネクタ 842">
          <a:extLst>
            <a:ext uri="{FF2B5EF4-FFF2-40B4-BE49-F238E27FC236}">
              <a16:creationId xmlns:a16="http://schemas.microsoft.com/office/drawing/2014/main" id="{5BCFFAEC-2E3D-4462-B2EC-1CE2437BCE20}"/>
            </a:ext>
          </a:extLst>
        </xdr:cNvPr>
        <xdr:cNvCxnSpPr/>
      </xdr:nvCxnSpPr>
      <xdr:spPr>
        <a:xfrm>
          <a:off x="16802100" y="16459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844" name="n_1aveValue【公民館】&#10;一人当たり面積">
          <a:extLst>
            <a:ext uri="{FF2B5EF4-FFF2-40B4-BE49-F238E27FC236}">
              <a16:creationId xmlns:a16="http://schemas.microsoft.com/office/drawing/2014/main" id="{48A26DFB-5E4A-4B3D-8CE4-245BEDDEE85A}"/>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45" name="n_2aveValue【公民館】&#10;一人当たり面積">
          <a:extLst>
            <a:ext uri="{FF2B5EF4-FFF2-40B4-BE49-F238E27FC236}">
              <a16:creationId xmlns:a16="http://schemas.microsoft.com/office/drawing/2014/main" id="{D7238D3D-FC8D-42E4-A3DB-E2A50B41FCA3}"/>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46" name="n_3aveValue【公民館】&#10;一人当たり面積">
          <a:extLst>
            <a:ext uri="{FF2B5EF4-FFF2-40B4-BE49-F238E27FC236}">
              <a16:creationId xmlns:a16="http://schemas.microsoft.com/office/drawing/2014/main" id="{3A1A060B-3784-4369-B1C7-667CA1FAFB1B}"/>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7" name="n_4aveValue【公民館】&#10;一人当たり面積">
          <a:extLst>
            <a:ext uri="{FF2B5EF4-FFF2-40B4-BE49-F238E27FC236}">
              <a16:creationId xmlns:a16="http://schemas.microsoft.com/office/drawing/2014/main" id="{54E2D56D-1EC9-41B3-BFC3-ABC4E16380A9}"/>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848" name="n_1mainValue【公民館】&#10;一人当たり面積">
          <a:extLst>
            <a:ext uri="{FF2B5EF4-FFF2-40B4-BE49-F238E27FC236}">
              <a16:creationId xmlns:a16="http://schemas.microsoft.com/office/drawing/2014/main" id="{16BD3FA1-4477-4AA8-AB59-3F7084153EC7}"/>
            </a:ext>
          </a:extLst>
        </xdr:cNvPr>
        <xdr:cNvSpPr txBox="1"/>
      </xdr:nvSpPr>
      <xdr:spPr>
        <a:xfrm>
          <a:off x="18983402"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3827</xdr:rowOff>
    </xdr:from>
    <xdr:ext cx="469744" cy="259045"/>
    <xdr:sp macro="" textlink="">
      <xdr:nvSpPr>
        <xdr:cNvPr id="849" name="n_2mainValue【公民館】&#10;一人当たり面積">
          <a:extLst>
            <a:ext uri="{FF2B5EF4-FFF2-40B4-BE49-F238E27FC236}">
              <a16:creationId xmlns:a16="http://schemas.microsoft.com/office/drawing/2014/main" id="{2C3E2D5D-615D-4FFD-978D-1765FB559BB4}"/>
            </a:ext>
          </a:extLst>
        </xdr:cNvPr>
        <xdr:cNvSpPr txBox="1"/>
      </xdr:nvSpPr>
      <xdr:spPr>
        <a:xfrm>
          <a:off x="18183302"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3827</xdr:rowOff>
    </xdr:from>
    <xdr:ext cx="469744" cy="259045"/>
    <xdr:sp macro="" textlink="">
      <xdr:nvSpPr>
        <xdr:cNvPr id="850" name="n_3mainValue【公民館】&#10;一人当たり面積">
          <a:extLst>
            <a:ext uri="{FF2B5EF4-FFF2-40B4-BE49-F238E27FC236}">
              <a16:creationId xmlns:a16="http://schemas.microsoft.com/office/drawing/2014/main" id="{B13CC0ED-77C7-4250-974A-D82D7626DAE7}"/>
            </a:ext>
          </a:extLst>
        </xdr:cNvPr>
        <xdr:cNvSpPr txBox="1"/>
      </xdr:nvSpPr>
      <xdr:spPr>
        <a:xfrm>
          <a:off x="17383202"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3827</xdr:rowOff>
    </xdr:from>
    <xdr:ext cx="469744" cy="259045"/>
    <xdr:sp macro="" textlink="">
      <xdr:nvSpPr>
        <xdr:cNvPr id="851" name="n_4mainValue【公民館】&#10;一人当たり面積">
          <a:extLst>
            <a:ext uri="{FF2B5EF4-FFF2-40B4-BE49-F238E27FC236}">
              <a16:creationId xmlns:a16="http://schemas.microsoft.com/office/drawing/2014/main" id="{1E4B4FAA-0FE7-4E6D-B255-EAF35519531E}"/>
            </a:ext>
          </a:extLst>
        </xdr:cNvPr>
        <xdr:cNvSpPr txBox="1"/>
      </xdr:nvSpPr>
      <xdr:spPr>
        <a:xfrm>
          <a:off x="16592627"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6C448AD3-BC0C-4702-ADC7-967884282A7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F1EFB77-AF5A-40F6-B301-AA0335A8E5F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87DFD6D7-8925-494A-B607-972D2BEF2C1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本市の有形固定資産減価償却率は、全体としては類似団体</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平均よりやや低い値で</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その中でも、</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類似団体よりも低くなっている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前者は老朽化した道路の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改良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工事が進められているためで、後者は各児童館の改修工事が進められているためである。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なお、前年度との比較では、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増加に転じたが、これは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東部復興道路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整備事業が令和元年度に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完了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に伴</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い、有形固定資産（償却資産）額</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幅が縮小したこと等による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185507-38B5-4A03-9701-966C80657F4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9F1CE0-709B-4B4D-9AAD-69F3E3C4E23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2188ED-F3B2-4719-A646-97BCBBEB50B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DCB801-349B-425B-9C0C-73E7B351BFE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75B808-A260-4C1E-A768-CBD13DC6684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6D878A-EA5B-4349-A673-91F95B50BE5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F34000-5EA1-40AF-A985-43D41261F7C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D70BE5-ADFB-4442-B16B-760DC756D04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2AB688-2EAA-477B-AAEF-90C7A6DCBD00}"/>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2DC752-9F25-4505-8977-2AD3F15728F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33AACF-2118-48AA-BD79-FFAC9EF7378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30979D-8943-4B0E-A403-03FDBCA4573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045639-3CCE-440A-9DF0-78612D754BA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764AB9-C044-450D-A55F-1A21C0B569F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EC230F-9D34-4FAC-A02E-32F071ACF2B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3EA5CF-98B7-43F4-A800-3D60D4C7579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3FBA61-BB37-42DB-A62D-8F5A94B7E17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9C9C45-1A19-4C3D-8594-AF85A01585D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601D00-87DD-48E4-92CA-66A09F3D1AE3}"/>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C147AB-8B4D-4522-8505-0BF4FFB9B37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BDFCAE-7539-42C5-B2C0-4094049DBC3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CA9258-B2EC-43FE-904F-29185CFE96D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88F7A6-126C-49DA-A08D-12FFC3C177B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B912CF-421B-4184-983A-47714A54D9D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7D25BC-FF65-41B2-8242-A8CFF276FEF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7960E3-597C-4535-9C88-9C700D42195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8BF885-8287-4F80-B5B8-3FB6BE53249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69F872-4F37-4B57-BA8A-21822BCE3E6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BB4AE0-BF85-41C6-90D4-BC29D0F6BA1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B1AF62-9CA1-4086-9088-E1B1BC705D69}"/>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8FFF21-577E-4B77-8D12-D1FFC93480DC}"/>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CE591D-DF28-40D7-A783-C17CAF98C3C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1E1AF3-9845-4C55-BEE7-AB899BA854A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014409-370F-48F6-9DC3-7D514A8F122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A6D972-86A2-4355-8389-31F4D6E606D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3259BB-5E66-48CA-8010-2DDCADD8CFE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2F5D63-5CBF-47E0-9A97-DED5184389B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036E57-03B2-4455-9097-93AF902CC36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84FE2B-6F97-498F-B42C-B6EB26D6D77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D41667-727E-4BFB-9B0D-B5B4EB7E52C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31D785-06D4-4BC2-B062-8330C6319BD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CE533C1-88E9-4494-B0F9-04E654E3732C}"/>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A75D73C-AB13-4FB5-A761-8A58996ED156}"/>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3EDCC80-BDA1-479A-AE14-A5BB98217AB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B20865-04FB-45AF-86A5-A75DC3C46714}"/>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15C4611-B582-4DE4-9BE8-C83E87F3C28D}"/>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2FFD52B-C2F3-4107-A30E-C4BCF0652AE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A1199AC-DD7E-4F83-B753-FD3A6D84A0FA}"/>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FDF9627-4A74-4481-B8A2-DE138318C5B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2A9CAE3-8B58-4EF6-B211-13B17E31B3A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AC8F4E-8F44-4C3E-A784-2E2C962B057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143C099-FC41-49F2-8B0C-488E4E2228EA}"/>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88CB59F-2601-4F39-A740-DF5B57E00D1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909A707-E001-4CCC-ABE4-BF44E23D5A5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5BDA47A-B24E-4283-9A41-7A3593D7FA63}"/>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707CF354-D31D-41F7-81DB-8EC7C38365BC}"/>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E82709E2-7B11-4BF9-804E-548B51CB6A85}"/>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9FCFA495-2180-40CA-A930-8A9D266849BC}"/>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6F221225-74CF-439B-B81C-EEB2F69EE930}"/>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19C33BAB-86C8-440B-8ED2-1D2165EEDDB5}"/>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F3D235D3-B374-4985-A566-017A2E6A0748}"/>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C6A7D3EE-3C95-4673-A44B-02A443FC0068}"/>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E4ABF2F4-C94B-46E8-BE68-5668E3E45B67}"/>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9A95086F-C9F1-4B28-9F40-D3A5C6A5EC29}"/>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A95095B7-D8E7-4B47-9D6E-3F100A2CEB22}"/>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9DE53439-41CE-422C-86DF-D5829081F1E7}"/>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1F4542-4F4D-4B6B-BF70-9EC1DA55C63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0BEC32-2522-4AA1-92E9-19A85949AD6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294521-445B-425C-A735-7552B1D6AD6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EE13DA2-F9FF-4CEB-98F4-36C700AF482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554B64-08D8-4347-8345-AB3580E98D5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a:extLst>
            <a:ext uri="{FF2B5EF4-FFF2-40B4-BE49-F238E27FC236}">
              <a16:creationId xmlns:a16="http://schemas.microsoft.com/office/drawing/2014/main" id="{48045667-65B8-4876-B387-024967F9A657}"/>
            </a:ext>
          </a:extLst>
        </xdr:cNvPr>
        <xdr:cNvSpPr/>
      </xdr:nvSpPr>
      <xdr:spPr>
        <a:xfrm>
          <a:off x="4124325" y="60972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4" name="【図書館】&#10;有形固定資産減価償却率該当値テキスト">
          <a:extLst>
            <a:ext uri="{FF2B5EF4-FFF2-40B4-BE49-F238E27FC236}">
              <a16:creationId xmlns:a16="http://schemas.microsoft.com/office/drawing/2014/main" id="{365E8C2C-5072-43C2-A687-CF464DC0DC52}"/>
            </a:ext>
          </a:extLst>
        </xdr:cNvPr>
        <xdr:cNvSpPr txBox="1"/>
      </xdr:nvSpPr>
      <xdr:spPr>
        <a:xfrm>
          <a:off x="4219575"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30DA7BBB-88C9-4746-9815-C2B5D11757FA}"/>
            </a:ext>
          </a:extLst>
        </xdr:cNvPr>
        <xdr:cNvSpPr/>
      </xdr:nvSpPr>
      <xdr:spPr>
        <a:xfrm>
          <a:off x="3381375" y="60280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160020</xdr:rowOff>
    </xdr:to>
    <xdr:cxnSp macro="">
      <xdr:nvCxnSpPr>
        <xdr:cNvPr id="76" name="直線コネクタ 75">
          <a:extLst>
            <a:ext uri="{FF2B5EF4-FFF2-40B4-BE49-F238E27FC236}">
              <a16:creationId xmlns:a16="http://schemas.microsoft.com/office/drawing/2014/main" id="{37B4E0DD-8412-418B-8FA8-17CC2E2D33C9}"/>
            </a:ext>
          </a:extLst>
        </xdr:cNvPr>
        <xdr:cNvCxnSpPr/>
      </xdr:nvCxnSpPr>
      <xdr:spPr>
        <a:xfrm>
          <a:off x="3429000" y="6075680"/>
          <a:ext cx="7524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7" name="楕円 76">
          <a:extLst>
            <a:ext uri="{FF2B5EF4-FFF2-40B4-BE49-F238E27FC236}">
              <a16:creationId xmlns:a16="http://schemas.microsoft.com/office/drawing/2014/main" id="{A74658A5-92AC-4539-84FD-74C0E36BF096}"/>
            </a:ext>
          </a:extLst>
        </xdr:cNvPr>
        <xdr:cNvSpPr/>
      </xdr:nvSpPr>
      <xdr:spPr>
        <a:xfrm>
          <a:off x="2571750" y="59543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FA932B9C-7AF7-43CA-8AF4-A84964F5DE65}"/>
            </a:ext>
          </a:extLst>
        </xdr:cNvPr>
        <xdr:cNvCxnSpPr/>
      </xdr:nvCxnSpPr>
      <xdr:spPr>
        <a:xfrm>
          <a:off x="2619375" y="6002020"/>
          <a:ext cx="80962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9" name="楕円 78">
          <a:extLst>
            <a:ext uri="{FF2B5EF4-FFF2-40B4-BE49-F238E27FC236}">
              <a16:creationId xmlns:a16="http://schemas.microsoft.com/office/drawing/2014/main" id="{FFECC1F0-B517-41DE-AE03-1D2D752EE55D}"/>
            </a:ext>
          </a:extLst>
        </xdr:cNvPr>
        <xdr:cNvSpPr/>
      </xdr:nvSpPr>
      <xdr:spPr>
        <a:xfrm>
          <a:off x="1781175" y="58743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37</xdr:row>
      <xdr:rowOff>7620</xdr:rowOff>
    </xdr:to>
    <xdr:cxnSp macro="">
      <xdr:nvCxnSpPr>
        <xdr:cNvPr id="80" name="直線コネクタ 79">
          <a:extLst>
            <a:ext uri="{FF2B5EF4-FFF2-40B4-BE49-F238E27FC236}">
              <a16:creationId xmlns:a16="http://schemas.microsoft.com/office/drawing/2014/main" id="{18A85546-F7A8-4705-94DA-042C6F2936F3}"/>
            </a:ext>
          </a:extLst>
        </xdr:cNvPr>
        <xdr:cNvCxnSpPr/>
      </xdr:nvCxnSpPr>
      <xdr:spPr>
        <a:xfrm>
          <a:off x="1828800" y="5931535"/>
          <a:ext cx="7905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143510</xdr:rowOff>
    </xdr:from>
    <xdr:to>
      <xdr:col>6</xdr:col>
      <xdr:colOff>38100</xdr:colOff>
      <xdr:row>36</xdr:row>
      <xdr:rowOff>73660</xdr:rowOff>
    </xdr:to>
    <xdr:sp macro="" textlink="">
      <xdr:nvSpPr>
        <xdr:cNvPr id="81" name="楕円 80">
          <a:extLst>
            <a:ext uri="{FF2B5EF4-FFF2-40B4-BE49-F238E27FC236}">
              <a16:creationId xmlns:a16="http://schemas.microsoft.com/office/drawing/2014/main" id="{E1974906-15D1-4A1C-9FD5-9F0F1AF31989}"/>
            </a:ext>
          </a:extLst>
        </xdr:cNvPr>
        <xdr:cNvSpPr/>
      </xdr:nvSpPr>
      <xdr:spPr>
        <a:xfrm>
          <a:off x="981075" y="5807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22860</xdr:rowOff>
    </xdr:from>
    <xdr:to>
      <xdr:col>10</xdr:col>
      <xdr:colOff>114300</xdr:colOff>
      <xdr:row>36</xdr:row>
      <xdr:rowOff>99060</xdr:rowOff>
    </xdr:to>
    <xdr:cxnSp macro="">
      <xdr:nvCxnSpPr>
        <xdr:cNvPr id="82" name="直線コネクタ 81">
          <a:extLst>
            <a:ext uri="{FF2B5EF4-FFF2-40B4-BE49-F238E27FC236}">
              <a16:creationId xmlns:a16="http://schemas.microsoft.com/office/drawing/2014/main" id="{3B81A163-8EEE-41C2-94ED-EE0DD4EC717B}"/>
            </a:ext>
          </a:extLst>
        </xdr:cNvPr>
        <xdr:cNvCxnSpPr/>
      </xdr:nvCxnSpPr>
      <xdr:spPr>
        <a:xfrm>
          <a:off x="1028700" y="585533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B1B71DCF-B0AB-462F-A71F-1AD087F8C721}"/>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E4493581-29E9-4488-9B52-F233AB4FC1D2}"/>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BE1F80F7-702E-4770-928A-800C5F132439}"/>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33682124-78B1-439C-8742-760675B0D945}"/>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7" name="n_1mainValue【図書館】&#10;有形固定資産減価償却率">
          <a:extLst>
            <a:ext uri="{FF2B5EF4-FFF2-40B4-BE49-F238E27FC236}">
              <a16:creationId xmlns:a16="http://schemas.microsoft.com/office/drawing/2014/main" id="{0670C68A-F9CD-4621-8716-669F477430F2}"/>
            </a:ext>
          </a:extLst>
        </xdr:cNvPr>
        <xdr:cNvSpPr txBox="1"/>
      </xdr:nvSpPr>
      <xdr:spPr>
        <a:xfrm>
          <a:off x="32391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49547</xdr:rowOff>
    </xdr:from>
    <xdr:ext cx="405111" cy="259045"/>
    <xdr:sp macro="" textlink="">
      <xdr:nvSpPr>
        <xdr:cNvPr id="88" name="n_2mainValue【図書館】&#10;有形固定資産減価償却率">
          <a:extLst>
            <a:ext uri="{FF2B5EF4-FFF2-40B4-BE49-F238E27FC236}">
              <a16:creationId xmlns:a16="http://schemas.microsoft.com/office/drawing/2014/main" id="{99472B2B-00EC-4A6C-B6E2-CD343DBD08A4}"/>
            </a:ext>
          </a:extLst>
        </xdr:cNvPr>
        <xdr:cNvSpPr txBox="1"/>
      </xdr:nvSpPr>
      <xdr:spPr>
        <a:xfrm>
          <a:off x="2439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9" name="n_3mainValue【図書館】&#10;有形固定資産減価償却率">
          <a:extLst>
            <a:ext uri="{FF2B5EF4-FFF2-40B4-BE49-F238E27FC236}">
              <a16:creationId xmlns:a16="http://schemas.microsoft.com/office/drawing/2014/main" id="{AE33B0D6-8F29-4A71-8678-EF82FA32CFB0}"/>
            </a:ext>
          </a:extLst>
        </xdr:cNvPr>
        <xdr:cNvSpPr txBox="1"/>
      </xdr:nvSpPr>
      <xdr:spPr>
        <a:xfrm>
          <a:off x="1648469"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90187</xdr:rowOff>
    </xdr:from>
    <xdr:ext cx="405111" cy="259045"/>
    <xdr:sp macro="" textlink="">
      <xdr:nvSpPr>
        <xdr:cNvPr id="90" name="n_4mainValue【図書館】&#10;有形固定資産減価償却率">
          <a:extLst>
            <a:ext uri="{FF2B5EF4-FFF2-40B4-BE49-F238E27FC236}">
              <a16:creationId xmlns:a16="http://schemas.microsoft.com/office/drawing/2014/main" id="{68EAB924-4939-41AA-BAA5-1375AD3E7719}"/>
            </a:ext>
          </a:extLst>
        </xdr:cNvPr>
        <xdr:cNvSpPr txBox="1"/>
      </xdr:nvSpPr>
      <xdr:spPr>
        <a:xfrm>
          <a:off x="848369"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0BCA18-297B-49AB-BB3F-AA4061BE4F2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679D118-B018-430D-B6DB-338707A3F34F}"/>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DBE429C-7179-4967-AA9A-F517EC1E53D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697984D-04DA-47E7-9931-5178D620118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58E9E3C-A85C-4E57-AC14-08E2325F5762}"/>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BF4DC57-C8FB-4E93-A09A-61ECE6D4C73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96101A9-8A28-460E-AD5C-98C8510D5259}"/>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9ACA40-6BD3-45DD-977B-D9189E53BF6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F306B12-83C9-481D-9A73-A7E4E1B3057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FF65982-A3B2-4B18-83B4-21691F414E1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3087D4ED-B3F2-4F29-A3F2-2325EE543014}"/>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3BF366-0D3A-4AB0-96C6-0AE94E32A39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CE26D35-40CB-4CD5-B5D4-D7CBA4FA7BD0}"/>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37EAAEA-0C03-421F-8F0A-ECBEB817B55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625D976-D5A9-4F5C-B013-DD76E56C504B}"/>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ED054E3-D79E-4B47-A0AC-40782D8C10F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A714551-7246-4E6B-803F-966E207D0D8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EDA1810-91E1-494E-9F4A-D244CCA5678D}"/>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AFE50E9-2A32-46AA-A6DB-B5109199C4B6}"/>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1EB599D-8A0F-4890-8CA9-45967B21AC3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C394779-A71C-42C0-BC25-BFC479CA6FCF}"/>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DB245BF-28E6-45CF-BABA-2A77029F235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3DFFC81-DACE-4049-9E54-A159E6D7ED0A}"/>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6E6CAAA-AD15-4058-80FC-54490B8EA92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99A84C7B-7039-4727-BD2C-429FEA98A9DB}"/>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54369752-204B-4501-82A4-B7BC49BC69DD}"/>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E7F1C5C7-BE42-4762-84B3-FAE794E3A81C}"/>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EDA331B-085A-42C3-AA39-4A2DFD4F89F6}"/>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4561A013-7338-40EC-A8EC-13EC9B80E218}"/>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76F60336-3A13-42FA-904F-CD19D2728AEF}"/>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6AF8512C-4501-4A97-B2A4-EADF47485AC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932B05D0-7665-4929-8CBC-3FF6EA711CEE}"/>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4EBA3DA6-810E-49CD-9B7E-0DB494405787}"/>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BDD7CA8-63BB-4484-89DC-12DAF150B5FF}"/>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04129401-BFEE-4B2F-8D94-486B22CD2686}"/>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A66D6C-5C45-4C06-9F9C-24E40554044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A36AF48-1133-4097-A334-427D57C6EBB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C5C151D-433E-4FD5-AF85-D0CB918932E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A115C8-5AD5-4CC8-AF1B-BB7350CA84A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0C347EE-6709-4DE2-9177-C0F2EA96357D}"/>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76466F74-8AD9-45B8-A5F0-9A36AED8E0FA}"/>
            </a:ext>
          </a:extLst>
        </xdr:cNvPr>
        <xdr:cNvSpPr/>
      </xdr:nvSpPr>
      <xdr:spPr>
        <a:xfrm>
          <a:off x="9401175" y="6543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811B73F7-DC59-4783-AF4B-D5C5374D1D08}"/>
            </a:ext>
          </a:extLst>
        </xdr:cNvPr>
        <xdr:cNvSpPr txBox="1"/>
      </xdr:nvSpPr>
      <xdr:spPr>
        <a:xfrm>
          <a:off x="9467850"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D1EF654A-D590-45D7-AB7B-3E6F3B5F9ABF}"/>
            </a:ext>
          </a:extLst>
        </xdr:cNvPr>
        <xdr:cNvSpPr/>
      </xdr:nvSpPr>
      <xdr:spPr>
        <a:xfrm>
          <a:off x="86391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B743A5B6-9592-42FE-845D-1E33C9217C81}"/>
            </a:ext>
          </a:extLst>
        </xdr:cNvPr>
        <xdr:cNvCxnSpPr/>
      </xdr:nvCxnSpPr>
      <xdr:spPr>
        <a:xfrm>
          <a:off x="8686800" y="659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a:extLst>
            <a:ext uri="{FF2B5EF4-FFF2-40B4-BE49-F238E27FC236}">
              <a16:creationId xmlns:a16="http://schemas.microsoft.com/office/drawing/2014/main" id="{79514C4D-CDFC-4501-97C2-F9F98CBC3A06}"/>
            </a:ext>
          </a:extLst>
        </xdr:cNvPr>
        <xdr:cNvSpPr/>
      </xdr:nvSpPr>
      <xdr:spPr>
        <a:xfrm>
          <a:off x="7839075" y="6505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FCB5A2E9-8B4B-4572-A552-2DF48291D4FC}"/>
            </a:ext>
          </a:extLst>
        </xdr:cNvPr>
        <xdr:cNvCxnSpPr/>
      </xdr:nvCxnSpPr>
      <xdr:spPr>
        <a:xfrm>
          <a:off x="7886700" y="65532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a:extLst>
            <a:ext uri="{FF2B5EF4-FFF2-40B4-BE49-F238E27FC236}">
              <a16:creationId xmlns:a16="http://schemas.microsoft.com/office/drawing/2014/main" id="{0A244822-5823-48E4-9B0E-8B729D922619}"/>
            </a:ext>
          </a:extLst>
        </xdr:cNvPr>
        <xdr:cNvSpPr/>
      </xdr:nvSpPr>
      <xdr:spPr>
        <a:xfrm>
          <a:off x="7029450" y="650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a:extLst>
            <a:ext uri="{FF2B5EF4-FFF2-40B4-BE49-F238E27FC236}">
              <a16:creationId xmlns:a16="http://schemas.microsoft.com/office/drawing/2014/main" id="{F551CAEF-F762-4925-9572-53BD8907C075}"/>
            </a:ext>
          </a:extLst>
        </xdr:cNvPr>
        <xdr:cNvCxnSpPr/>
      </xdr:nvCxnSpPr>
      <xdr:spPr>
        <a:xfrm>
          <a:off x="7077075" y="6553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3717EEF1-1D87-42D4-B824-05A9EAFC5636}"/>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FEBBCFE1-61A4-4D3D-8B22-C75C488C0DEB}"/>
            </a:ext>
          </a:extLst>
        </xdr:cNvPr>
        <xdr:cNvCxnSpPr/>
      </xdr:nvCxnSpPr>
      <xdr:spPr>
        <a:xfrm flipV="1">
          <a:off x="6286500" y="655320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CDFF56AA-703C-4F5C-B5F3-21E30E243333}"/>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E4260871-9E0C-4295-B32D-5BFCB7B6AAE8}"/>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EA47BEA3-F117-42BC-A924-F19F4E26C901}"/>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4A1E6C34-42AA-4A5A-8197-3D2C5505FE16}"/>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AB34E467-F5CD-4A4C-813C-0FD1AEEA657F}"/>
            </a:ext>
          </a:extLst>
        </xdr:cNvPr>
        <xdr:cNvSpPr txBox="1"/>
      </xdr:nvSpPr>
      <xdr:spPr>
        <a:xfrm>
          <a:off x="845827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a:extLst>
            <a:ext uri="{FF2B5EF4-FFF2-40B4-BE49-F238E27FC236}">
              <a16:creationId xmlns:a16="http://schemas.microsoft.com/office/drawing/2014/main" id="{A0FAA799-287C-472B-9B23-1A6BA9E71E26}"/>
            </a:ext>
          </a:extLst>
        </xdr:cNvPr>
        <xdr:cNvSpPr txBox="1"/>
      </xdr:nvSpPr>
      <xdr:spPr>
        <a:xfrm>
          <a:off x="7677227"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a:extLst>
            <a:ext uri="{FF2B5EF4-FFF2-40B4-BE49-F238E27FC236}">
              <a16:creationId xmlns:a16="http://schemas.microsoft.com/office/drawing/2014/main" id="{F644215E-DF42-43E8-830E-AE6B11CC43E6}"/>
            </a:ext>
          </a:extLst>
        </xdr:cNvPr>
        <xdr:cNvSpPr txBox="1"/>
      </xdr:nvSpPr>
      <xdr:spPr>
        <a:xfrm>
          <a:off x="6867602"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CDB5378B-8C63-43FC-8183-1E51189FD37B}"/>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8BB9B35-8566-464A-8659-AEADB3404D2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A9C6E5A-EF2C-43A1-B8BB-D34F5DFCD9E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8011C4C-4762-41D5-82D4-1E58A534669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1FA8A64-99BD-47DE-9C40-6420F15CFB5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C50D2DE-908C-4818-BC28-B3D191DFC83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005DA2A-E4EF-484C-BAD7-1053B7AE281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13DD4D4-57E6-4CD3-88FF-83B54DF3F90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6BDA12E-CC66-4174-AC17-7B1DD50AD75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F991D28-9E95-499F-8E5D-E1EBDE6AF23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612330F-5D10-4A0B-B71F-D461ED8BBF8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078B455-1272-4FAA-9B8B-A78B4068A19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DBA029AA-A89A-473F-BD6D-CA80FA94305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73E03974-2B30-47A1-9C87-550C3BD6B3B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35CB7EA-C920-44C7-9921-4F954B60729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B6461F9-09E9-40D6-BB3A-A49895EC927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5B5D754-D429-4B5D-A57C-434EC2C1F06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E887CB4-CB58-490F-A977-8A840869805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6B10BC3-52F4-4320-AAD5-C2F700C5343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5254D40-06E2-44F4-9FE2-1155C09950E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E2B0503-AEB8-4C7F-913E-E5ECB1B4412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FCDEA8B-01DE-41BA-9777-CE147BE90E2D}"/>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6486E8E-A856-4C61-BA74-A49C33DBDCA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AA00A3DE-2C2E-4575-958E-D6AB35AEC58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883A75A8-4FC4-4AB9-B4FB-656A46684D3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595330FF-204D-42A0-9EC1-2798CFCAED3E}"/>
            </a:ext>
          </a:extLst>
        </xdr:cNvPr>
        <xdr:cNvCxnSpPr/>
      </xdr:nvCxnSpPr>
      <xdr:spPr>
        <a:xfrm flipV="1">
          <a:off x="4180840" y="925957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6D8CD2C-76ED-4B52-AEEC-D36E37CD0D4F}"/>
            </a:ext>
          </a:extLst>
        </xdr:cNvPr>
        <xdr:cNvSpPr txBox="1"/>
      </xdr:nvSpPr>
      <xdr:spPr>
        <a:xfrm>
          <a:off x="4219575"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7FAE54FB-BF9E-468D-84A5-F73F3EF12636}"/>
            </a:ext>
          </a:extLst>
        </xdr:cNvPr>
        <xdr:cNvCxnSpPr/>
      </xdr:nvCxnSpPr>
      <xdr:spPr>
        <a:xfrm>
          <a:off x="4105275" y="104311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3CF0A75-53FA-411D-9C0E-C829F4D07EE7}"/>
            </a:ext>
          </a:extLst>
        </xdr:cNvPr>
        <xdr:cNvSpPr txBox="1"/>
      </xdr:nvSpPr>
      <xdr:spPr>
        <a:xfrm>
          <a:off x="4219575" y="904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A13EBDA9-E018-4BF5-8DB5-99383A05069C}"/>
            </a:ext>
          </a:extLst>
        </xdr:cNvPr>
        <xdr:cNvCxnSpPr/>
      </xdr:nvCxnSpPr>
      <xdr:spPr>
        <a:xfrm>
          <a:off x="4105275" y="9259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AA14D132-8BAC-44B2-942D-12FAF5060522}"/>
            </a:ext>
          </a:extLst>
        </xdr:cNvPr>
        <xdr:cNvSpPr txBox="1"/>
      </xdr:nvSpPr>
      <xdr:spPr>
        <a:xfrm>
          <a:off x="4219575"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1D587FF6-4EC1-4AF4-B694-CC62366CCCF8}"/>
            </a:ext>
          </a:extLst>
        </xdr:cNvPr>
        <xdr:cNvSpPr/>
      </xdr:nvSpPr>
      <xdr:spPr>
        <a:xfrm>
          <a:off x="4124325" y="96094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E59503D2-2D73-42E4-9ADF-6D3BB6B0B29E}"/>
            </a:ext>
          </a:extLst>
        </xdr:cNvPr>
        <xdr:cNvSpPr/>
      </xdr:nvSpPr>
      <xdr:spPr>
        <a:xfrm>
          <a:off x="3381375" y="95561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C5E30A76-2B79-496B-A0A6-5F75585D5C1C}"/>
            </a:ext>
          </a:extLst>
        </xdr:cNvPr>
        <xdr:cNvSpPr/>
      </xdr:nvSpPr>
      <xdr:spPr>
        <a:xfrm>
          <a:off x="2571750" y="9534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B9FC57D9-DB97-41F5-BAEB-C4F6D8C62ADA}"/>
            </a:ext>
          </a:extLst>
        </xdr:cNvPr>
        <xdr:cNvSpPr/>
      </xdr:nvSpPr>
      <xdr:spPr>
        <a:xfrm>
          <a:off x="1781175" y="9477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5E451CB6-2374-483E-A16E-670DDC2FA85F}"/>
            </a:ext>
          </a:extLst>
        </xdr:cNvPr>
        <xdr:cNvSpPr/>
      </xdr:nvSpPr>
      <xdr:spPr>
        <a:xfrm>
          <a:off x="981075" y="94284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481506E-9905-4E46-A6D7-474DA433712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CEBD37A-B0EE-4336-AA3C-A4F50C37004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B88D87-9A93-41B5-BD28-5CEDD799E0C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B5F5D8-E406-4FC8-939F-E2D90D989C0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BBD1DFE-7AE7-4EFE-B3B2-44816871144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89" name="楕円 188">
          <a:extLst>
            <a:ext uri="{FF2B5EF4-FFF2-40B4-BE49-F238E27FC236}">
              <a16:creationId xmlns:a16="http://schemas.microsoft.com/office/drawing/2014/main" id="{42E81A5E-D41C-4E7F-B52F-0266AC4D26B5}"/>
            </a:ext>
          </a:extLst>
        </xdr:cNvPr>
        <xdr:cNvSpPr/>
      </xdr:nvSpPr>
      <xdr:spPr>
        <a:xfrm>
          <a:off x="4124325" y="93700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CB85129-8872-4897-9232-9A891711364D}"/>
            </a:ext>
          </a:extLst>
        </xdr:cNvPr>
        <xdr:cNvSpPr txBox="1"/>
      </xdr:nvSpPr>
      <xdr:spPr>
        <a:xfrm>
          <a:off x="4219575"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91" name="楕円 190">
          <a:extLst>
            <a:ext uri="{FF2B5EF4-FFF2-40B4-BE49-F238E27FC236}">
              <a16:creationId xmlns:a16="http://schemas.microsoft.com/office/drawing/2014/main" id="{D562F36B-5A5C-414D-B41B-EE192AAED7F6}"/>
            </a:ext>
          </a:extLst>
        </xdr:cNvPr>
        <xdr:cNvSpPr/>
      </xdr:nvSpPr>
      <xdr:spPr>
        <a:xfrm>
          <a:off x="3381375" y="9334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152400</xdr:rowOff>
    </xdr:from>
    <xdr:to>
      <xdr:col>24</xdr:col>
      <xdr:colOff>63500</xdr:colOff>
      <xdr:row>58</xdr:row>
      <xdr:rowOff>22860</xdr:rowOff>
    </xdr:to>
    <xdr:cxnSp macro="">
      <xdr:nvCxnSpPr>
        <xdr:cNvPr id="192" name="直線コネクタ 191">
          <a:extLst>
            <a:ext uri="{FF2B5EF4-FFF2-40B4-BE49-F238E27FC236}">
              <a16:creationId xmlns:a16="http://schemas.microsoft.com/office/drawing/2014/main" id="{07436B34-8A19-44DD-8EDB-1C1396BBB434}"/>
            </a:ext>
          </a:extLst>
        </xdr:cNvPr>
        <xdr:cNvCxnSpPr/>
      </xdr:nvCxnSpPr>
      <xdr:spPr>
        <a:xfrm>
          <a:off x="3429000" y="9382125"/>
          <a:ext cx="7524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93" name="楕円 192">
          <a:extLst>
            <a:ext uri="{FF2B5EF4-FFF2-40B4-BE49-F238E27FC236}">
              <a16:creationId xmlns:a16="http://schemas.microsoft.com/office/drawing/2014/main" id="{48F1C0E8-AAD6-4A3C-8E0E-64913D486E17}"/>
            </a:ext>
          </a:extLst>
        </xdr:cNvPr>
        <xdr:cNvSpPr/>
      </xdr:nvSpPr>
      <xdr:spPr>
        <a:xfrm>
          <a:off x="2571750" y="9274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152400</xdr:rowOff>
    </xdr:to>
    <xdr:cxnSp macro="">
      <xdr:nvCxnSpPr>
        <xdr:cNvPr id="194" name="直線コネクタ 193">
          <a:extLst>
            <a:ext uri="{FF2B5EF4-FFF2-40B4-BE49-F238E27FC236}">
              <a16:creationId xmlns:a16="http://schemas.microsoft.com/office/drawing/2014/main" id="{AAC40781-D7B0-4E9A-804B-71B3F53D600D}"/>
            </a:ext>
          </a:extLst>
        </xdr:cNvPr>
        <xdr:cNvCxnSpPr/>
      </xdr:nvCxnSpPr>
      <xdr:spPr>
        <a:xfrm>
          <a:off x="2619375" y="9331960"/>
          <a:ext cx="80962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170180</xdr:rowOff>
    </xdr:from>
    <xdr:to>
      <xdr:col>10</xdr:col>
      <xdr:colOff>165100</xdr:colOff>
      <xdr:row>57</xdr:row>
      <xdr:rowOff>100330</xdr:rowOff>
    </xdr:to>
    <xdr:sp macro="" textlink="">
      <xdr:nvSpPr>
        <xdr:cNvPr id="195" name="楕円 194">
          <a:extLst>
            <a:ext uri="{FF2B5EF4-FFF2-40B4-BE49-F238E27FC236}">
              <a16:creationId xmlns:a16="http://schemas.microsoft.com/office/drawing/2014/main" id="{B35B5BBF-CC21-476D-9267-5059F648B431}"/>
            </a:ext>
          </a:extLst>
        </xdr:cNvPr>
        <xdr:cNvSpPr/>
      </xdr:nvSpPr>
      <xdr:spPr>
        <a:xfrm>
          <a:off x="1781175" y="92284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49530</xdr:rowOff>
    </xdr:from>
    <xdr:to>
      <xdr:col>15</xdr:col>
      <xdr:colOff>50800</xdr:colOff>
      <xdr:row>57</xdr:row>
      <xdr:rowOff>99060</xdr:rowOff>
    </xdr:to>
    <xdr:cxnSp macro="">
      <xdr:nvCxnSpPr>
        <xdr:cNvPr id="196" name="直線コネクタ 195">
          <a:extLst>
            <a:ext uri="{FF2B5EF4-FFF2-40B4-BE49-F238E27FC236}">
              <a16:creationId xmlns:a16="http://schemas.microsoft.com/office/drawing/2014/main" id="{AEFA57F2-8B58-4067-B986-EA01FA468BD9}"/>
            </a:ext>
          </a:extLst>
        </xdr:cNvPr>
        <xdr:cNvCxnSpPr/>
      </xdr:nvCxnSpPr>
      <xdr:spPr>
        <a:xfrm>
          <a:off x="1828800" y="9276080"/>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197" name="楕円 196">
          <a:extLst>
            <a:ext uri="{FF2B5EF4-FFF2-40B4-BE49-F238E27FC236}">
              <a16:creationId xmlns:a16="http://schemas.microsoft.com/office/drawing/2014/main" id="{C8B4CA85-D871-48EE-B039-5D5E242736C3}"/>
            </a:ext>
          </a:extLst>
        </xdr:cNvPr>
        <xdr:cNvSpPr/>
      </xdr:nvSpPr>
      <xdr:spPr>
        <a:xfrm>
          <a:off x="981075" y="9165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57</xdr:row>
      <xdr:rowOff>49530</xdr:rowOff>
    </xdr:to>
    <xdr:cxnSp macro="">
      <xdr:nvCxnSpPr>
        <xdr:cNvPr id="198" name="直線コネクタ 197">
          <a:extLst>
            <a:ext uri="{FF2B5EF4-FFF2-40B4-BE49-F238E27FC236}">
              <a16:creationId xmlns:a16="http://schemas.microsoft.com/office/drawing/2014/main" id="{D4A25B1C-2D92-4FC7-BD88-E46192F505C9}"/>
            </a:ext>
          </a:extLst>
        </xdr:cNvPr>
        <xdr:cNvCxnSpPr/>
      </xdr:nvCxnSpPr>
      <xdr:spPr>
        <a:xfrm>
          <a:off x="1028700" y="9213215"/>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FDEA7E21-C273-4D8B-8569-83F0620D4100}"/>
            </a:ext>
          </a:extLst>
        </xdr:cNvPr>
        <xdr:cNvSpPr txBox="1"/>
      </xdr:nvSpPr>
      <xdr:spPr>
        <a:xfrm>
          <a:off x="32391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A71C2926-B69E-4139-BB1D-574107A5D752}"/>
            </a:ext>
          </a:extLst>
        </xdr:cNvPr>
        <xdr:cNvSpPr txBox="1"/>
      </xdr:nvSpPr>
      <xdr:spPr>
        <a:xfrm>
          <a:off x="2439044"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D38E609B-A962-4F6D-8DC7-D568A5648A7B}"/>
            </a:ext>
          </a:extLst>
        </xdr:cNvPr>
        <xdr:cNvSpPr txBox="1"/>
      </xdr:nvSpPr>
      <xdr:spPr>
        <a:xfrm>
          <a:off x="16484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a:extLst>
            <a:ext uri="{FF2B5EF4-FFF2-40B4-BE49-F238E27FC236}">
              <a16:creationId xmlns:a16="http://schemas.microsoft.com/office/drawing/2014/main" id="{995F6236-FF30-4CE7-9ABC-A5BC8D6E9734}"/>
            </a:ext>
          </a:extLst>
        </xdr:cNvPr>
        <xdr:cNvSpPr txBox="1"/>
      </xdr:nvSpPr>
      <xdr:spPr>
        <a:xfrm>
          <a:off x="848369"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203" name="n_1mainValue【体育館・プール】&#10;有形固定資産減価償却率">
          <a:extLst>
            <a:ext uri="{FF2B5EF4-FFF2-40B4-BE49-F238E27FC236}">
              <a16:creationId xmlns:a16="http://schemas.microsoft.com/office/drawing/2014/main" id="{ABD6AB37-7106-455A-8B4A-BA2B25BAD8A4}"/>
            </a:ext>
          </a:extLst>
        </xdr:cNvPr>
        <xdr:cNvSpPr txBox="1"/>
      </xdr:nvSpPr>
      <xdr:spPr>
        <a:xfrm>
          <a:off x="3239144"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204" name="n_2mainValue【体育館・プール】&#10;有形固定資産減価償却率">
          <a:extLst>
            <a:ext uri="{FF2B5EF4-FFF2-40B4-BE49-F238E27FC236}">
              <a16:creationId xmlns:a16="http://schemas.microsoft.com/office/drawing/2014/main" id="{A2AC2680-DCF4-4CD5-B775-03E5B96A4666}"/>
            </a:ext>
          </a:extLst>
        </xdr:cNvPr>
        <xdr:cNvSpPr txBox="1"/>
      </xdr:nvSpPr>
      <xdr:spPr>
        <a:xfrm>
          <a:off x="2439044"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116857</xdr:rowOff>
    </xdr:from>
    <xdr:ext cx="405111" cy="259045"/>
    <xdr:sp macro="" textlink="">
      <xdr:nvSpPr>
        <xdr:cNvPr id="205" name="n_3mainValue【体育館・プール】&#10;有形固定資産減価償却率">
          <a:extLst>
            <a:ext uri="{FF2B5EF4-FFF2-40B4-BE49-F238E27FC236}">
              <a16:creationId xmlns:a16="http://schemas.microsoft.com/office/drawing/2014/main" id="{B5D8E53E-BF18-4231-81B0-E9B54CD5D5D9}"/>
            </a:ext>
          </a:extLst>
        </xdr:cNvPr>
        <xdr:cNvSpPr txBox="1"/>
      </xdr:nvSpPr>
      <xdr:spPr>
        <a:xfrm>
          <a:off x="1648469" y="902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206" name="n_4mainValue【体育館・プール】&#10;有形固定資産減価償却率">
          <a:extLst>
            <a:ext uri="{FF2B5EF4-FFF2-40B4-BE49-F238E27FC236}">
              <a16:creationId xmlns:a16="http://schemas.microsoft.com/office/drawing/2014/main" id="{9B5752E1-3354-4C9B-9E89-76D37E1C39D8}"/>
            </a:ext>
          </a:extLst>
        </xdr:cNvPr>
        <xdr:cNvSpPr txBox="1"/>
      </xdr:nvSpPr>
      <xdr:spPr>
        <a:xfrm>
          <a:off x="848369" y="895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56EE806-4144-4BCC-BAF6-58358A6B5E0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42BBACF-6B80-497F-829C-47915FE32D5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AF843C0-8344-463B-B707-0D7FE8E2C4B7}"/>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8DC24B1-BF8D-4749-9488-DBE96D01587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DA29BC6-D789-4451-B6B0-C89238B4144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E109DDC-F263-40B3-AC8F-96F8363142D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5973B20-C3C2-405C-9C61-1BB3E414B6C3}"/>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1B30B53-56AD-48F5-9506-992CB710DD5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F48C9B8-2A71-4304-8964-0634A3B2288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3D3AF92-0500-4B23-A3CD-5FC1B273626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D49DF78-6668-4E27-BA34-CE82872EA1B3}"/>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406EBB6-ABD8-4B8F-BF8D-FC82922195AF}"/>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EDF4B8F-A5E7-428E-A612-F0311BEBF18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AF57220-FA25-42C3-8059-4CB7E8A4B19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9D588DC-B417-41A4-809D-F8777C870731}"/>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4CD51C3-9C6D-42FD-BABF-30DC7801B08D}"/>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4BD3BE5-7C55-4736-9BA2-1165F43DDCE9}"/>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99C121A-B561-4860-A30B-7878C591DB5C}"/>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0AC47A9-4EA3-4C84-A5CE-2EC7E7EBAD49}"/>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2FF8476-9AE6-4EF7-9DE0-F3B042B34CC8}"/>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4690C36-26F1-418C-8566-2141DE464CEC}"/>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18AEECF-883B-49F8-9A1D-E956DA0F7C9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E30E2AA-6C4C-4A47-94D4-4ED575A6BA47}"/>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A7FA1D2-120C-4A25-8058-F3D997BA48A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104E871E-7D6F-4450-BB7F-ABBE93CB76C5}"/>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D19A0F9D-0109-4C06-879F-60A202C4D755}"/>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065738A6-8BA8-427B-AD6C-8E7C6855AA93}"/>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C1350A0C-77B1-40E1-BB48-53890F0CE2FF}"/>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77C2A30B-11B1-4FAF-94C2-3B9912E771C9}"/>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6" name="【体育館・プール】&#10;一人当たり面積平均値テキスト">
          <a:extLst>
            <a:ext uri="{FF2B5EF4-FFF2-40B4-BE49-F238E27FC236}">
              <a16:creationId xmlns:a16="http://schemas.microsoft.com/office/drawing/2014/main" id="{68F87FAE-5962-447E-AFD2-BE638FDDB139}"/>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8FAEF36A-57C2-4986-922D-4602C51BE86A}"/>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554BF69F-6185-47D6-BD93-82DDFA64378E}"/>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C68C5F45-ABC6-4ACC-B0BD-0BCE04C423A6}"/>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3C28B275-E5AC-41C0-B3B1-74CB50F33ACB}"/>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828D61E9-F9EE-4782-B4B1-2AAEA80F88A7}"/>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506747D-335C-4C59-BC9A-42D0F4C22B2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2E71A1D-F809-44FD-AF7E-487BE085601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FE4FEC1-BD64-454D-9668-CD00AD6781F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D5B1F50-B3B5-4748-8F7C-FA55CCCDB6A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7FFF9E1-3F24-4BDF-B354-AA702B8D9C2F}"/>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127000</xdr:rowOff>
    </xdr:from>
    <xdr:to>
      <xdr:col>55</xdr:col>
      <xdr:colOff>50800</xdr:colOff>
      <xdr:row>61</xdr:row>
      <xdr:rowOff>57150</xdr:rowOff>
    </xdr:to>
    <xdr:sp macro="" textlink="">
      <xdr:nvSpPr>
        <xdr:cNvPr id="247" name="楕円 246">
          <a:extLst>
            <a:ext uri="{FF2B5EF4-FFF2-40B4-BE49-F238E27FC236}">
              <a16:creationId xmlns:a16="http://schemas.microsoft.com/office/drawing/2014/main" id="{7CA3482C-E461-4364-B0A5-A52132EF1BEC}"/>
            </a:ext>
          </a:extLst>
        </xdr:cNvPr>
        <xdr:cNvSpPr/>
      </xdr:nvSpPr>
      <xdr:spPr>
        <a:xfrm>
          <a:off x="9401175" y="98393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149877</xdr:rowOff>
    </xdr:from>
    <xdr:ext cx="469744" cy="259045"/>
    <xdr:sp macro="" textlink="">
      <xdr:nvSpPr>
        <xdr:cNvPr id="248" name="【体育館・プール】&#10;一人当たり面積該当値テキスト">
          <a:extLst>
            <a:ext uri="{FF2B5EF4-FFF2-40B4-BE49-F238E27FC236}">
              <a16:creationId xmlns:a16="http://schemas.microsoft.com/office/drawing/2014/main" id="{F0845DD2-1634-4F6A-ABEF-9C30913D2002}"/>
            </a:ext>
          </a:extLst>
        </xdr:cNvPr>
        <xdr:cNvSpPr txBox="1"/>
      </xdr:nvSpPr>
      <xdr:spPr>
        <a:xfrm>
          <a:off x="9467850"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9" name="楕円 248">
          <a:extLst>
            <a:ext uri="{FF2B5EF4-FFF2-40B4-BE49-F238E27FC236}">
              <a16:creationId xmlns:a16="http://schemas.microsoft.com/office/drawing/2014/main" id="{C3CF365C-27E1-4E36-9688-55DDA3955211}"/>
            </a:ext>
          </a:extLst>
        </xdr:cNvPr>
        <xdr:cNvSpPr/>
      </xdr:nvSpPr>
      <xdr:spPr>
        <a:xfrm>
          <a:off x="86391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61</xdr:row>
      <xdr:rowOff>6350</xdr:rowOff>
    </xdr:to>
    <xdr:cxnSp macro="">
      <xdr:nvCxnSpPr>
        <xdr:cNvPr id="250" name="直線コネクタ 249">
          <a:extLst>
            <a:ext uri="{FF2B5EF4-FFF2-40B4-BE49-F238E27FC236}">
              <a16:creationId xmlns:a16="http://schemas.microsoft.com/office/drawing/2014/main" id="{515B04A1-BF01-41A4-9184-90E480896638}"/>
            </a:ext>
          </a:extLst>
        </xdr:cNvPr>
        <xdr:cNvCxnSpPr/>
      </xdr:nvCxnSpPr>
      <xdr:spPr>
        <a:xfrm>
          <a:off x="8686800" y="987742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152400</xdr:rowOff>
    </xdr:from>
    <xdr:to>
      <xdr:col>46</xdr:col>
      <xdr:colOff>38100</xdr:colOff>
      <xdr:row>61</xdr:row>
      <xdr:rowOff>82550</xdr:rowOff>
    </xdr:to>
    <xdr:sp macro="" textlink="">
      <xdr:nvSpPr>
        <xdr:cNvPr id="251" name="楕円 250">
          <a:extLst>
            <a:ext uri="{FF2B5EF4-FFF2-40B4-BE49-F238E27FC236}">
              <a16:creationId xmlns:a16="http://schemas.microsoft.com/office/drawing/2014/main" id="{29902759-F3E1-4183-A77E-FDBAA7651C9A}"/>
            </a:ext>
          </a:extLst>
        </xdr:cNvPr>
        <xdr:cNvSpPr/>
      </xdr:nvSpPr>
      <xdr:spPr>
        <a:xfrm>
          <a:off x="7839075" y="9867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61</xdr:row>
      <xdr:rowOff>31750</xdr:rowOff>
    </xdr:to>
    <xdr:cxnSp macro="">
      <xdr:nvCxnSpPr>
        <xdr:cNvPr id="252" name="直線コネクタ 251">
          <a:extLst>
            <a:ext uri="{FF2B5EF4-FFF2-40B4-BE49-F238E27FC236}">
              <a16:creationId xmlns:a16="http://schemas.microsoft.com/office/drawing/2014/main" id="{0EAD8C64-168F-447D-8A57-CE5519134E6C}"/>
            </a:ext>
          </a:extLst>
        </xdr:cNvPr>
        <xdr:cNvCxnSpPr/>
      </xdr:nvCxnSpPr>
      <xdr:spPr>
        <a:xfrm flipV="1">
          <a:off x="7886700" y="987742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152400</xdr:rowOff>
    </xdr:from>
    <xdr:to>
      <xdr:col>41</xdr:col>
      <xdr:colOff>101600</xdr:colOff>
      <xdr:row>61</xdr:row>
      <xdr:rowOff>82550</xdr:rowOff>
    </xdr:to>
    <xdr:sp macro="" textlink="">
      <xdr:nvSpPr>
        <xdr:cNvPr id="253" name="楕円 252">
          <a:extLst>
            <a:ext uri="{FF2B5EF4-FFF2-40B4-BE49-F238E27FC236}">
              <a16:creationId xmlns:a16="http://schemas.microsoft.com/office/drawing/2014/main" id="{334F5D3C-1C4B-4421-9C32-92CA2D29706C}"/>
            </a:ext>
          </a:extLst>
        </xdr:cNvPr>
        <xdr:cNvSpPr/>
      </xdr:nvSpPr>
      <xdr:spPr>
        <a:xfrm>
          <a:off x="7029450" y="986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31750</xdr:rowOff>
    </xdr:from>
    <xdr:to>
      <xdr:col>45</xdr:col>
      <xdr:colOff>177800</xdr:colOff>
      <xdr:row>61</xdr:row>
      <xdr:rowOff>31750</xdr:rowOff>
    </xdr:to>
    <xdr:cxnSp macro="">
      <xdr:nvCxnSpPr>
        <xdr:cNvPr id="254" name="直線コネクタ 253">
          <a:extLst>
            <a:ext uri="{FF2B5EF4-FFF2-40B4-BE49-F238E27FC236}">
              <a16:creationId xmlns:a16="http://schemas.microsoft.com/office/drawing/2014/main" id="{EC47B8D2-E68F-4652-997F-3A0BCFEFF68E}"/>
            </a:ext>
          </a:extLst>
        </xdr:cNvPr>
        <xdr:cNvCxnSpPr/>
      </xdr:nvCxnSpPr>
      <xdr:spPr>
        <a:xfrm>
          <a:off x="7077075" y="9906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152400</xdr:rowOff>
    </xdr:from>
    <xdr:to>
      <xdr:col>36</xdr:col>
      <xdr:colOff>165100</xdr:colOff>
      <xdr:row>61</xdr:row>
      <xdr:rowOff>82550</xdr:rowOff>
    </xdr:to>
    <xdr:sp macro="" textlink="">
      <xdr:nvSpPr>
        <xdr:cNvPr id="255" name="楕円 254">
          <a:extLst>
            <a:ext uri="{FF2B5EF4-FFF2-40B4-BE49-F238E27FC236}">
              <a16:creationId xmlns:a16="http://schemas.microsoft.com/office/drawing/2014/main" id="{148E971E-5DFB-47F4-BF1E-A5A796615ADA}"/>
            </a:ext>
          </a:extLst>
        </xdr:cNvPr>
        <xdr:cNvSpPr/>
      </xdr:nvSpPr>
      <xdr:spPr>
        <a:xfrm>
          <a:off x="6238875" y="986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31750</xdr:rowOff>
    </xdr:from>
    <xdr:to>
      <xdr:col>41</xdr:col>
      <xdr:colOff>50800</xdr:colOff>
      <xdr:row>61</xdr:row>
      <xdr:rowOff>31750</xdr:rowOff>
    </xdr:to>
    <xdr:cxnSp macro="">
      <xdr:nvCxnSpPr>
        <xdr:cNvPr id="256" name="直線コネクタ 255">
          <a:extLst>
            <a:ext uri="{FF2B5EF4-FFF2-40B4-BE49-F238E27FC236}">
              <a16:creationId xmlns:a16="http://schemas.microsoft.com/office/drawing/2014/main" id="{6FF1A50D-BF45-4445-A268-06CE76EBB77F}"/>
            </a:ext>
          </a:extLst>
        </xdr:cNvPr>
        <xdr:cNvCxnSpPr/>
      </xdr:nvCxnSpPr>
      <xdr:spPr>
        <a:xfrm>
          <a:off x="6286500" y="990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EE27FBB4-4B9A-45CA-AEF0-F2143DCA16DB}"/>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75152CCF-A9A9-46C0-B85F-CEBEE712FA81}"/>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6FD8F3F4-94AF-4BAD-9D45-FECDB8628798}"/>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F39B3AD8-423E-4532-8385-214C244079A1}"/>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2A99BDBB-32F1-4F17-B610-392FDDA216E2}"/>
            </a:ext>
          </a:extLst>
        </xdr:cNvPr>
        <xdr:cNvSpPr txBox="1"/>
      </xdr:nvSpPr>
      <xdr:spPr>
        <a:xfrm>
          <a:off x="845827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99077</xdr:rowOff>
    </xdr:from>
    <xdr:ext cx="469744" cy="259045"/>
    <xdr:sp macro="" textlink="">
      <xdr:nvSpPr>
        <xdr:cNvPr id="262" name="n_2mainValue【体育館・プール】&#10;一人当たり面積">
          <a:extLst>
            <a:ext uri="{FF2B5EF4-FFF2-40B4-BE49-F238E27FC236}">
              <a16:creationId xmlns:a16="http://schemas.microsoft.com/office/drawing/2014/main" id="{24A0D865-A76B-4D34-A5F6-F76D44D04E23}"/>
            </a:ext>
          </a:extLst>
        </xdr:cNvPr>
        <xdr:cNvSpPr txBox="1"/>
      </xdr:nvSpPr>
      <xdr:spPr>
        <a:xfrm>
          <a:off x="76772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99077</xdr:rowOff>
    </xdr:from>
    <xdr:ext cx="469744" cy="259045"/>
    <xdr:sp macro="" textlink="">
      <xdr:nvSpPr>
        <xdr:cNvPr id="263" name="n_3mainValue【体育館・プール】&#10;一人当たり面積">
          <a:extLst>
            <a:ext uri="{FF2B5EF4-FFF2-40B4-BE49-F238E27FC236}">
              <a16:creationId xmlns:a16="http://schemas.microsoft.com/office/drawing/2014/main" id="{F5435F58-D842-4387-BBF1-782A53278EDD}"/>
            </a:ext>
          </a:extLst>
        </xdr:cNvPr>
        <xdr:cNvSpPr txBox="1"/>
      </xdr:nvSpPr>
      <xdr:spPr>
        <a:xfrm>
          <a:off x="68676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99077</xdr:rowOff>
    </xdr:from>
    <xdr:ext cx="469744" cy="259045"/>
    <xdr:sp macro="" textlink="">
      <xdr:nvSpPr>
        <xdr:cNvPr id="264" name="n_4mainValue【体育館・プール】&#10;一人当たり面積">
          <a:extLst>
            <a:ext uri="{FF2B5EF4-FFF2-40B4-BE49-F238E27FC236}">
              <a16:creationId xmlns:a16="http://schemas.microsoft.com/office/drawing/2014/main" id="{6FCA848F-F576-4B44-BB95-60724A2EEA2E}"/>
            </a:ext>
          </a:extLst>
        </xdr:cNvPr>
        <xdr:cNvSpPr txBox="1"/>
      </xdr:nvSpPr>
      <xdr:spPr>
        <a:xfrm>
          <a:off x="6067502"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2FEFB9E-9771-418B-BC25-0FA12BEDBBD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43631EC-16FC-4B2F-9F3B-930B1430A78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FEB086E-4033-46FF-8197-F8D110750DF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03D2584-DF0D-4935-81E5-89DBD5331D5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FE9DB66-71D6-4C99-B37E-AC979072934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46F076B-CE2A-4B98-B4B0-A7223058887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06D4B96-851A-43D9-8C2D-EBD78281285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1D2E0DA-F145-4204-B5B0-DF03B973F3F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FB8BE0A-80BB-4528-B6F2-5BFF80A8F41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25587A3-5411-4A86-A4A2-FF663592667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C18453AD-B5BD-4935-8B98-1A99CEFE8D8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DB017C7-23B3-4472-A182-AE9F0801AD42}"/>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754FA83E-9AFB-4A9A-B29F-F079E1A2E6C0}"/>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C6EEF2E-6D12-44FA-BC48-46BB819B2B2C}"/>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0B9CAED-C0EE-45AF-A463-037A76F1F2B7}"/>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D2EEC1B-D77F-4E83-88C1-6A6F716D15C4}"/>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8AF0DA4-88B0-4F05-BB50-0361627D88F5}"/>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77A4F11-1E7C-483A-AA7C-FDF5F6C8C03F}"/>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89B4657-BFA0-4DA9-ABC1-D1C10A38849D}"/>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50B600A7-0714-46E2-A993-0D13C565D9BC}"/>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0F75A3E-A353-45C7-8233-498855324B9E}"/>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D40BED3-2426-4168-830E-E8D5FAF5010F}"/>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ED1C200C-5E88-4417-BE8A-085530AE8A5F}"/>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41B2F2B4-083E-46B4-BC72-45A3683DA0D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A9390899-212C-4427-A6F4-8DB265FF86E4}"/>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F301E99C-EBB3-48F4-B4E5-B37ECE977E3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34DFCE90-48E6-4D9B-9236-DC97AB22A9E4}"/>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AC139E71-0BB8-4F8F-866E-16DC06129E23}"/>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1BBDAF33-A018-4BB1-AC6A-F905B96A811A}"/>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91647CE4-DCB0-4F5D-B411-34F34646520F}"/>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4629092F-3345-4973-AB51-45780690FA43}"/>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31565294-8F4A-40EB-9CE9-60591EA6219C}"/>
            </a:ext>
          </a:extLst>
        </xdr:cNvPr>
        <xdr:cNvSpPr txBox="1"/>
      </xdr:nvSpPr>
      <xdr:spPr>
        <a:xfrm>
          <a:off x="4219575" y="1320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70B16923-0781-4808-B4F7-BE8F121553CC}"/>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D8E008C7-5BC2-42D9-93F9-FB95A56AFF31}"/>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80941B21-4450-4105-AE55-9BB4EF01BF07}"/>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7F3DEAD9-46A5-4361-8690-845D79828304}"/>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D3C8DAE9-0E09-4863-BC8D-73DD53C2AE7A}"/>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D1ECD4-4BAC-48E4-B1B8-CD24095A39A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3AE99FC-7D5A-4DBD-92EE-1F7DAE70958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9EF917C-E2C6-4088-AB61-87DFC57DE76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2B6BBD6-0B26-4F01-90D8-1CAD2A6B953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F8D127B-9F44-49F7-9716-ACE691B8536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70576</xdr:rowOff>
    </xdr:from>
    <xdr:to>
      <xdr:col>24</xdr:col>
      <xdr:colOff>114300</xdr:colOff>
      <xdr:row>80</xdr:row>
      <xdr:rowOff>726</xdr:rowOff>
    </xdr:to>
    <xdr:sp macro="" textlink="">
      <xdr:nvSpPr>
        <xdr:cNvPr id="307" name="楕円 306">
          <a:extLst>
            <a:ext uri="{FF2B5EF4-FFF2-40B4-BE49-F238E27FC236}">
              <a16:creationId xmlns:a16="http://schemas.microsoft.com/office/drawing/2014/main" id="{6BBEF719-44C6-4167-A462-97C90B8AD344}"/>
            </a:ext>
          </a:extLst>
        </xdr:cNvPr>
        <xdr:cNvSpPr/>
      </xdr:nvSpPr>
      <xdr:spPr>
        <a:xfrm>
          <a:off x="4124325" y="128594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93453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39A33CD-C391-4BC6-A4B3-59F62112394B}"/>
            </a:ext>
          </a:extLst>
        </xdr:cNvPr>
        <xdr:cNvSpPr txBox="1"/>
      </xdr:nvSpPr>
      <xdr:spPr>
        <a:xfrm>
          <a:off x="4219575" y="1272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309" name="楕円 308">
          <a:extLst>
            <a:ext uri="{FF2B5EF4-FFF2-40B4-BE49-F238E27FC236}">
              <a16:creationId xmlns:a16="http://schemas.microsoft.com/office/drawing/2014/main" id="{40DCDD2F-93CF-4D1A-9C1B-157291AC6E3E}"/>
            </a:ext>
          </a:extLst>
        </xdr:cNvPr>
        <xdr:cNvSpPr/>
      </xdr:nvSpPr>
      <xdr:spPr>
        <a:xfrm>
          <a:off x="3381375" y="12780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29936</xdr:rowOff>
    </xdr:from>
    <xdr:to>
      <xdr:col>24</xdr:col>
      <xdr:colOff>63500</xdr:colOff>
      <xdr:row>79</xdr:row>
      <xdr:rowOff>121376</xdr:rowOff>
    </xdr:to>
    <xdr:cxnSp macro="">
      <xdr:nvCxnSpPr>
        <xdr:cNvPr id="310" name="直線コネクタ 309">
          <a:extLst>
            <a:ext uri="{FF2B5EF4-FFF2-40B4-BE49-F238E27FC236}">
              <a16:creationId xmlns:a16="http://schemas.microsoft.com/office/drawing/2014/main" id="{9AFC0212-E09B-439F-81F6-4A8841AD0113}"/>
            </a:ext>
          </a:extLst>
        </xdr:cNvPr>
        <xdr:cNvCxnSpPr/>
      </xdr:nvCxnSpPr>
      <xdr:spPr>
        <a:xfrm>
          <a:off x="3429000" y="12818836"/>
          <a:ext cx="75247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73842</xdr:rowOff>
    </xdr:from>
    <xdr:to>
      <xdr:col>15</xdr:col>
      <xdr:colOff>101600</xdr:colOff>
      <xdr:row>80</xdr:row>
      <xdr:rowOff>3992</xdr:rowOff>
    </xdr:to>
    <xdr:sp macro="" textlink="">
      <xdr:nvSpPr>
        <xdr:cNvPr id="311" name="楕円 310">
          <a:extLst>
            <a:ext uri="{FF2B5EF4-FFF2-40B4-BE49-F238E27FC236}">
              <a16:creationId xmlns:a16="http://schemas.microsoft.com/office/drawing/2014/main" id="{96152A24-A744-4C97-9C28-44547EA0BF48}"/>
            </a:ext>
          </a:extLst>
        </xdr:cNvPr>
        <xdr:cNvSpPr/>
      </xdr:nvSpPr>
      <xdr:spPr>
        <a:xfrm>
          <a:off x="2571750" y="128659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124642</xdr:rowOff>
    </xdr:to>
    <xdr:cxnSp macro="">
      <xdr:nvCxnSpPr>
        <xdr:cNvPr id="312" name="直線コネクタ 311">
          <a:extLst>
            <a:ext uri="{FF2B5EF4-FFF2-40B4-BE49-F238E27FC236}">
              <a16:creationId xmlns:a16="http://schemas.microsoft.com/office/drawing/2014/main" id="{EDF3C98C-FDDC-46D0-93B9-EDB2B605D4B7}"/>
            </a:ext>
          </a:extLst>
        </xdr:cNvPr>
        <xdr:cNvCxnSpPr/>
      </xdr:nvCxnSpPr>
      <xdr:spPr>
        <a:xfrm flipV="1">
          <a:off x="2619375" y="12818836"/>
          <a:ext cx="809625"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313" name="楕円 312">
          <a:extLst>
            <a:ext uri="{FF2B5EF4-FFF2-40B4-BE49-F238E27FC236}">
              <a16:creationId xmlns:a16="http://schemas.microsoft.com/office/drawing/2014/main" id="{A27A56E7-F292-4A53-89E2-84806DFCFA4E}"/>
            </a:ext>
          </a:extLst>
        </xdr:cNvPr>
        <xdr:cNvSpPr/>
      </xdr:nvSpPr>
      <xdr:spPr>
        <a:xfrm>
          <a:off x="1781175" y="130653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124642</xdr:rowOff>
    </xdr:from>
    <xdr:to>
      <xdr:col>15</xdr:col>
      <xdr:colOff>50800</xdr:colOff>
      <xdr:row>80</xdr:row>
      <xdr:rowOff>162198</xdr:rowOff>
    </xdr:to>
    <xdr:cxnSp macro="">
      <xdr:nvCxnSpPr>
        <xdr:cNvPr id="314" name="直線コネクタ 313">
          <a:extLst>
            <a:ext uri="{FF2B5EF4-FFF2-40B4-BE49-F238E27FC236}">
              <a16:creationId xmlns:a16="http://schemas.microsoft.com/office/drawing/2014/main" id="{0A63F5B8-C592-4187-82EC-0BF70D38E23A}"/>
            </a:ext>
          </a:extLst>
        </xdr:cNvPr>
        <xdr:cNvCxnSpPr/>
      </xdr:nvCxnSpPr>
      <xdr:spPr>
        <a:xfrm flipV="1">
          <a:off x="1828800" y="12913542"/>
          <a:ext cx="790575" cy="1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5" name="楕円 314">
          <a:extLst>
            <a:ext uri="{FF2B5EF4-FFF2-40B4-BE49-F238E27FC236}">
              <a16:creationId xmlns:a16="http://schemas.microsoft.com/office/drawing/2014/main" id="{3735E25B-5EDB-4950-A05E-0879BC5C7D97}"/>
            </a:ext>
          </a:extLst>
        </xdr:cNvPr>
        <xdr:cNvSpPr/>
      </xdr:nvSpPr>
      <xdr:spPr>
        <a:xfrm>
          <a:off x="981075" y="129838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162198</xdr:rowOff>
    </xdr:to>
    <xdr:cxnSp macro="">
      <xdr:nvCxnSpPr>
        <xdr:cNvPr id="316" name="直線コネクタ 315">
          <a:extLst>
            <a:ext uri="{FF2B5EF4-FFF2-40B4-BE49-F238E27FC236}">
              <a16:creationId xmlns:a16="http://schemas.microsoft.com/office/drawing/2014/main" id="{4C36E739-9321-48DC-861F-7F002347E484}"/>
            </a:ext>
          </a:extLst>
        </xdr:cNvPr>
        <xdr:cNvCxnSpPr/>
      </xdr:nvCxnSpPr>
      <xdr:spPr>
        <a:xfrm>
          <a:off x="1028700" y="13040995"/>
          <a:ext cx="8001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7" name="n_1aveValue【福祉施設】&#10;有形固定資産減価償却率">
          <a:extLst>
            <a:ext uri="{FF2B5EF4-FFF2-40B4-BE49-F238E27FC236}">
              <a16:creationId xmlns:a16="http://schemas.microsoft.com/office/drawing/2014/main" id="{BB6631C4-BCB5-4325-B635-435207B63F9C}"/>
            </a:ext>
          </a:extLst>
        </xdr:cNvPr>
        <xdr:cNvSpPr txBox="1"/>
      </xdr:nvSpPr>
      <xdr:spPr>
        <a:xfrm>
          <a:off x="3239144"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8" name="n_2aveValue【福祉施設】&#10;有形固定資産減価償却率">
          <a:extLst>
            <a:ext uri="{FF2B5EF4-FFF2-40B4-BE49-F238E27FC236}">
              <a16:creationId xmlns:a16="http://schemas.microsoft.com/office/drawing/2014/main" id="{8C4EBB1C-26CA-4D21-91AB-C6BDF43F207C}"/>
            </a:ext>
          </a:extLst>
        </xdr:cNvPr>
        <xdr:cNvSpPr txBox="1"/>
      </xdr:nvSpPr>
      <xdr:spPr>
        <a:xfrm>
          <a:off x="24390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9" name="n_3aveValue【福祉施設】&#10;有形固定資産減価償却率">
          <a:extLst>
            <a:ext uri="{FF2B5EF4-FFF2-40B4-BE49-F238E27FC236}">
              <a16:creationId xmlns:a16="http://schemas.microsoft.com/office/drawing/2014/main" id="{00B6E824-6FD2-4F5D-8F2E-1CD08CA5F3D3}"/>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20" name="n_4aveValue【福祉施設】&#10;有形固定資産減価償却率">
          <a:extLst>
            <a:ext uri="{FF2B5EF4-FFF2-40B4-BE49-F238E27FC236}">
              <a16:creationId xmlns:a16="http://schemas.microsoft.com/office/drawing/2014/main" id="{18787E12-D027-45E5-9D75-0631DFB8FABB}"/>
            </a:ext>
          </a:extLst>
        </xdr:cNvPr>
        <xdr:cNvSpPr txBox="1"/>
      </xdr:nvSpPr>
      <xdr:spPr>
        <a:xfrm>
          <a:off x="8483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321" name="n_1mainValue【福祉施設】&#10;有形固定資産減価償却率">
          <a:extLst>
            <a:ext uri="{FF2B5EF4-FFF2-40B4-BE49-F238E27FC236}">
              <a16:creationId xmlns:a16="http://schemas.microsoft.com/office/drawing/2014/main" id="{4E18F6E5-10B1-4420-8CA3-1150674697B5}"/>
            </a:ext>
          </a:extLst>
        </xdr:cNvPr>
        <xdr:cNvSpPr txBox="1"/>
      </xdr:nvSpPr>
      <xdr:spPr>
        <a:xfrm>
          <a:off x="3239144" y="125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20519</xdr:rowOff>
    </xdr:from>
    <xdr:ext cx="405111" cy="259045"/>
    <xdr:sp macro="" textlink="">
      <xdr:nvSpPr>
        <xdr:cNvPr id="322" name="n_2mainValue【福祉施設】&#10;有形固定資産減価償却率">
          <a:extLst>
            <a:ext uri="{FF2B5EF4-FFF2-40B4-BE49-F238E27FC236}">
              <a16:creationId xmlns:a16="http://schemas.microsoft.com/office/drawing/2014/main" id="{860D3975-AE1F-4B5C-A765-7C7CD7805481}"/>
            </a:ext>
          </a:extLst>
        </xdr:cNvPr>
        <xdr:cNvSpPr txBox="1"/>
      </xdr:nvSpPr>
      <xdr:spPr>
        <a:xfrm>
          <a:off x="2439044" y="126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58075</xdr:rowOff>
    </xdr:from>
    <xdr:ext cx="405111" cy="259045"/>
    <xdr:sp macro="" textlink="">
      <xdr:nvSpPr>
        <xdr:cNvPr id="323" name="n_3mainValue【福祉施設】&#10;有形固定資産減価償却率">
          <a:extLst>
            <a:ext uri="{FF2B5EF4-FFF2-40B4-BE49-F238E27FC236}">
              <a16:creationId xmlns:a16="http://schemas.microsoft.com/office/drawing/2014/main" id="{28EBEC22-386A-45D7-AA65-C2C032620DA2}"/>
            </a:ext>
          </a:extLst>
        </xdr:cNvPr>
        <xdr:cNvSpPr txBox="1"/>
      </xdr:nvSpPr>
      <xdr:spPr>
        <a:xfrm>
          <a:off x="1648469" y="1285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4" name="n_4mainValue【福祉施設】&#10;有形固定資産減価償却率">
          <a:extLst>
            <a:ext uri="{FF2B5EF4-FFF2-40B4-BE49-F238E27FC236}">
              <a16:creationId xmlns:a16="http://schemas.microsoft.com/office/drawing/2014/main" id="{5FBCAAAE-513B-4B54-B798-A12AD5F8D412}"/>
            </a:ext>
          </a:extLst>
        </xdr:cNvPr>
        <xdr:cNvSpPr txBox="1"/>
      </xdr:nvSpPr>
      <xdr:spPr>
        <a:xfrm>
          <a:off x="8483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10CD82CC-0BA9-408B-BCDC-E22D1EE1E7B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E3BEB846-4F08-4447-919E-3CE7E3DB6986}"/>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858FE673-F470-43C9-A13A-38932F7BAB8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264487E-25DD-4BA2-BB73-C98657657DBA}"/>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9627410E-1D01-44BF-8EE3-5594526A7B7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2A06E47A-2816-47C9-A8C4-72F555DA8703}"/>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7520511-506A-4CFC-A543-6B00B656E9C8}"/>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5CBBFF1-A3E5-45C1-9185-D6A79CF967EB}"/>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EB96E12F-9245-4376-986F-6F455AC3981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9402195-9403-491E-A935-F130FDBA095D}"/>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4CE27C72-6DA8-4C08-B494-98C8397F24B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561B63D-E0B3-4502-B750-DAF300C82A0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A4108835-CA0E-42E8-8C84-911CACED354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DAC40DA3-4FA0-44E2-8F7F-C64CD73B442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157EB459-410D-47C4-82CC-655989BE21C9}"/>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63D66823-5BFF-47D3-8685-53A70BE4AE7C}"/>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A97AA442-67D8-424A-A24C-534C142A1F5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E50638B0-3FF9-4EBD-8D6F-5C86A8761E0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226DF961-6D60-466D-ADF6-3F2C0A0BA23F}"/>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CFB00393-A455-4D60-A365-619E06B0577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50E3854F-A72E-40C8-88D3-877FACB9ED67}"/>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5D9387D8-824D-4849-A639-CD8330A0408C}"/>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6D24C7EF-A40A-4B7C-8360-DF18F925D01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54DAFEF5-2D2A-4FED-94E6-DBC8C035DDB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8709FFA4-FE05-4082-A264-A22DDE3EB34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B1F3D828-D210-44D0-B705-531B1ADD85BA}"/>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ECD4BE90-AE7A-43BB-A312-B68BD6BCE70D}"/>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96CF8850-0AB6-4AB8-BE20-9F96B4BE9B14}"/>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18DFBF2B-BD5D-46B2-BD68-D184554173AE}"/>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390C75F8-386E-470E-8EB6-ED1BB892BB0F}"/>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a:extLst>
            <a:ext uri="{FF2B5EF4-FFF2-40B4-BE49-F238E27FC236}">
              <a16:creationId xmlns:a16="http://schemas.microsoft.com/office/drawing/2014/main" id="{0EC06DFC-90E4-4273-8B33-F4CC6CF016FF}"/>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C6AFE2C4-EFAB-4CC0-8489-9F72EDD995C4}"/>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12A24BB2-7261-459B-9C18-8AAA8E7D9842}"/>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6621B35E-15A0-423D-8F01-93C6CDD39173}"/>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EDF91B28-6176-44A2-838B-84CDFE67E818}"/>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F961C3B1-74A8-4454-B439-DFD1612D847F}"/>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57D7BD1-BB61-457B-8CC9-75F12CA258D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2A294E0-D422-4D6C-9B39-B3EFB4AD25C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53EC90B-33FC-4B78-A8C5-B43606BE7C2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59DBF5D-B254-45F9-BD78-7D830A2CDF8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3CC7A8ED-1B2B-4498-AD34-D05E917C44C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66" name="楕円 365">
          <a:extLst>
            <a:ext uri="{FF2B5EF4-FFF2-40B4-BE49-F238E27FC236}">
              <a16:creationId xmlns:a16="http://schemas.microsoft.com/office/drawing/2014/main" id="{493D85B2-3A71-4BE7-9E9B-DCB11E8CE678}"/>
            </a:ext>
          </a:extLst>
        </xdr:cNvPr>
        <xdr:cNvSpPr/>
      </xdr:nvSpPr>
      <xdr:spPr>
        <a:xfrm>
          <a:off x="9401175" y="1377224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98170</xdr:rowOff>
    </xdr:from>
    <xdr:ext cx="469744" cy="259045"/>
    <xdr:sp macro="" textlink="">
      <xdr:nvSpPr>
        <xdr:cNvPr id="367" name="【福祉施設】&#10;一人当たり面積該当値テキスト">
          <a:extLst>
            <a:ext uri="{FF2B5EF4-FFF2-40B4-BE49-F238E27FC236}">
              <a16:creationId xmlns:a16="http://schemas.microsoft.com/office/drawing/2014/main" id="{4BD9E53E-D607-4D17-8C41-CE27353368F5}"/>
            </a:ext>
          </a:extLst>
        </xdr:cNvPr>
        <xdr:cNvSpPr txBox="1"/>
      </xdr:nvSpPr>
      <xdr:spPr>
        <a:xfrm>
          <a:off x="9467850" y="136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68" name="楕円 367">
          <a:extLst>
            <a:ext uri="{FF2B5EF4-FFF2-40B4-BE49-F238E27FC236}">
              <a16:creationId xmlns:a16="http://schemas.microsoft.com/office/drawing/2014/main" id="{24CCEBAE-9F3A-487E-8ABB-BC27EB92859C}"/>
            </a:ext>
          </a:extLst>
        </xdr:cNvPr>
        <xdr:cNvSpPr/>
      </xdr:nvSpPr>
      <xdr:spPr>
        <a:xfrm>
          <a:off x="8639175" y="137722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62593</xdr:rowOff>
    </xdr:to>
    <xdr:cxnSp macro="">
      <xdr:nvCxnSpPr>
        <xdr:cNvPr id="369" name="直線コネクタ 368">
          <a:extLst>
            <a:ext uri="{FF2B5EF4-FFF2-40B4-BE49-F238E27FC236}">
              <a16:creationId xmlns:a16="http://schemas.microsoft.com/office/drawing/2014/main" id="{DF4161CC-56B7-4A9C-892F-FFB021C33A43}"/>
            </a:ext>
          </a:extLst>
        </xdr:cNvPr>
        <xdr:cNvCxnSpPr/>
      </xdr:nvCxnSpPr>
      <xdr:spPr>
        <a:xfrm>
          <a:off x="8686800" y="138293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70" name="楕円 369">
          <a:extLst>
            <a:ext uri="{FF2B5EF4-FFF2-40B4-BE49-F238E27FC236}">
              <a16:creationId xmlns:a16="http://schemas.microsoft.com/office/drawing/2014/main" id="{DF300898-F99C-41DC-B908-9DD710ED2CF3}"/>
            </a:ext>
          </a:extLst>
        </xdr:cNvPr>
        <xdr:cNvSpPr/>
      </xdr:nvSpPr>
      <xdr:spPr>
        <a:xfrm>
          <a:off x="7839075" y="138570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62593</xdr:rowOff>
    </xdr:from>
    <xdr:to>
      <xdr:col>50</xdr:col>
      <xdr:colOff>114300</xdr:colOff>
      <xdr:row>85</xdr:row>
      <xdr:rowOff>144236</xdr:rowOff>
    </xdr:to>
    <xdr:cxnSp macro="">
      <xdr:nvCxnSpPr>
        <xdr:cNvPr id="371" name="直線コネクタ 370">
          <a:extLst>
            <a:ext uri="{FF2B5EF4-FFF2-40B4-BE49-F238E27FC236}">
              <a16:creationId xmlns:a16="http://schemas.microsoft.com/office/drawing/2014/main" id="{3E53997A-372F-4F15-BEF5-580AC5FDB2B0}"/>
            </a:ext>
          </a:extLst>
        </xdr:cNvPr>
        <xdr:cNvCxnSpPr/>
      </xdr:nvCxnSpPr>
      <xdr:spPr>
        <a:xfrm flipV="1">
          <a:off x="7886700" y="13829393"/>
          <a:ext cx="8001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72" name="楕円 371">
          <a:extLst>
            <a:ext uri="{FF2B5EF4-FFF2-40B4-BE49-F238E27FC236}">
              <a16:creationId xmlns:a16="http://schemas.microsoft.com/office/drawing/2014/main" id="{9F7A2C37-7442-438F-B33D-AAB12069F180}"/>
            </a:ext>
          </a:extLst>
        </xdr:cNvPr>
        <xdr:cNvSpPr/>
      </xdr:nvSpPr>
      <xdr:spPr>
        <a:xfrm>
          <a:off x="7029450" y="138570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144236</xdr:rowOff>
    </xdr:from>
    <xdr:to>
      <xdr:col>45</xdr:col>
      <xdr:colOff>177800</xdr:colOff>
      <xdr:row>85</xdr:row>
      <xdr:rowOff>144236</xdr:rowOff>
    </xdr:to>
    <xdr:cxnSp macro="">
      <xdr:nvCxnSpPr>
        <xdr:cNvPr id="373" name="直線コネクタ 372">
          <a:extLst>
            <a:ext uri="{FF2B5EF4-FFF2-40B4-BE49-F238E27FC236}">
              <a16:creationId xmlns:a16="http://schemas.microsoft.com/office/drawing/2014/main" id="{ED901394-A2B7-4DC9-B665-DEA5CE255712}"/>
            </a:ext>
          </a:extLst>
        </xdr:cNvPr>
        <xdr:cNvCxnSpPr/>
      </xdr:nvCxnSpPr>
      <xdr:spPr>
        <a:xfrm>
          <a:off x="7077075" y="1390468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93436</xdr:rowOff>
    </xdr:from>
    <xdr:to>
      <xdr:col>36</xdr:col>
      <xdr:colOff>165100</xdr:colOff>
      <xdr:row>86</xdr:row>
      <xdr:rowOff>23586</xdr:rowOff>
    </xdr:to>
    <xdr:sp macro="" textlink="">
      <xdr:nvSpPr>
        <xdr:cNvPr id="374" name="楕円 373">
          <a:extLst>
            <a:ext uri="{FF2B5EF4-FFF2-40B4-BE49-F238E27FC236}">
              <a16:creationId xmlns:a16="http://schemas.microsoft.com/office/drawing/2014/main" id="{5E4CC4C9-E03E-4369-9AE8-FD8C3400C95D}"/>
            </a:ext>
          </a:extLst>
        </xdr:cNvPr>
        <xdr:cNvSpPr/>
      </xdr:nvSpPr>
      <xdr:spPr>
        <a:xfrm>
          <a:off x="6238875" y="13857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144236</xdr:rowOff>
    </xdr:from>
    <xdr:to>
      <xdr:col>41</xdr:col>
      <xdr:colOff>50800</xdr:colOff>
      <xdr:row>85</xdr:row>
      <xdr:rowOff>144236</xdr:rowOff>
    </xdr:to>
    <xdr:cxnSp macro="">
      <xdr:nvCxnSpPr>
        <xdr:cNvPr id="375" name="直線コネクタ 374">
          <a:extLst>
            <a:ext uri="{FF2B5EF4-FFF2-40B4-BE49-F238E27FC236}">
              <a16:creationId xmlns:a16="http://schemas.microsoft.com/office/drawing/2014/main" id="{AF721582-A6DF-4D2A-B347-E25A81D1987A}"/>
            </a:ext>
          </a:extLst>
        </xdr:cNvPr>
        <xdr:cNvCxnSpPr/>
      </xdr:nvCxnSpPr>
      <xdr:spPr>
        <a:xfrm>
          <a:off x="6286500" y="139046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2CA8B844-9157-40CD-A96F-F305ECF04E57}"/>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FB4A249B-BE79-40C4-9108-8C812E046EBE}"/>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a:extLst>
            <a:ext uri="{FF2B5EF4-FFF2-40B4-BE49-F238E27FC236}">
              <a16:creationId xmlns:a16="http://schemas.microsoft.com/office/drawing/2014/main" id="{4A361240-5DBB-41C1-9599-C10584E5532D}"/>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0DF9DD53-0AC0-49FA-800D-18FC83FBFAD9}"/>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80" name="n_1mainValue【福祉施設】&#10;一人当たり面積">
          <a:extLst>
            <a:ext uri="{FF2B5EF4-FFF2-40B4-BE49-F238E27FC236}">
              <a16:creationId xmlns:a16="http://schemas.microsoft.com/office/drawing/2014/main" id="{756DD7DF-E4F0-4903-9E1B-E45FB16DDE26}"/>
            </a:ext>
          </a:extLst>
        </xdr:cNvPr>
        <xdr:cNvSpPr txBox="1"/>
      </xdr:nvSpPr>
      <xdr:spPr>
        <a:xfrm>
          <a:off x="8458277"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81" name="n_2mainValue【福祉施設】&#10;一人当たり面積">
          <a:extLst>
            <a:ext uri="{FF2B5EF4-FFF2-40B4-BE49-F238E27FC236}">
              <a16:creationId xmlns:a16="http://schemas.microsoft.com/office/drawing/2014/main" id="{E9C8A818-959E-4AAD-82FA-4CFB8F848918}"/>
            </a:ext>
          </a:extLst>
        </xdr:cNvPr>
        <xdr:cNvSpPr txBox="1"/>
      </xdr:nvSpPr>
      <xdr:spPr>
        <a:xfrm>
          <a:off x="7677227"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82" name="n_3mainValue【福祉施設】&#10;一人当たり面積">
          <a:extLst>
            <a:ext uri="{FF2B5EF4-FFF2-40B4-BE49-F238E27FC236}">
              <a16:creationId xmlns:a16="http://schemas.microsoft.com/office/drawing/2014/main" id="{B551E486-84EF-4C0F-9598-4F4C58397AD1}"/>
            </a:ext>
          </a:extLst>
        </xdr:cNvPr>
        <xdr:cNvSpPr txBox="1"/>
      </xdr:nvSpPr>
      <xdr:spPr>
        <a:xfrm>
          <a:off x="6867602"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14713</xdr:rowOff>
    </xdr:from>
    <xdr:ext cx="469744" cy="259045"/>
    <xdr:sp macro="" textlink="">
      <xdr:nvSpPr>
        <xdr:cNvPr id="383" name="n_4mainValue【福祉施設】&#10;一人当たり面積">
          <a:extLst>
            <a:ext uri="{FF2B5EF4-FFF2-40B4-BE49-F238E27FC236}">
              <a16:creationId xmlns:a16="http://schemas.microsoft.com/office/drawing/2014/main" id="{78E98354-72E7-4280-A933-D19357E9DE03}"/>
            </a:ext>
          </a:extLst>
        </xdr:cNvPr>
        <xdr:cNvSpPr txBox="1"/>
      </xdr:nvSpPr>
      <xdr:spPr>
        <a:xfrm>
          <a:off x="6067502"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8D79CB0B-1E1E-4391-A092-233DA719EE9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AF8F3949-8365-4785-AED3-9FE2EEC730B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E458FB9-8880-4882-BB8B-D01BEDC3B72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DA251B85-BB28-49C1-9112-BB386EC1D8B9}"/>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23E45C57-7773-4D13-898B-79A099EE2ED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4CB98DC0-4762-475A-9D4B-599605DA03E9}"/>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E902EC04-71EE-4C6B-9A3C-CA71F7B26417}"/>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19039B2E-5D71-4D4E-B5AA-C8D49AE7159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E3ACF6B3-F486-4B55-B48C-D6E6F9C7CB5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EC0030-AC02-4CCF-9442-85E4F25587B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902EF418-BB7A-4E1F-9C0E-27B51B2DAF1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B3FB6D8C-398F-46C1-B6CF-93A966F03945}"/>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004D5E75-125B-4684-87FF-45D6BB7A2CD7}"/>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584C08BD-4A86-4003-8846-5629A71B1C0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878CD066-E77B-4425-A406-37687EAC791E}"/>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F8321A56-07D9-4360-B54A-0C17041C1BB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F54ED4A8-BD7A-440C-987A-8EAEBF9C9C56}"/>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19AE5F54-F68B-48CE-A275-6842B8F316D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4672D591-84A9-4A1C-ACF6-079AE2354F3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C9EAD376-CACE-4BC3-B339-24CD3D72341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64EBCBDF-53A4-4571-8956-AAD30EB005F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D982CC9A-C064-488A-9EC5-C984B24AE69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910AB091-0B7D-42BA-8D69-D26B71FF95E1}"/>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70B57371-1D7D-4375-B8E1-B8683BF6ACE7}"/>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4CFAB953-A5CF-4034-80C2-D15F879BB540}"/>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E1F9CD61-2615-43F1-8083-520F96AB98A5}"/>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1313DF36-3B5B-4183-BBE5-63B84C82DB77}"/>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B28E1852-6318-4514-BB73-A9DF34E151D8}"/>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0A718FC3-6162-4FB0-AA3E-25D7D5DA0F5C}"/>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350C388-60D4-4063-8D9F-F7769F6C4405}"/>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95E82677-AD4D-4CF6-A775-6F201DBC960E}"/>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0CDC21AE-2ACC-41C5-BAB2-5E9B4F9602FB}"/>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52462E64-1490-4B07-8CBB-294B20C193A5}"/>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3F325033-DB31-42B3-8595-6C49950F5EB5}"/>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CD91E5B9-EFB9-4616-A3F7-66D11510B0E9}"/>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B7448DF-F57D-4381-A2EB-0D661BA18B44}"/>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267266D-A8A6-4BFA-B713-8636180D3D7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DA86764-F86D-4CAF-B0E4-27B6560C70C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C46760E7-D0CE-4A4C-9B8F-78031C2856A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5EE615F7-44E6-4682-973C-19F9878682D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24" name="楕円 423">
          <a:extLst>
            <a:ext uri="{FF2B5EF4-FFF2-40B4-BE49-F238E27FC236}">
              <a16:creationId xmlns:a16="http://schemas.microsoft.com/office/drawing/2014/main" id="{A690BC70-E9F2-4425-993B-B739689DB855}"/>
            </a:ext>
          </a:extLst>
        </xdr:cNvPr>
        <xdr:cNvSpPr/>
      </xdr:nvSpPr>
      <xdr:spPr>
        <a:xfrm>
          <a:off x="4124325" y="168192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116222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20D6F426-8242-42B9-A9DE-0F17DDD00249}"/>
            </a:ext>
          </a:extLst>
        </xdr:cNvPr>
        <xdr:cNvSpPr txBox="1"/>
      </xdr:nvSpPr>
      <xdr:spPr>
        <a:xfrm>
          <a:off x="4219575" y="1679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426" name="楕円 425">
          <a:extLst>
            <a:ext uri="{FF2B5EF4-FFF2-40B4-BE49-F238E27FC236}">
              <a16:creationId xmlns:a16="http://schemas.microsoft.com/office/drawing/2014/main" id="{558EFD98-88A7-4F86-8B49-2C939F395AEB}"/>
            </a:ext>
          </a:extLst>
        </xdr:cNvPr>
        <xdr:cNvSpPr/>
      </xdr:nvSpPr>
      <xdr:spPr>
        <a:xfrm>
          <a:off x="3381375" y="167741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146686</xdr:rowOff>
    </xdr:from>
    <xdr:to>
      <xdr:col>24</xdr:col>
      <xdr:colOff>63500</xdr:colOff>
      <xdr:row>104</xdr:row>
      <xdr:rowOff>17145</xdr:rowOff>
    </xdr:to>
    <xdr:cxnSp macro="">
      <xdr:nvCxnSpPr>
        <xdr:cNvPr id="427" name="直線コネクタ 426">
          <a:extLst>
            <a:ext uri="{FF2B5EF4-FFF2-40B4-BE49-F238E27FC236}">
              <a16:creationId xmlns:a16="http://schemas.microsoft.com/office/drawing/2014/main" id="{9CCD5105-9CAA-4A92-B872-6016820E9317}"/>
            </a:ext>
          </a:extLst>
        </xdr:cNvPr>
        <xdr:cNvCxnSpPr/>
      </xdr:nvCxnSpPr>
      <xdr:spPr>
        <a:xfrm>
          <a:off x="3429000" y="16821786"/>
          <a:ext cx="752475"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50164</xdr:rowOff>
    </xdr:from>
    <xdr:to>
      <xdr:col>15</xdr:col>
      <xdr:colOff>101600</xdr:colOff>
      <xdr:row>103</xdr:row>
      <xdr:rowOff>151764</xdr:rowOff>
    </xdr:to>
    <xdr:sp macro="" textlink="">
      <xdr:nvSpPr>
        <xdr:cNvPr id="428" name="楕円 427">
          <a:extLst>
            <a:ext uri="{FF2B5EF4-FFF2-40B4-BE49-F238E27FC236}">
              <a16:creationId xmlns:a16="http://schemas.microsoft.com/office/drawing/2014/main" id="{D78E23C4-D81D-4B9B-9267-8649795E4E53}"/>
            </a:ext>
          </a:extLst>
        </xdr:cNvPr>
        <xdr:cNvSpPr/>
      </xdr:nvSpPr>
      <xdr:spPr>
        <a:xfrm>
          <a:off x="2571750" y="167252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100964</xdr:rowOff>
    </xdr:from>
    <xdr:to>
      <xdr:col>19</xdr:col>
      <xdr:colOff>177800</xdr:colOff>
      <xdr:row>103</xdr:row>
      <xdr:rowOff>146686</xdr:rowOff>
    </xdr:to>
    <xdr:cxnSp macro="">
      <xdr:nvCxnSpPr>
        <xdr:cNvPr id="429" name="直線コネクタ 428">
          <a:extLst>
            <a:ext uri="{FF2B5EF4-FFF2-40B4-BE49-F238E27FC236}">
              <a16:creationId xmlns:a16="http://schemas.microsoft.com/office/drawing/2014/main" id="{3CFAE5F4-E102-4DF2-805C-1B6732AFB84F}"/>
            </a:ext>
          </a:extLst>
        </xdr:cNvPr>
        <xdr:cNvCxnSpPr/>
      </xdr:nvCxnSpPr>
      <xdr:spPr>
        <a:xfrm>
          <a:off x="2619375" y="16782414"/>
          <a:ext cx="809625"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30" name="楕円 429">
          <a:extLst>
            <a:ext uri="{FF2B5EF4-FFF2-40B4-BE49-F238E27FC236}">
              <a16:creationId xmlns:a16="http://schemas.microsoft.com/office/drawing/2014/main" id="{35379F51-B172-4DDD-A897-9B5BB8141623}"/>
            </a:ext>
          </a:extLst>
        </xdr:cNvPr>
        <xdr:cNvSpPr/>
      </xdr:nvSpPr>
      <xdr:spPr>
        <a:xfrm>
          <a:off x="1781175" y="166897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59055</xdr:rowOff>
    </xdr:from>
    <xdr:to>
      <xdr:col>15</xdr:col>
      <xdr:colOff>50800</xdr:colOff>
      <xdr:row>103</xdr:row>
      <xdr:rowOff>100964</xdr:rowOff>
    </xdr:to>
    <xdr:cxnSp macro="">
      <xdr:nvCxnSpPr>
        <xdr:cNvPr id="431" name="直線コネクタ 430">
          <a:extLst>
            <a:ext uri="{FF2B5EF4-FFF2-40B4-BE49-F238E27FC236}">
              <a16:creationId xmlns:a16="http://schemas.microsoft.com/office/drawing/2014/main" id="{3615A8BE-A23D-4799-A536-E2B2EBBB3816}"/>
            </a:ext>
          </a:extLst>
        </xdr:cNvPr>
        <xdr:cNvCxnSpPr/>
      </xdr:nvCxnSpPr>
      <xdr:spPr>
        <a:xfrm>
          <a:off x="1828800" y="16737330"/>
          <a:ext cx="790575"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xdr:rowOff>
    </xdr:from>
    <xdr:to>
      <xdr:col>6</xdr:col>
      <xdr:colOff>38100</xdr:colOff>
      <xdr:row>103</xdr:row>
      <xdr:rowOff>109855</xdr:rowOff>
    </xdr:to>
    <xdr:sp macro="" textlink="">
      <xdr:nvSpPr>
        <xdr:cNvPr id="432" name="楕円 431">
          <a:extLst>
            <a:ext uri="{FF2B5EF4-FFF2-40B4-BE49-F238E27FC236}">
              <a16:creationId xmlns:a16="http://schemas.microsoft.com/office/drawing/2014/main" id="{AF5E9DE0-1828-4A2F-9A84-F271482D28A1}"/>
            </a:ext>
          </a:extLst>
        </xdr:cNvPr>
        <xdr:cNvSpPr/>
      </xdr:nvSpPr>
      <xdr:spPr>
        <a:xfrm>
          <a:off x="981075" y="166897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59055</xdr:rowOff>
    </xdr:from>
    <xdr:to>
      <xdr:col>10</xdr:col>
      <xdr:colOff>114300</xdr:colOff>
      <xdr:row>103</xdr:row>
      <xdr:rowOff>59055</xdr:rowOff>
    </xdr:to>
    <xdr:cxnSp macro="">
      <xdr:nvCxnSpPr>
        <xdr:cNvPr id="433" name="直線コネクタ 432">
          <a:extLst>
            <a:ext uri="{FF2B5EF4-FFF2-40B4-BE49-F238E27FC236}">
              <a16:creationId xmlns:a16="http://schemas.microsoft.com/office/drawing/2014/main" id="{951B107D-974F-4CB6-9AC9-97A0CF31A7DD}"/>
            </a:ext>
          </a:extLst>
        </xdr:cNvPr>
        <xdr:cNvCxnSpPr/>
      </xdr:nvCxnSpPr>
      <xdr:spPr>
        <a:xfrm>
          <a:off x="1028700" y="167373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4" name="n_1aveValue【市民会館】&#10;有形固定資産減価償却率">
          <a:extLst>
            <a:ext uri="{FF2B5EF4-FFF2-40B4-BE49-F238E27FC236}">
              <a16:creationId xmlns:a16="http://schemas.microsoft.com/office/drawing/2014/main" id="{C68A4CB5-310C-48AA-9C1F-2E9477DE5D18}"/>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5" name="n_2aveValue【市民会館】&#10;有形固定資産減価償却率">
          <a:extLst>
            <a:ext uri="{FF2B5EF4-FFF2-40B4-BE49-F238E27FC236}">
              <a16:creationId xmlns:a16="http://schemas.microsoft.com/office/drawing/2014/main" id="{AB3FA84B-FA1B-4347-89F4-D86B8EF56785}"/>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6" name="n_3aveValue【市民会館】&#10;有形固定資産減価償却率">
          <a:extLst>
            <a:ext uri="{FF2B5EF4-FFF2-40B4-BE49-F238E27FC236}">
              <a16:creationId xmlns:a16="http://schemas.microsoft.com/office/drawing/2014/main" id="{A56DC815-E926-47AD-997E-8FF8F1FAFAA8}"/>
            </a:ext>
          </a:extLst>
        </xdr:cNvPr>
        <xdr:cNvSpPr txBox="1"/>
      </xdr:nvSpPr>
      <xdr:spPr>
        <a:xfrm>
          <a:off x="16484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7" name="n_4aveValue【市民会館】&#10;有形固定資産減価償却率">
          <a:extLst>
            <a:ext uri="{FF2B5EF4-FFF2-40B4-BE49-F238E27FC236}">
              <a16:creationId xmlns:a16="http://schemas.microsoft.com/office/drawing/2014/main" id="{3475A816-A5AE-455E-BA16-08C131B86827}"/>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17163</xdr:rowOff>
    </xdr:from>
    <xdr:ext cx="405111" cy="259045"/>
    <xdr:sp macro="" textlink="">
      <xdr:nvSpPr>
        <xdr:cNvPr id="438" name="n_1mainValue【市民会館】&#10;有形固定資産減価償却率">
          <a:extLst>
            <a:ext uri="{FF2B5EF4-FFF2-40B4-BE49-F238E27FC236}">
              <a16:creationId xmlns:a16="http://schemas.microsoft.com/office/drawing/2014/main" id="{3D889070-33F3-463E-BD4D-93F322363701}"/>
            </a:ext>
          </a:extLst>
        </xdr:cNvPr>
        <xdr:cNvSpPr txBox="1"/>
      </xdr:nvSpPr>
      <xdr:spPr>
        <a:xfrm>
          <a:off x="3239144" y="1685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142891</xdr:rowOff>
    </xdr:from>
    <xdr:ext cx="405111" cy="259045"/>
    <xdr:sp macro="" textlink="">
      <xdr:nvSpPr>
        <xdr:cNvPr id="439" name="n_2mainValue【市民会館】&#10;有形固定資産減価償却率">
          <a:extLst>
            <a:ext uri="{FF2B5EF4-FFF2-40B4-BE49-F238E27FC236}">
              <a16:creationId xmlns:a16="http://schemas.microsoft.com/office/drawing/2014/main" id="{2C2C1553-F939-4A9C-8E1D-6223EC0FE7B0}"/>
            </a:ext>
          </a:extLst>
        </xdr:cNvPr>
        <xdr:cNvSpPr txBox="1"/>
      </xdr:nvSpPr>
      <xdr:spPr>
        <a:xfrm>
          <a:off x="24390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40" name="n_3mainValue【市民会館】&#10;有形固定資産減価償却率">
          <a:extLst>
            <a:ext uri="{FF2B5EF4-FFF2-40B4-BE49-F238E27FC236}">
              <a16:creationId xmlns:a16="http://schemas.microsoft.com/office/drawing/2014/main" id="{AB2B53C2-FACD-4ECA-BB21-E5C1AB8A67B3}"/>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41" name="n_4mainValue【市民会館】&#10;有形固定資産減価償却率">
          <a:extLst>
            <a:ext uri="{FF2B5EF4-FFF2-40B4-BE49-F238E27FC236}">
              <a16:creationId xmlns:a16="http://schemas.microsoft.com/office/drawing/2014/main" id="{A0D3B895-BF09-4248-B762-34881C982381}"/>
            </a:ext>
          </a:extLst>
        </xdr:cNvPr>
        <xdr:cNvSpPr txBox="1"/>
      </xdr:nvSpPr>
      <xdr:spPr>
        <a:xfrm>
          <a:off x="8483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279CFCCC-5966-4FA9-9BE9-93A779EFA37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DF936C86-33C0-41BE-B09B-78FE82BE3A0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E7BA7A5B-9DA6-4EED-821C-4168F80033E6}"/>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37D0E95D-8706-466E-B470-A094F8CA00F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CADFFFEB-E07D-4436-844A-B566E2E589C7}"/>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F1DFDB90-9162-45C5-BE1C-7B78050E6C8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367DC830-5288-4580-B2E8-ECC8903BBD1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52708414-64FF-4E49-88E0-835EA9B0530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2B1BD2FF-34D5-43D4-84A3-F8032A778B0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B6784654-FCFC-442F-914E-E8E3C1340DA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B326E0B0-5BEE-413B-B0B7-F6EA9BE0F2F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45B5A895-5C89-4D0C-BD0B-534006A6FB7F}"/>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982A3D9E-0612-45AF-A6B8-7F648C17EC6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E64B5C0F-8E71-41FC-9043-5D10E3CAA2C3}"/>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594B2003-AF68-4EA4-8014-7E25A34D0AC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A2A6A64C-4E54-4109-B8C2-8FEE2B4E374C}"/>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7CE5F863-CEE1-4536-BCFC-5765270A5213}"/>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77F77AF2-8A3C-48B7-B775-8E7BD7FC968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AFC6E3B9-45DF-42C9-B0E0-A9CA6E61CAE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2F022BD6-9095-42BE-9F7B-2B2BE869439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DF6EE0F-8AA7-4A7E-900E-F7800BB9455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0446A074-43A6-4FD4-9DBB-DD0735371776}"/>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39EC6E53-1446-4389-AAF2-DC08BC73B5C3}"/>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462B2132-CF47-415B-846C-D83D5B1CB968}"/>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CAE319CF-EFD1-4415-B802-ED1F1DF16712}"/>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8DF27CE2-07E1-4AE1-85F0-C09C6CE4C52A}"/>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8" name="【市民会館】&#10;一人当たり面積平均値テキスト">
          <a:extLst>
            <a:ext uri="{FF2B5EF4-FFF2-40B4-BE49-F238E27FC236}">
              <a16:creationId xmlns:a16="http://schemas.microsoft.com/office/drawing/2014/main" id="{706C3E30-ABC1-42CC-A144-1EECA617EAB6}"/>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631990DC-9F3A-4CBA-9CE6-0535566B34CC}"/>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680FB0CD-A528-483B-9A11-B6A6C4FB4547}"/>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43A26D06-3663-48E2-8416-53A04CD20A01}"/>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E90ECED0-C0E1-45B5-8476-2E7DC099B71C}"/>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3E24483A-FE37-4128-BF1B-525589EE4013}"/>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88CAA73-F2E8-4EDD-B8B1-BB752DA90D64}"/>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64654CF-1A8F-43C7-B14C-AACE5B52ADA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1713A11-4E12-4129-9CD1-30C620FFD03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24A53C8-77B1-45B8-9E81-423A57C1007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E20103B-8030-47F3-A56B-34B0ACFC216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43687</xdr:rowOff>
    </xdr:from>
    <xdr:to>
      <xdr:col>55</xdr:col>
      <xdr:colOff>50800</xdr:colOff>
      <xdr:row>104</xdr:row>
      <xdr:rowOff>145287</xdr:rowOff>
    </xdr:to>
    <xdr:sp macro="" textlink="">
      <xdr:nvSpPr>
        <xdr:cNvPr id="479" name="楕円 478">
          <a:extLst>
            <a:ext uri="{FF2B5EF4-FFF2-40B4-BE49-F238E27FC236}">
              <a16:creationId xmlns:a16="http://schemas.microsoft.com/office/drawing/2014/main" id="{9CE9D4E6-7A17-4C88-891A-D13FEE2E801E}"/>
            </a:ext>
          </a:extLst>
        </xdr:cNvPr>
        <xdr:cNvSpPr/>
      </xdr:nvSpPr>
      <xdr:spPr>
        <a:xfrm>
          <a:off x="9401175" y="1688706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66564</xdr:rowOff>
    </xdr:from>
    <xdr:ext cx="469744" cy="259045"/>
    <xdr:sp macro="" textlink="">
      <xdr:nvSpPr>
        <xdr:cNvPr id="480" name="【市民会館】&#10;一人当たり面積該当値テキスト">
          <a:extLst>
            <a:ext uri="{FF2B5EF4-FFF2-40B4-BE49-F238E27FC236}">
              <a16:creationId xmlns:a16="http://schemas.microsoft.com/office/drawing/2014/main" id="{1A351916-FF7C-4314-8D12-99F1A32F9207}"/>
            </a:ext>
          </a:extLst>
        </xdr:cNvPr>
        <xdr:cNvSpPr txBox="1"/>
      </xdr:nvSpPr>
      <xdr:spPr>
        <a:xfrm>
          <a:off x="9467850" y="16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39115</xdr:rowOff>
    </xdr:from>
    <xdr:to>
      <xdr:col>50</xdr:col>
      <xdr:colOff>165100</xdr:colOff>
      <xdr:row>104</xdr:row>
      <xdr:rowOff>140715</xdr:rowOff>
    </xdr:to>
    <xdr:sp macro="" textlink="">
      <xdr:nvSpPr>
        <xdr:cNvPr id="481" name="楕円 480">
          <a:extLst>
            <a:ext uri="{FF2B5EF4-FFF2-40B4-BE49-F238E27FC236}">
              <a16:creationId xmlns:a16="http://schemas.microsoft.com/office/drawing/2014/main" id="{B2CCD945-317C-4EE1-8E0C-F464CF7508FF}"/>
            </a:ext>
          </a:extLst>
        </xdr:cNvPr>
        <xdr:cNvSpPr/>
      </xdr:nvSpPr>
      <xdr:spPr>
        <a:xfrm>
          <a:off x="8639175" y="168793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89915</xdr:rowOff>
    </xdr:from>
    <xdr:to>
      <xdr:col>55</xdr:col>
      <xdr:colOff>0</xdr:colOff>
      <xdr:row>104</xdr:row>
      <xdr:rowOff>94487</xdr:rowOff>
    </xdr:to>
    <xdr:cxnSp macro="">
      <xdr:nvCxnSpPr>
        <xdr:cNvPr id="482" name="直線コネクタ 481">
          <a:extLst>
            <a:ext uri="{FF2B5EF4-FFF2-40B4-BE49-F238E27FC236}">
              <a16:creationId xmlns:a16="http://schemas.microsoft.com/office/drawing/2014/main" id="{83378BC7-BFC8-45CA-93F5-04B16CF0A4D7}"/>
            </a:ext>
          </a:extLst>
        </xdr:cNvPr>
        <xdr:cNvCxnSpPr/>
      </xdr:nvCxnSpPr>
      <xdr:spPr>
        <a:xfrm>
          <a:off x="8686800" y="16926940"/>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11685</xdr:rowOff>
    </xdr:from>
    <xdr:to>
      <xdr:col>46</xdr:col>
      <xdr:colOff>38100</xdr:colOff>
      <xdr:row>104</xdr:row>
      <xdr:rowOff>113285</xdr:rowOff>
    </xdr:to>
    <xdr:sp macro="" textlink="">
      <xdr:nvSpPr>
        <xdr:cNvPr id="483" name="楕円 482">
          <a:extLst>
            <a:ext uri="{FF2B5EF4-FFF2-40B4-BE49-F238E27FC236}">
              <a16:creationId xmlns:a16="http://schemas.microsoft.com/office/drawing/2014/main" id="{5C372C26-7A70-4A62-8572-2240EAF49740}"/>
            </a:ext>
          </a:extLst>
        </xdr:cNvPr>
        <xdr:cNvSpPr/>
      </xdr:nvSpPr>
      <xdr:spPr>
        <a:xfrm>
          <a:off x="7839075" y="168487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62485</xdr:rowOff>
    </xdr:from>
    <xdr:to>
      <xdr:col>50</xdr:col>
      <xdr:colOff>114300</xdr:colOff>
      <xdr:row>104</xdr:row>
      <xdr:rowOff>89915</xdr:rowOff>
    </xdr:to>
    <xdr:cxnSp macro="">
      <xdr:nvCxnSpPr>
        <xdr:cNvPr id="484" name="直線コネクタ 483">
          <a:extLst>
            <a:ext uri="{FF2B5EF4-FFF2-40B4-BE49-F238E27FC236}">
              <a16:creationId xmlns:a16="http://schemas.microsoft.com/office/drawing/2014/main" id="{B8E0D3C0-D1BB-4D2E-8702-EAC27550B5F0}"/>
            </a:ext>
          </a:extLst>
        </xdr:cNvPr>
        <xdr:cNvCxnSpPr/>
      </xdr:nvCxnSpPr>
      <xdr:spPr>
        <a:xfrm>
          <a:off x="7886700" y="16905860"/>
          <a:ext cx="8001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7113</xdr:rowOff>
    </xdr:from>
    <xdr:to>
      <xdr:col>41</xdr:col>
      <xdr:colOff>101600</xdr:colOff>
      <xdr:row>104</xdr:row>
      <xdr:rowOff>108713</xdr:rowOff>
    </xdr:to>
    <xdr:sp macro="" textlink="">
      <xdr:nvSpPr>
        <xdr:cNvPr id="485" name="楕円 484">
          <a:extLst>
            <a:ext uri="{FF2B5EF4-FFF2-40B4-BE49-F238E27FC236}">
              <a16:creationId xmlns:a16="http://schemas.microsoft.com/office/drawing/2014/main" id="{C5F62B1C-089C-4F48-B1F5-24AA83524634}"/>
            </a:ext>
          </a:extLst>
        </xdr:cNvPr>
        <xdr:cNvSpPr/>
      </xdr:nvSpPr>
      <xdr:spPr>
        <a:xfrm>
          <a:off x="7029450" y="168504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57913</xdr:rowOff>
    </xdr:from>
    <xdr:to>
      <xdr:col>45</xdr:col>
      <xdr:colOff>177800</xdr:colOff>
      <xdr:row>104</xdr:row>
      <xdr:rowOff>62485</xdr:rowOff>
    </xdr:to>
    <xdr:cxnSp macro="">
      <xdr:nvCxnSpPr>
        <xdr:cNvPr id="486" name="直線コネクタ 485">
          <a:extLst>
            <a:ext uri="{FF2B5EF4-FFF2-40B4-BE49-F238E27FC236}">
              <a16:creationId xmlns:a16="http://schemas.microsoft.com/office/drawing/2014/main" id="{83235EAB-EF87-4035-830C-C1AAFFBEA468}"/>
            </a:ext>
          </a:extLst>
        </xdr:cNvPr>
        <xdr:cNvCxnSpPr/>
      </xdr:nvCxnSpPr>
      <xdr:spPr>
        <a:xfrm>
          <a:off x="7077075" y="16898113"/>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87" name="楕円 486">
          <a:extLst>
            <a:ext uri="{FF2B5EF4-FFF2-40B4-BE49-F238E27FC236}">
              <a16:creationId xmlns:a16="http://schemas.microsoft.com/office/drawing/2014/main" id="{ADEA3A87-27A8-48F0-A348-ADBA8413DBEE}"/>
            </a:ext>
          </a:extLst>
        </xdr:cNvPr>
        <xdr:cNvSpPr/>
      </xdr:nvSpPr>
      <xdr:spPr>
        <a:xfrm>
          <a:off x="6238875" y="168504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57913</xdr:rowOff>
    </xdr:from>
    <xdr:to>
      <xdr:col>41</xdr:col>
      <xdr:colOff>50800</xdr:colOff>
      <xdr:row>104</xdr:row>
      <xdr:rowOff>57913</xdr:rowOff>
    </xdr:to>
    <xdr:cxnSp macro="">
      <xdr:nvCxnSpPr>
        <xdr:cNvPr id="488" name="直線コネクタ 487">
          <a:extLst>
            <a:ext uri="{FF2B5EF4-FFF2-40B4-BE49-F238E27FC236}">
              <a16:creationId xmlns:a16="http://schemas.microsoft.com/office/drawing/2014/main" id="{891F4C7E-C9D9-47B2-86CC-BC991D14A053}"/>
            </a:ext>
          </a:extLst>
        </xdr:cNvPr>
        <xdr:cNvCxnSpPr/>
      </xdr:nvCxnSpPr>
      <xdr:spPr>
        <a:xfrm>
          <a:off x="6286500" y="1689811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9" name="n_1aveValue【市民会館】&#10;一人当たり面積">
          <a:extLst>
            <a:ext uri="{FF2B5EF4-FFF2-40B4-BE49-F238E27FC236}">
              <a16:creationId xmlns:a16="http://schemas.microsoft.com/office/drawing/2014/main" id="{C8E4AF9F-79C0-4728-9BB8-EF99B7BBD473}"/>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90" name="n_2aveValue【市民会館】&#10;一人当たり面積">
          <a:extLst>
            <a:ext uri="{FF2B5EF4-FFF2-40B4-BE49-F238E27FC236}">
              <a16:creationId xmlns:a16="http://schemas.microsoft.com/office/drawing/2014/main" id="{47FE5C9D-5339-4D98-8689-E774DDF081FE}"/>
            </a:ext>
          </a:extLst>
        </xdr:cNvPr>
        <xdr:cNvSpPr txBox="1"/>
      </xdr:nvSpPr>
      <xdr:spPr>
        <a:xfrm>
          <a:off x="7677227"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1" name="n_3aveValue【市民会館】&#10;一人当たり面積">
          <a:extLst>
            <a:ext uri="{FF2B5EF4-FFF2-40B4-BE49-F238E27FC236}">
              <a16:creationId xmlns:a16="http://schemas.microsoft.com/office/drawing/2014/main" id="{B457BF42-4D73-4ADE-A637-173EBCD5F2F6}"/>
            </a:ext>
          </a:extLst>
        </xdr:cNvPr>
        <xdr:cNvSpPr txBox="1"/>
      </xdr:nvSpPr>
      <xdr:spPr>
        <a:xfrm>
          <a:off x="68676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2" name="n_4aveValue【市民会館】&#10;一人当たり面積">
          <a:extLst>
            <a:ext uri="{FF2B5EF4-FFF2-40B4-BE49-F238E27FC236}">
              <a16:creationId xmlns:a16="http://schemas.microsoft.com/office/drawing/2014/main" id="{67FF559C-4895-459F-A915-BD16963E22E0}"/>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157242</xdr:rowOff>
    </xdr:from>
    <xdr:ext cx="469744" cy="259045"/>
    <xdr:sp macro="" textlink="">
      <xdr:nvSpPr>
        <xdr:cNvPr id="493" name="n_1mainValue【市民会館】&#10;一人当たり面積">
          <a:extLst>
            <a:ext uri="{FF2B5EF4-FFF2-40B4-BE49-F238E27FC236}">
              <a16:creationId xmlns:a16="http://schemas.microsoft.com/office/drawing/2014/main" id="{A9C94A5B-3D2D-4CE9-8101-D2A70F938A96}"/>
            </a:ext>
          </a:extLst>
        </xdr:cNvPr>
        <xdr:cNvSpPr txBox="1"/>
      </xdr:nvSpPr>
      <xdr:spPr>
        <a:xfrm>
          <a:off x="8458277" y="16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129812</xdr:rowOff>
    </xdr:from>
    <xdr:ext cx="469744" cy="259045"/>
    <xdr:sp macro="" textlink="">
      <xdr:nvSpPr>
        <xdr:cNvPr id="494" name="n_2mainValue【市民会館】&#10;一人当たり面積">
          <a:extLst>
            <a:ext uri="{FF2B5EF4-FFF2-40B4-BE49-F238E27FC236}">
              <a16:creationId xmlns:a16="http://schemas.microsoft.com/office/drawing/2014/main" id="{452852A1-0559-4FB9-B44D-8D859B3228E6}"/>
            </a:ext>
          </a:extLst>
        </xdr:cNvPr>
        <xdr:cNvSpPr txBox="1"/>
      </xdr:nvSpPr>
      <xdr:spPr>
        <a:xfrm>
          <a:off x="7677227" y="1664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125240</xdr:rowOff>
    </xdr:from>
    <xdr:ext cx="469744" cy="259045"/>
    <xdr:sp macro="" textlink="">
      <xdr:nvSpPr>
        <xdr:cNvPr id="495" name="n_3mainValue【市民会館】&#10;一人当たり面積">
          <a:extLst>
            <a:ext uri="{FF2B5EF4-FFF2-40B4-BE49-F238E27FC236}">
              <a16:creationId xmlns:a16="http://schemas.microsoft.com/office/drawing/2014/main" id="{F977F70D-B219-49D9-BFF1-335A4731F793}"/>
            </a:ext>
          </a:extLst>
        </xdr:cNvPr>
        <xdr:cNvSpPr txBox="1"/>
      </xdr:nvSpPr>
      <xdr:spPr>
        <a:xfrm>
          <a:off x="6867602" y="166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96" name="n_4mainValue【市民会館】&#10;一人当たり面積">
          <a:extLst>
            <a:ext uri="{FF2B5EF4-FFF2-40B4-BE49-F238E27FC236}">
              <a16:creationId xmlns:a16="http://schemas.microsoft.com/office/drawing/2014/main" id="{7E320C51-27C2-472F-B1D8-F6659055737E}"/>
            </a:ext>
          </a:extLst>
        </xdr:cNvPr>
        <xdr:cNvSpPr txBox="1"/>
      </xdr:nvSpPr>
      <xdr:spPr>
        <a:xfrm>
          <a:off x="6067502" y="166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BFBEB506-DD87-4841-BCD1-93BEF8DD60B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98BDC36-60BA-4B9F-8C04-C9672CEBBC3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5115AFEA-7685-4DA0-9BB4-523CF8C30033}"/>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7AD8108D-4C34-4835-989C-70B1506BCA62}"/>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5EDB7A8B-C67F-4CB7-8053-3E7EFA26773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3B29829B-7050-42E6-B75F-314DD76098DE}"/>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2FF1C7E-9920-4E77-B061-AC779E1CDD5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A90776FD-341B-44D6-A9D0-6799B06EE26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2E8D246-992B-4305-B330-E69A2CF2DB6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DD0EDB92-950F-42B1-84A3-184F67B15C8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139D079E-9C5C-46DB-BEA8-2BAFA6AD5143}"/>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7D090468-6FB3-4BA0-8B05-19D00389F1F6}"/>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24C7C150-9244-4F27-81BE-B27938AE0260}"/>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5D03F897-E590-4174-85A8-EFF775D49F51}"/>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4DB62E2A-3A6C-4D89-91B2-C05E248BFC99}"/>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CC965652-E4E4-4584-A6C0-CC24AA736952}"/>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AD2C7D71-78A8-45E6-BF4A-D16656979ADF}"/>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E86B7C90-A869-4EA5-9806-DCD87B4C280B}"/>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A7F3166D-2D3D-453F-9878-4484FABE6B89}"/>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CA8CCAA-4779-41FC-A6FA-8A64BD6AA12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B954B464-C69D-4588-9292-D9E1B6AB3D3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EC978AD5-8261-4CF3-9E3D-3B957008C56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BEB6521E-AD59-4BCE-BDA0-44979F6AD5EF}"/>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40CFA295-2A05-4665-9EFF-98EDD80B41B9}"/>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DFDC77B4-B3BF-4982-A8E7-DE3E055F4FDE}"/>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8AFF4BA8-F863-4D37-B599-3EC4DF0F6BE7}"/>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3D8BB796-8F13-4038-A675-EF1F65E991DB}"/>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B5AF81-11CD-4110-A6B8-5F96F6D082B2}"/>
            </a:ext>
          </a:extLst>
        </xdr:cNvPr>
        <xdr:cNvSpPr txBox="1"/>
      </xdr:nvSpPr>
      <xdr:spPr>
        <a:xfrm>
          <a:off x="1473517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B5EF4041-234A-4343-909F-435267AB3E51}"/>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34DD1F72-050D-450F-B9A3-3053C29ACAB1}"/>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53A4B077-8FB2-4255-AB49-E3CDECAD799D}"/>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4CAAFC4E-613A-4AB4-AA49-4A347BA7E12B}"/>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8F36FF40-F4B9-45A8-B1B0-739DF7E7EDDD}"/>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B40F1F9-AD86-4A8A-8B73-8600EC0E9E3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2F04FB6-3D93-40D7-BFF1-BC858412A2E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8DEB887-10A7-4792-ADDE-D14F7217E70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7D6F99E-81A8-4FDA-85CD-ACA80AA7048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C1E1239-AAF3-48FA-9BE7-7322262D5C7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27686</xdr:rowOff>
    </xdr:from>
    <xdr:to>
      <xdr:col>85</xdr:col>
      <xdr:colOff>177800</xdr:colOff>
      <xdr:row>39</xdr:row>
      <xdr:rowOff>129286</xdr:rowOff>
    </xdr:to>
    <xdr:sp macro="" textlink="">
      <xdr:nvSpPr>
        <xdr:cNvPr id="535" name="楕円 534">
          <a:extLst>
            <a:ext uri="{FF2B5EF4-FFF2-40B4-BE49-F238E27FC236}">
              <a16:creationId xmlns:a16="http://schemas.microsoft.com/office/drawing/2014/main" id="{22EFBC1A-0505-4F53-924B-BF8440CCE35F}"/>
            </a:ext>
          </a:extLst>
        </xdr:cNvPr>
        <xdr:cNvSpPr/>
      </xdr:nvSpPr>
      <xdr:spPr>
        <a:xfrm>
          <a:off x="14649450" y="63459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6113</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4C14199C-9815-434A-88D4-D5738109C01A}"/>
            </a:ext>
          </a:extLst>
        </xdr:cNvPr>
        <xdr:cNvSpPr txBox="1"/>
      </xdr:nvSpPr>
      <xdr:spPr>
        <a:xfrm>
          <a:off x="14735175" y="63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macro="" textlink="">
      <xdr:nvSpPr>
        <xdr:cNvPr id="537" name="楕円 536">
          <a:extLst>
            <a:ext uri="{FF2B5EF4-FFF2-40B4-BE49-F238E27FC236}">
              <a16:creationId xmlns:a16="http://schemas.microsoft.com/office/drawing/2014/main" id="{55F719DF-458B-4378-8CAE-264755790A7B}"/>
            </a:ext>
          </a:extLst>
        </xdr:cNvPr>
        <xdr:cNvSpPr/>
      </xdr:nvSpPr>
      <xdr:spPr>
        <a:xfrm>
          <a:off x="13887450" y="65083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78486</xdr:rowOff>
    </xdr:from>
    <xdr:to>
      <xdr:col>85</xdr:col>
      <xdr:colOff>127000</xdr:colOff>
      <xdr:row>40</xdr:row>
      <xdr:rowOff>85344</xdr:rowOff>
    </xdr:to>
    <xdr:cxnSp macro="">
      <xdr:nvCxnSpPr>
        <xdr:cNvPr id="538" name="直線コネクタ 537">
          <a:extLst>
            <a:ext uri="{FF2B5EF4-FFF2-40B4-BE49-F238E27FC236}">
              <a16:creationId xmlns:a16="http://schemas.microsoft.com/office/drawing/2014/main" id="{0D0AF077-AB4F-4761-AA99-A51189F332E9}"/>
            </a:ext>
          </a:extLst>
        </xdr:cNvPr>
        <xdr:cNvCxnSpPr/>
      </xdr:nvCxnSpPr>
      <xdr:spPr>
        <a:xfrm flipV="1">
          <a:off x="13935075" y="6393561"/>
          <a:ext cx="762000"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68834</xdr:rowOff>
    </xdr:from>
    <xdr:to>
      <xdr:col>76</xdr:col>
      <xdr:colOff>165100</xdr:colOff>
      <xdr:row>39</xdr:row>
      <xdr:rowOff>170434</xdr:rowOff>
    </xdr:to>
    <xdr:sp macro="" textlink="">
      <xdr:nvSpPr>
        <xdr:cNvPr id="539" name="楕円 538">
          <a:extLst>
            <a:ext uri="{FF2B5EF4-FFF2-40B4-BE49-F238E27FC236}">
              <a16:creationId xmlns:a16="http://schemas.microsoft.com/office/drawing/2014/main" id="{8E37D19D-9208-4BD0-BACC-A22C571608F1}"/>
            </a:ext>
          </a:extLst>
        </xdr:cNvPr>
        <xdr:cNvSpPr/>
      </xdr:nvSpPr>
      <xdr:spPr>
        <a:xfrm>
          <a:off x="13096875" y="63807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40</xdr:row>
      <xdr:rowOff>85344</xdr:rowOff>
    </xdr:to>
    <xdr:cxnSp macro="">
      <xdr:nvCxnSpPr>
        <xdr:cNvPr id="540" name="直線コネクタ 539">
          <a:extLst>
            <a:ext uri="{FF2B5EF4-FFF2-40B4-BE49-F238E27FC236}">
              <a16:creationId xmlns:a16="http://schemas.microsoft.com/office/drawing/2014/main" id="{38720267-D351-438A-98CF-D5C9F44DD416}"/>
            </a:ext>
          </a:extLst>
        </xdr:cNvPr>
        <xdr:cNvCxnSpPr/>
      </xdr:nvCxnSpPr>
      <xdr:spPr>
        <a:xfrm>
          <a:off x="13144500" y="6437884"/>
          <a:ext cx="790575"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41" name="楕円 540">
          <a:extLst>
            <a:ext uri="{FF2B5EF4-FFF2-40B4-BE49-F238E27FC236}">
              <a16:creationId xmlns:a16="http://schemas.microsoft.com/office/drawing/2014/main" id="{9E5E170B-43DC-4F7D-BBB5-D396D86EC2C5}"/>
            </a:ext>
          </a:extLst>
        </xdr:cNvPr>
        <xdr:cNvSpPr/>
      </xdr:nvSpPr>
      <xdr:spPr>
        <a:xfrm>
          <a:off x="12296775" y="63258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119634</xdr:rowOff>
    </xdr:to>
    <xdr:cxnSp macro="">
      <xdr:nvCxnSpPr>
        <xdr:cNvPr id="542" name="直線コネクタ 541">
          <a:extLst>
            <a:ext uri="{FF2B5EF4-FFF2-40B4-BE49-F238E27FC236}">
              <a16:creationId xmlns:a16="http://schemas.microsoft.com/office/drawing/2014/main" id="{562F39DD-DF07-4DC4-A0B3-4209B5108F07}"/>
            </a:ext>
          </a:extLst>
        </xdr:cNvPr>
        <xdr:cNvCxnSpPr/>
      </xdr:nvCxnSpPr>
      <xdr:spPr>
        <a:xfrm>
          <a:off x="12344400" y="6383020"/>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43688</xdr:rowOff>
    </xdr:from>
    <xdr:to>
      <xdr:col>67</xdr:col>
      <xdr:colOff>101600</xdr:colOff>
      <xdr:row>38</xdr:row>
      <xdr:rowOff>145288</xdr:rowOff>
    </xdr:to>
    <xdr:sp macro="" textlink="">
      <xdr:nvSpPr>
        <xdr:cNvPr id="543" name="楕円 542">
          <a:extLst>
            <a:ext uri="{FF2B5EF4-FFF2-40B4-BE49-F238E27FC236}">
              <a16:creationId xmlns:a16="http://schemas.microsoft.com/office/drawing/2014/main" id="{1B848160-F566-4B1D-9859-EBF4EBEA6174}"/>
            </a:ext>
          </a:extLst>
        </xdr:cNvPr>
        <xdr:cNvSpPr/>
      </xdr:nvSpPr>
      <xdr:spPr>
        <a:xfrm>
          <a:off x="11487150" y="62000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94488</xdr:rowOff>
    </xdr:from>
    <xdr:to>
      <xdr:col>71</xdr:col>
      <xdr:colOff>177800</xdr:colOff>
      <xdr:row>39</xdr:row>
      <xdr:rowOff>64770</xdr:rowOff>
    </xdr:to>
    <xdr:cxnSp macro="">
      <xdr:nvCxnSpPr>
        <xdr:cNvPr id="544" name="直線コネクタ 543">
          <a:extLst>
            <a:ext uri="{FF2B5EF4-FFF2-40B4-BE49-F238E27FC236}">
              <a16:creationId xmlns:a16="http://schemas.microsoft.com/office/drawing/2014/main" id="{23257931-4432-4801-9AAF-6131EF6537F3}"/>
            </a:ext>
          </a:extLst>
        </xdr:cNvPr>
        <xdr:cNvCxnSpPr/>
      </xdr:nvCxnSpPr>
      <xdr:spPr>
        <a:xfrm>
          <a:off x="11534775" y="6247638"/>
          <a:ext cx="809625"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E1D38F33-BB8D-4EDF-82D3-08204882ECE4}"/>
            </a:ext>
          </a:extLst>
        </xdr:cNvPr>
        <xdr:cNvSpPr txBox="1"/>
      </xdr:nvSpPr>
      <xdr:spPr>
        <a:xfrm>
          <a:off x="1374521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79F1D951-F6B8-4277-A857-760F8FA5A1E2}"/>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34EDF68-31FB-4271-8704-9854E273C427}"/>
            </a:ext>
          </a:extLst>
        </xdr:cNvPr>
        <xdr:cNvSpPr txBox="1"/>
      </xdr:nvSpPr>
      <xdr:spPr>
        <a:xfrm>
          <a:off x="121640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2D12976-01F3-479C-B66C-8720DFF27A0E}"/>
            </a:ext>
          </a:extLst>
        </xdr:cNvPr>
        <xdr:cNvSpPr txBox="1"/>
      </xdr:nvSpPr>
      <xdr:spPr>
        <a:xfrm>
          <a:off x="113544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127271</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5A3BA578-CCF8-4129-9DF1-D29EC4253B1F}"/>
            </a:ext>
          </a:extLst>
        </xdr:cNvPr>
        <xdr:cNvSpPr txBox="1"/>
      </xdr:nvSpPr>
      <xdr:spPr>
        <a:xfrm>
          <a:off x="13745219" y="66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161561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CDBD695-1CC9-4A57-8237-2E75BE81037F}"/>
            </a:ext>
          </a:extLst>
        </xdr:cNvPr>
        <xdr:cNvSpPr txBox="1"/>
      </xdr:nvSpPr>
      <xdr:spPr>
        <a:xfrm>
          <a:off x="12964169" y="647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C47FC5E-3BF5-4E49-9ADB-2C1152BBB1F2}"/>
            </a:ext>
          </a:extLst>
        </xdr:cNvPr>
        <xdr:cNvSpPr txBox="1"/>
      </xdr:nvSpPr>
      <xdr:spPr>
        <a:xfrm>
          <a:off x="12164069"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136415</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95A2735F-AA46-44E6-8745-9FD3D025C64A}"/>
            </a:ext>
          </a:extLst>
        </xdr:cNvPr>
        <xdr:cNvSpPr txBox="1"/>
      </xdr:nvSpPr>
      <xdr:spPr>
        <a:xfrm>
          <a:off x="11354444"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5313993-160E-4F1C-AE11-4364CB5355D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9D186B9-52F3-446C-897C-BCD7447741D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44355DD7-9C16-4E22-8E8D-FC7E225B4177}"/>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7390748-90EE-4CA8-9681-93C7F4BDB62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92658287-7FD5-4999-A445-E53013DCB3CB}"/>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3F7A488D-0297-4E71-A7FB-A16192CC42F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C56150E-0649-4F65-B20B-0BB06C6DC8D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CD135E5-8DC1-4AC9-90EF-69ED5982EE8B}"/>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9DD63779-EC84-499D-9F00-B857E25BEB7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7F98D89-F124-471F-BCEA-7D966894129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93BC615B-B9F4-4C85-B967-B58933F88B79}"/>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174348B5-3A3D-41E2-A77E-AEC0772D0DD7}"/>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E05467F7-18FF-4585-AB03-D117439FE84A}"/>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CCE4033F-0E6B-4909-AC2D-7C2777B42285}"/>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F24151CF-C229-4878-A5A8-A80D7DAD60B4}"/>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A0B3752-256E-4C01-A944-F81B6F752694}"/>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445DF44E-DB52-45DC-A870-946FB2567CE8}"/>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9D1BD886-90CA-4135-94CC-A3E6AAF37FA1}"/>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0909D220-1237-4C2D-B10F-46ED71C91647}"/>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5CD84909-6CA6-47BD-A004-D66D09310093}"/>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E826A07F-9F13-44C0-8E61-B02D8A5F4084}"/>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A7067112-636E-476B-AD13-289C1EBD2F2B}"/>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E7E3382C-C880-4B06-BDD1-DD621785F349}"/>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132E6779-5D5C-404E-8AE4-A81528404FF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23BB0192-F3C1-42CB-BD2E-4D930B6E1261}"/>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A614BDBA-63BF-43AE-A776-B4CA5ED700E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750F4EF0-FCFC-4F95-8154-6C45F6E196EF}"/>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065591AF-9858-4303-8B49-288F70F9DC77}"/>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7E03679A-9BAA-49F2-9363-FD75D7DFC3AF}"/>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225360F4-28A2-4A14-AEC1-C9814DD2A0C8}"/>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CEE3A55C-A39D-451F-91C3-D04870D04C80}"/>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FC320BAE-C312-4DD4-83FC-9E234B317466}"/>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353904B4-2A5B-45C0-A732-D71FA97F13B9}"/>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5B7542A2-8A1F-408D-AEAC-8722FA57945E}"/>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71E1E321-16FB-4759-8DBA-7B51C04374A0}"/>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961B10D2-339A-4639-9C00-B8D0DD3B3B1A}"/>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36C0166E-01B3-4050-BBFA-FAC07BEA8590}"/>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6EBF5F1-B3EA-4B4D-9B99-941641B2FAE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2209C2F-5F58-4F7E-8FBA-AE279E86670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C559BC1-0988-4631-91FF-BE0C5E08B9B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3013FB6-E381-4AD7-BA5E-A4C0957B039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FE4B79CC-AC4F-4A3D-B8F8-E372A8F43A1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60751</xdr:rowOff>
    </xdr:from>
    <xdr:to>
      <xdr:col>116</xdr:col>
      <xdr:colOff>114300</xdr:colOff>
      <xdr:row>34</xdr:row>
      <xdr:rowOff>162351</xdr:rowOff>
    </xdr:to>
    <xdr:sp macro="" textlink="">
      <xdr:nvSpPr>
        <xdr:cNvPr id="595" name="楕円 594">
          <a:extLst>
            <a:ext uri="{FF2B5EF4-FFF2-40B4-BE49-F238E27FC236}">
              <a16:creationId xmlns:a16="http://schemas.microsoft.com/office/drawing/2014/main" id="{A80A73EC-F649-4AAC-994B-5955BA76A31C}"/>
            </a:ext>
          </a:extLst>
        </xdr:cNvPr>
        <xdr:cNvSpPr/>
      </xdr:nvSpPr>
      <xdr:spPr>
        <a:xfrm>
          <a:off x="19897725" y="55693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147128</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08B8CD3E-5A2C-4665-A290-0DBEACEEABD3}"/>
            </a:ext>
          </a:extLst>
        </xdr:cNvPr>
        <xdr:cNvSpPr txBox="1"/>
      </xdr:nvSpPr>
      <xdr:spPr>
        <a:xfrm>
          <a:off x="19992975" y="548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10198</xdr:rowOff>
    </xdr:from>
    <xdr:to>
      <xdr:col>112</xdr:col>
      <xdr:colOff>38100</xdr:colOff>
      <xdr:row>35</xdr:row>
      <xdr:rowOff>111798</xdr:rowOff>
    </xdr:to>
    <xdr:sp macro="" textlink="">
      <xdr:nvSpPr>
        <xdr:cNvPr id="597" name="楕円 596">
          <a:extLst>
            <a:ext uri="{FF2B5EF4-FFF2-40B4-BE49-F238E27FC236}">
              <a16:creationId xmlns:a16="http://schemas.microsoft.com/office/drawing/2014/main" id="{35891016-7530-4FEE-AFBC-4431ECF9F3B9}"/>
            </a:ext>
          </a:extLst>
        </xdr:cNvPr>
        <xdr:cNvSpPr/>
      </xdr:nvSpPr>
      <xdr:spPr>
        <a:xfrm>
          <a:off x="19154775" y="56743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111551</xdr:rowOff>
    </xdr:from>
    <xdr:to>
      <xdr:col>116</xdr:col>
      <xdr:colOff>63500</xdr:colOff>
      <xdr:row>35</xdr:row>
      <xdr:rowOff>60998</xdr:rowOff>
    </xdr:to>
    <xdr:cxnSp macro="">
      <xdr:nvCxnSpPr>
        <xdr:cNvPr id="598" name="直線コネクタ 597">
          <a:extLst>
            <a:ext uri="{FF2B5EF4-FFF2-40B4-BE49-F238E27FC236}">
              <a16:creationId xmlns:a16="http://schemas.microsoft.com/office/drawing/2014/main" id="{C5B21885-8FF7-4930-B273-3C0D00F6806F}"/>
            </a:ext>
          </a:extLst>
        </xdr:cNvPr>
        <xdr:cNvCxnSpPr/>
      </xdr:nvCxnSpPr>
      <xdr:spPr>
        <a:xfrm flipV="1">
          <a:off x="19202400" y="5617001"/>
          <a:ext cx="752475" cy="1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10427</xdr:rowOff>
    </xdr:from>
    <xdr:to>
      <xdr:col>107</xdr:col>
      <xdr:colOff>101600</xdr:colOff>
      <xdr:row>35</xdr:row>
      <xdr:rowOff>112027</xdr:rowOff>
    </xdr:to>
    <xdr:sp macro="" textlink="">
      <xdr:nvSpPr>
        <xdr:cNvPr id="599" name="楕円 598">
          <a:extLst>
            <a:ext uri="{FF2B5EF4-FFF2-40B4-BE49-F238E27FC236}">
              <a16:creationId xmlns:a16="http://schemas.microsoft.com/office/drawing/2014/main" id="{18CB9BCC-8C1D-4C96-AC24-301A712B9449}"/>
            </a:ext>
          </a:extLst>
        </xdr:cNvPr>
        <xdr:cNvSpPr/>
      </xdr:nvSpPr>
      <xdr:spPr>
        <a:xfrm>
          <a:off x="18345150" y="567462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60998</xdr:rowOff>
    </xdr:from>
    <xdr:to>
      <xdr:col>111</xdr:col>
      <xdr:colOff>177800</xdr:colOff>
      <xdr:row>35</xdr:row>
      <xdr:rowOff>61227</xdr:rowOff>
    </xdr:to>
    <xdr:cxnSp macro="">
      <xdr:nvCxnSpPr>
        <xdr:cNvPr id="600" name="直線コネクタ 599">
          <a:extLst>
            <a:ext uri="{FF2B5EF4-FFF2-40B4-BE49-F238E27FC236}">
              <a16:creationId xmlns:a16="http://schemas.microsoft.com/office/drawing/2014/main" id="{CF0BC242-5A74-4F17-8653-64EC43B1CA2A}"/>
            </a:ext>
          </a:extLst>
        </xdr:cNvPr>
        <xdr:cNvCxnSpPr/>
      </xdr:nvCxnSpPr>
      <xdr:spPr>
        <a:xfrm flipV="1">
          <a:off x="18392775" y="5731548"/>
          <a:ext cx="80962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45419</xdr:rowOff>
    </xdr:from>
    <xdr:to>
      <xdr:col>102</xdr:col>
      <xdr:colOff>165100</xdr:colOff>
      <xdr:row>35</xdr:row>
      <xdr:rowOff>147019</xdr:rowOff>
    </xdr:to>
    <xdr:sp macro="" textlink="">
      <xdr:nvSpPr>
        <xdr:cNvPr id="601" name="楕円 600">
          <a:extLst>
            <a:ext uri="{FF2B5EF4-FFF2-40B4-BE49-F238E27FC236}">
              <a16:creationId xmlns:a16="http://schemas.microsoft.com/office/drawing/2014/main" id="{D19EDAFF-7767-4445-A171-CA1274D4302C}"/>
            </a:ext>
          </a:extLst>
        </xdr:cNvPr>
        <xdr:cNvSpPr/>
      </xdr:nvSpPr>
      <xdr:spPr>
        <a:xfrm>
          <a:off x="17554575" y="57159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61227</xdr:rowOff>
    </xdr:from>
    <xdr:to>
      <xdr:col>107</xdr:col>
      <xdr:colOff>50800</xdr:colOff>
      <xdr:row>35</xdr:row>
      <xdr:rowOff>96219</xdr:rowOff>
    </xdr:to>
    <xdr:cxnSp macro="">
      <xdr:nvCxnSpPr>
        <xdr:cNvPr id="602" name="直線コネクタ 601">
          <a:extLst>
            <a:ext uri="{FF2B5EF4-FFF2-40B4-BE49-F238E27FC236}">
              <a16:creationId xmlns:a16="http://schemas.microsoft.com/office/drawing/2014/main" id="{71C83559-1A87-477D-8193-CE519402D555}"/>
            </a:ext>
          </a:extLst>
        </xdr:cNvPr>
        <xdr:cNvCxnSpPr/>
      </xdr:nvCxnSpPr>
      <xdr:spPr>
        <a:xfrm flipV="1">
          <a:off x="17602200" y="5731777"/>
          <a:ext cx="790575"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42578</xdr:rowOff>
    </xdr:from>
    <xdr:to>
      <xdr:col>98</xdr:col>
      <xdr:colOff>38100</xdr:colOff>
      <xdr:row>35</xdr:row>
      <xdr:rowOff>144178</xdr:rowOff>
    </xdr:to>
    <xdr:sp macro="" textlink="">
      <xdr:nvSpPr>
        <xdr:cNvPr id="603" name="楕円 602">
          <a:extLst>
            <a:ext uri="{FF2B5EF4-FFF2-40B4-BE49-F238E27FC236}">
              <a16:creationId xmlns:a16="http://schemas.microsoft.com/office/drawing/2014/main" id="{535FE154-A946-4EE1-BAB6-3443BD59C146}"/>
            </a:ext>
          </a:extLst>
        </xdr:cNvPr>
        <xdr:cNvSpPr/>
      </xdr:nvSpPr>
      <xdr:spPr>
        <a:xfrm>
          <a:off x="16754475" y="5713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93378</xdr:rowOff>
    </xdr:from>
    <xdr:to>
      <xdr:col>102</xdr:col>
      <xdr:colOff>114300</xdr:colOff>
      <xdr:row>35</xdr:row>
      <xdr:rowOff>96219</xdr:rowOff>
    </xdr:to>
    <xdr:cxnSp macro="">
      <xdr:nvCxnSpPr>
        <xdr:cNvPr id="604" name="直線コネクタ 603">
          <a:extLst>
            <a:ext uri="{FF2B5EF4-FFF2-40B4-BE49-F238E27FC236}">
              <a16:creationId xmlns:a16="http://schemas.microsoft.com/office/drawing/2014/main" id="{2D148596-DBAA-48F6-AAEF-44D974B648B8}"/>
            </a:ext>
          </a:extLst>
        </xdr:cNvPr>
        <xdr:cNvCxnSpPr/>
      </xdr:nvCxnSpPr>
      <xdr:spPr>
        <a:xfrm>
          <a:off x="16802100" y="5760753"/>
          <a:ext cx="8001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BDA2FDEF-617E-4219-930F-E3424E029550}"/>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230539ED-D7C6-4306-AD8D-1E41D0AAE9D7}"/>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9455A68E-32E0-4FCB-9DDF-E97DC8F7BC7B}"/>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40C84807-449D-4C7D-A663-7347FBE2C575}"/>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128325</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BCC913DB-47EA-4DBC-9BC2-BA4C3AA30AB7}"/>
            </a:ext>
          </a:extLst>
        </xdr:cNvPr>
        <xdr:cNvSpPr txBox="1"/>
      </xdr:nvSpPr>
      <xdr:spPr>
        <a:xfrm>
          <a:off x="18944736" y="54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128554</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B3D0F5AB-FB4F-4458-B7C6-75E1BB341ADD}"/>
            </a:ext>
          </a:extLst>
        </xdr:cNvPr>
        <xdr:cNvSpPr txBox="1"/>
      </xdr:nvSpPr>
      <xdr:spPr>
        <a:xfrm>
          <a:off x="18163686" y="54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163546</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E165ABD9-89F6-45B8-BA6B-5B69FDEA1E00}"/>
            </a:ext>
          </a:extLst>
        </xdr:cNvPr>
        <xdr:cNvSpPr txBox="1"/>
      </xdr:nvSpPr>
      <xdr:spPr>
        <a:xfrm>
          <a:off x="17354061" y="55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160705</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16611AA5-812E-4C72-90CC-CB3FD6A19D84}"/>
            </a:ext>
          </a:extLst>
        </xdr:cNvPr>
        <xdr:cNvSpPr txBox="1"/>
      </xdr:nvSpPr>
      <xdr:spPr>
        <a:xfrm>
          <a:off x="16563486" y="55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B3F34D90-226F-4BDB-A3B6-AA27ADF4F6A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596F109D-C315-4B04-9C79-CB8F335B63C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689C9632-C72D-4DC2-B542-922512DF9DB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78943ADC-788A-4112-B707-5B6C0FE13BC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5661C172-EAA9-4659-A882-971FF0743F3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4F4D5223-CFD9-4A42-98B5-BA6F669BBAE7}"/>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43900BF3-371C-44CD-A8CC-B9EB87CE3838}"/>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34A6851F-B0C0-44B4-82F7-013D56BEC0C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F28D60D6-B161-4592-9ACA-C5EF116BDA3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D7A4511B-A6A4-4E93-9EEC-926AE0680FA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6B9BA32A-EFB6-4ADE-B643-ED8F523CF68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7D7D03E7-0398-4E1D-BC01-61EFD72260F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BFCCE013-DE41-4065-938E-4445F634DC3B}"/>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A32D74F7-83E5-4355-82ED-677E8EBB07EA}"/>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DC0A9AEE-9B1A-4C5E-A3C4-443DF3D30296}"/>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C089A075-ABFE-4C72-BD4E-A68F4AF26874}"/>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23A6D0BA-AFE3-43DE-81AD-CD9510BF331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BF4B70B3-038E-4A16-8DAA-8460E3B10D12}"/>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8D0D8B0E-7DB5-4520-9E12-A682908D6B98}"/>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936371B4-A576-4EF7-A3FB-CF86872005C9}"/>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C5AAF1FB-986A-4B69-A61F-518148C6F4A6}"/>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148AFC11-4F01-479D-A080-F2C2B86CEE44}"/>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446F04B1-C3C8-4CDE-A90A-462351781D5D}"/>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2B8F4F94-A7B1-4396-B68B-6BAE7F1B31A4}"/>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BEB12B73-CDCB-44A2-8F1F-4578DE3CF53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FEAB21B7-1254-498B-BB45-8ACC048B981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DD8BC1A2-E36C-4963-96F3-EB6A4D030931}"/>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E7ADF277-9C59-47D4-BDE1-CF3C13630406}"/>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9E5205F4-9F6C-42E5-A650-1B60AF293677}"/>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D69B04B0-217F-43FF-9A44-46DE54802D42}"/>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6D2AC917-CD83-44AA-B1FF-C4D353B5F2C7}"/>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FD8B943F-AAAD-413C-AE67-F14AEC163830}"/>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19EBCBD3-CA4B-4947-9428-9E9C6B2C063B}"/>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EDE511F9-9537-4A96-B213-414627877F12}"/>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86D2E6C6-CF93-4767-8045-F38DBBB99D6A}"/>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0738C3A4-3D6E-4FFE-9DAF-AC43EDB82305}"/>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B4EBD26E-0292-4B66-B4DA-14901FBC379D}"/>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8B4F03E-0608-4DD8-B544-F535573A6E8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83D4809-BF13-4204-AB2B-562208F83C4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077FDD8-2FFE-44B5-A66E-BB8E1821438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DCCB5072-7C65-448E-A822-1F4C5C6CA96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D082A819-1FD3-47B1-B5C1-A840E710BDD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99423</xdr:rowOff>
    </xdr:from>
    <xdr:to>
      <xdr:col>85</xdr:col>
      <xdr:colOff>177800</xdr:colOff>
      <xdr:row>63</xdr:row>
      <xdr:rowOff>29573</xdr:rowOff>
    </xdr:to>
    <xdr:sp macro="" textlink="">
      <xdr:nvSpPr>
        <xdr:cNvPr id="655" name="楕円 654">
          <a:extLst>
            <a:ext uri="{FF2B5EF4-FFF2-40B4-BE49-F238E27FC236}">
              <a16:creationId xmlns:a16="http://schemas.microsoft.com/office/drawing/2014/main" id="{51C5C42D-22F3-4024-ACB6-36E511560EB8}"/>
            </a:ext>
          </a:extLst>
        </xdr:cNvPr>
        <xdr:cNvSpPr/>
      </xdr:nvSpPr>
      <xdr:spPr>
        <a:xfrm>
          <a:off x="14649450" y="101419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77850</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7CBE0C61-F4A4-478A-B052-10B9039C2E2D}"/>
            </a:ext>
          </a:extLst>
        </xdr:cNvPr>
        <xdr:cNvSpPr txBox="1"/>
      </xdr:nvSpPr>
      <xdr:spPr>
        <a:xfrm>
          <a:off x="14735175" y="1011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34109</xdr:rowOff>
    </xdr:from>
    <xdr:to>
      <xdr:col>81</xdr:col>
      <xdr:colOff>101600</xdr:colOff>
      <xdr:row>62</xdr:row>
      <xdr:rowOff>135709</xdr:rowOff>
    </xdr:to>
    <xdr:sp macro="" textlink="">
      <xdr:nvSpPr>
        <xdr:cNvPr id="657" name="楕円 656">
          <a:extLst>
            <a:ext uri="{FF2B5EF4-FFF2-40B4-BE49-F238E27FC236}">
              <a16:creationId xmlns:a16="http://schemas.microsoft.com/office/drawing/2014/main" id="{3C10D0F4-6E0E-4348-BE65-A3347F26FD6F}"/>
            </a:ext>
          </a:extLst>
        </xdr:cNvPr>
        <xdr:cNvSpPr/>
      </xdr:nvSpPr>
      <xdr:spPr>
        <a:xfrm>
          <a:off x="13887450" y="100702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84909</xdr:rowOff>
    </xdr:from>
    <xdr:to>
      <xdr:col>85</xdr:col>
      <xdr:colOff>127000</xdr:colOff>
      <xdr:row>62</xdr:row>
      <xdr:rowOff>150223</xdr:rowOff>
    </xdr:to>
    <xdr:cxnSp macro="">
      <xdr:nvCxnSpPr>
        <xdr:cNvPr id="658" name="直線コネクタ 657">
          <a:extLst>
            <a:ext uri="{FF2B5EF4-FFF2-40B4-BE49-F238E27FC236}">
              <a16:creationId xmlns:a16="http://schemas.microsoft.com/office/drawing/2014/main" id="{4B00FDFD-ED41-4D61-808D-7433680E13E4}"/>
            </a:ext>
          </a:extLst>
        </xdr:cNvPr>
        <xdr:cNvCxnSpPr/>
      </xdr:nvCxnSpPr>
      <xdr:spPr>
        <a:xfrm>
          <a:off x="13935075" y="10127434"/>
          <a:ext cx="7620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659" name="楕円 658">
          <a:extLst>
            <a:ext uri="{FF2B5EF4-FFF2-40B4-BE49-F238E27FC236}">
              <a16:creationId xmlns:a16="http://schemas.microsoft.com/office/drawing/2014/main" id="{42DA8CF0-48AA-442F-B2B2-AD64C32A0FC8}"/>
            </a:ext>
          </a:extLst>
        </xdr:cNvPr>
        <xdr:cNvSpPr/>
      </xdr:nvSpPr>
      <xdr:spPr>
        <a:xfrm>
          <a:off x="13096875" y="100208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19594</xdr:rowOff>
    </xdr:from>
    <xdr:to>
      <xdr:col>81</xdr:col>
      <xdr:colOff>50800</xdr:colOff>
      <xdr:row>62</xdr:row>
      <xdr:rowOff>84909</xdr:rowOff>
    </xdr:to>
    <xdr:cxnSp macro="">
      <xdr:nvCxnSpPr>
        <xdr:cNvPr id="660" name="直線コネクタ 659">
          <a:extLst>
            <a:ext uri="{FF2B5EF4-FFF2-40B4-BE49-F238E27FC236}">
              <a16:creationId xmlns:a16="http://schemas.microsoft.com/office/drawing/2014/main" id="{B31559CF-4DED-4ED9-8FA3-9C6DF5BC84B3}"/>
            </a:ext>
          </a:extLst>
        </xdr:cNvPr>
        <xdr:cNvCxnSpPr/>
      </xdr:nvCxnSpPr>
      <xdr:spPr>
        <a:xfrm>
          <a:off x="13144500" y="10058944"/>
          <a:ext cx="79057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661" name="楕円 660">
          <a:extLst>
            <a:ext uri="{FF2B5EF4-FFF2-40B4-BE49-F238E27FC236}">
              <a16:creationId xmlns:a16="http://schemas.microsoft.com/office/drawing/2014/main" id="{1383F165-3078-4966-9BC8-373DAD9B9776}"/>
            </a:ext>
          </a:extLst>
        </xdr:cNvPr>
        <xdr:cNvSpPr/>
      </xdr:nvSpPr>
      <xdr:spPr>
        <a:xfrm>
          <a:off x="12296775" y="99523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19594</xdr:rowOff>
    </xdr:to>
    <xdr:cxnSp macro="">
      <xdr:nvCxnSpPr>
        <xdr:cNvPr id="662" name="直線コネクタ 661">
          <a:extLst>
            <a:ext uri="{FF2B5EF4-FFF2-40B4-BE49-F238E27FC236}">
              <a16:creationId xmlns:a16="http://schemas.microsoft.com/office/drawing/2014/main" id="{62282F95-186D-4377-ACA8-0FC92DB69BFB}"/>
            </a:ext>
          </a:extLst>
        </xdr:cNvPr>
        <xdr:cNvCxnSpPr/>
      </xdr:nvCxnSpPr>
      <xdr:spPr>
        <a:xfrm>
          <a:off x="12344400" y="9999980"/>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9616</xdr:rowOff>
    </xdr:from>
    <xdr:to>
      <xdr:col>67</xdr:col>
      <xdr:colOff>101600</xdr:colOff>
      <xdr:row>61</xdr:row>
      <xdr:rowOff>111216</xdr:rowOff>
    </xdr:to>
    <xdr:sp macro="" textlink="">
      <xdr:nvSpPr>
        <xdr:cNvPr id="663" name="楕円 662">
          <a:extLst>
            <a:ext uri="{FF2B5EF4-FFF2-40B4-BE49-F238E27FC236}">
              <a16:creationId xmlns:a16="http://schemas.microsoft.com/office/drawing/2014/main" id="{C2137BDF-A856-4897-8FA9-94B9A08E631B}"/>
            </a:ext>
          </a:extLst>
        </xdr:cNvPr>
        <xdr:cNvSpPr/>
      </xdr:nvSpPr>
      <xdr:spPr>
        <a:xfrm>
          <a:off x="11487150" y="98838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60416</xdr:rowOff>
    </xdr:from>
    <xdr:to>
      <xdr:col>71</xdr:col>
      <xdr:colOff>177800</xdr:colOff>
      <xdr:row>61</xdr:row>
      <xdr:rowOff>125730</xdr:rowOff>
    </xdr:to>
    <xdr:cxnSp macro="">
      <xdr:nvCxnSpPr>
        <xdr:cNvPr id="664" name="直線コネクタ 663">
          <a:extLst>
            <a:ext uri="{FF2B5EF4-FFF2-40B4-BE49-F238E27FC236}">
              <a16:creationId xmlns:a16="http://schemas.microsoft.com/office/drawing/2014/main" id="{3E756FD3-7FE2-49A7-B5F7-734B83E4947F}"/>
            </a:ext>
          </a:extLst>
        </xdr:cNvPr>
        <xdr:cNvCxnSpPr/>
      </xdr:nvCxnSpPr>
      <xdr:spPr>
        <a:xfrm>
          <a:off x="11534775" y="9941016"/>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07ED926C-D4A0-4A1F-9FCC-4AD5FC647437}"/>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69114F57-3EC5-4420-922B-1DE9A70AEF9F}"/>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1453F5A6-DFE6-474D-A751-AD6B0E7FA731}"/>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F163D276-83F9-4FBA-9E84-9E691C9BC937}"/>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126836</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5F771B5A-422F-4160-8387-0F10BD057AB2}"/>
            </a:ext>
          </a:extLst>
        </xdr:cNvPr>
        <xdr:cNvSpPr txBox="1"/>
      </xdr:nvSpPr>
      <xdr:spPr>
        <a:xfrm>
          <a:off x="13745219" y="1016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1B548446-65D2-42AD-9373-02820A964FC8}"/>
            </a:ext>
          </a:extLst>
        </xdr:cNvPr>
        <xdr:cNvSpPr txBox="1"/>
      </xdr:nvSpPr>
      <xdr:spPr>
        <a:xfrm>
          <a:off x="12964169" y="101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E380288E-1C2A-4495-8A3A-9A61684BAD0F}"/>
            </a:ext>
          </a:extLst>
        </xdr:cNvPr>
        <xdr:cNvSpPr txBox="1"/>
      </xdr:nvSpPr>
      <xdr:spPr>
        <a:xfrm>
          <a:off x="121640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102343</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9FB2EB56-D690-42A7-BF3C-BC543D8D1041}"/>
            </a:ext>
          </a:extLst>
        </xdr:cNvPr>
        <xdr:cNvSpPr txBox="1"/>
      </xdr:nvSpPr>
      <xdr:spPr>
        <a:xfrm>
          <a:off x="11354444" y="998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57A98FD-2151-4FBE-A105-CD18339398C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CD17E47B-3CB0-4947-861A-5A7F5C6C1CD5}"/>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A01BA72C-6A7D-4156-97BA-C4740B23B30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57828EE8-577A-4874-B1BA-3AE6B39D477E}"/>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648C08BF-DF9A-4117-8839-ADC48C9E9FC8}"/>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E97A2CBD-A00E-4D31-ABF9-CAE570E2299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EE93EAA4-4DDA-4390-A2EE-67CD2AA856C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B9C55728-002C-4824-B502-7CCEEEA6442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B42C7C5F-9942-46D6-9177-43044E3BAC9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E5834DF9-FB0F-4450-9883-5448966D31A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85A41165-FF5E-4FEE-8019-40552AC35AD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F0315AC0-25D7-4457-89B7-0F764B10EE8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A368BFA-E4DC-42CA-A917-F2CACDB773D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EA0118B5-553C-4B6F-A294-A997762E6FFD}"/>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375BDFB2-D740-4689-A29C-4776ED990357}"/>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B7113956-3A5A-4F55-B859-0A0A76EAF72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1E7245FA-84EF-4A4E-A3D4-8076E30D505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FBC57DB9-D843-45D8-AD26-DD4E54C81B3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6B8E5B36-1A2D-48DE-832E-28748E3FBB50}"/>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359868CA-DF43-49D6-B992-EFA474429D2C}"/>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D3FCAF50-1BD2-4651-9788-AA9DE0CCC4A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62DE2293-3D64-4F2F-94E1-BFD4028E1ED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7DBF0A2-5ACD-4954-B4CB-E1D4EB02CD4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BD79D1E8-E9CC-42B4-B3A2-1AAE235953AC}"/>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66A16DD0-C14F-40FB-A8D6-0A96314EA5A9}"/>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3D854080-4B25-4D53-91C6-DA42F841662D}"/>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EC14339-023A-4163-8D7E-A1D9A0C593B5}"/>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7AA474F3-8C05-4C4E-A810-CCD07E19D51F}"/>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19FC0607-9A24-4A18-A2BC-CCED1BF9BEB3}"/>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2300782A-BDC0-42B6-848C-2D6772E490B3}"/>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C411A7A0-01A7-4964-8A58-44CE90F6CF0C}"/>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A76E92F6-490C-417F-A2BC-9C8D55306FEB}"/>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599D042D-8FCE-424A-BB09-D7E2D997D536}"/>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A42333E7-BD9A-4125-8F7B-445A00654A65}"/>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40DC4A6-1788-45C6-89C3-F586DA1CF6D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9B56607-9704-41CF-A788-7F83AC5155E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1C3DF3B-E9AE-4E2D-8885-8A12B1A3B3A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23A7943A-B1DB-438D-AC56-F1FC9277B53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8DB89A3F-4357-4C9A-A685-DB84B9A198B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12" name="楕円 711">
          <a:extLst>
            <a:ext uri="{FF2B5EF4-FFF2-40B4-BE49-F238E27FC236}">
              <a16:creationId xmlns:a16="http://schemas.microsoft.com/office/drawing/2014/main" id="{F1E0D36D-7BFA-4572-9F5E-30169F03F839}"/>
            </a:ext>
          </a:extLst>
        </xdr:cNvPr>
        <xdr:cNvSpPr/>
      </xdr:nvSpPr>
      <xdr:spPr>
        <a:xfrm>
          <a:off x="19897725"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3FA71F6B-50F9-4C40-80CB-D402F4ACAD55}"/>
            </a:ext>
          </a:extLst>
        </xdr:cNvPr>
        <xdr:cNvSpPr txBox="1"/>
      </xdr:nvSpPr>
      <xdr:spPr>
        <a:xfrm>
          <a:off x="19992975"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4" name="楕円 713">
          <a:extLst>
            <a:ext uri="{FF2B5EF4-FFF2-40B4-BE49-F238E27FC236}">
              <a16:creationId xmlns:a16="http://schemas.microsoft.com/office/drawing/2014/main" id="{60C9F13C-F8A8-4D59-8F41-D5E61A744B96}"/>
            </a:ext>
          </a:extLst>
        </xdr:cNvPr>
        <xdr:cNvSpPr/>
      </xdr:nvSpPr>
      <xdr:spPr>
        <a:xfrm>
          <a:off x="191547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5" name="直線コネクタ 714">
          <a:extLst>
            <a:ext uri="{FF2B5EF4-FFF2-40B4-BE49-F238E27FC236}">
              <a16:creationId xmlns:a16="http://schemas.microsoft.com/office/drawing/2014/main" id="{78E13D9E-5305-43F3-9026-F13EA7ED5B61}"/>
            </a:ext>
          </a:extLst>
        </xdr:cNvPr>
        <xdr:cNvCxnSpPr/>
      </xdr:nvCxnSpPr>
      <xdr:spPr>
        <a:xfrm>
          <a:off x="19202400" y="102965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6" name="楕円 715">
          <a:extLst>
            <a:ext uri="{FF2B5EF4-FFF2-40B4-BE49-F238E27FC236}">
              <a16:creationId xmlns:a16="http://schemas.microsoft.com/office/drawing/2014/main" id="{6AEBFECD-3F5D-4A59-A2F6-D9E935928C6E}"/>
            </a:ext>
          </a:extLst>
        </xdr:cNvPr>
        <xdr:cNvSpPr/>
      </xdr:nvSpPr>
      <xdr:spPr>
        <a:xfrm>
          <a:off x="183451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7" name="直線コネクタ 716">
          <a:extLst>
            <a:ext uri="{FF2B5EF4-FFF2-40B4-BE49-F238E27FC236}">
              <a16:creationId xmlns:a16="http://schemas.microsoft.com/office/drawing/2014/main" id="{DDFE5182-698B-41B0-9C4D-6A5E3DB69D8D}"/>
            </a:ext>
          </a:extLst>
        </xdr:cNvPr>
        <xdr:cNvCxnSpPr/>
      </xdr:nvCxnSpPr>
      <xdr:spPr>
        <a:xfrm>
          <a:off x="183927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8" name="楕円 717">
          <a:extLst>
            <a:ext uri="{FF2B5EF4-FFF2-40B4-BE49-F238E27FC236}">
              <a16:creationId xmlns:a16="http://schemas.microsoft.com/office/drawing/2014/main" id="{02E0BDDC-5A8F-4AD1-83F7-F0B827B5503C}"/>
            </a:ext>
          </a:extLst>
        </xdr:cNvPr>
        <xdr:cNvSpPr/>
      </xdr:nvSpPr>
      <xdr:spPr>
        <a:xfrm>
          <a:off x="175545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9" name="直線コネクタ 718">
          <a:extLst>
            <a:ext uri="{FF2B5EF4-FFF2-40B4-BE49-F238E27FC236}">
              <a16:creationId xmlns:a16="http://schemas.microsoft.com/office/drawing/2014/main" id="{426C8F0A-A16E-4D98-BFF9-C4AEF6822633}"/>
            </a:ext>
          </a:extLst>
        </xdr:cNvPr>
        <xdr:cNvCxnSpPr/>
      </xdr:nvCxnSpPr>
      <xdr:spPr>
        <a:xfrm>
          <a:off x="176022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20" name="楕円 719">
          <a:extLst>
            <a:ext uri="{FF2B5EF4-FFF2-40B4-BE49-F238E27FC236}">
              <a16:creationId xmlns:a16="http://schemas.microsoft.com/office/drawing/2014/main" id="{EC88F1D7-0BA9-4AF2-9DDF-CABD0DBBB952}"/>
            </a:ext>
          </a:extLst>
        </xdr:cNvPr>
        <xdr:cNvSpPr/>
      </xdr:nvSpPr>
      <xdr:spPr>
        <a:xfrm>
          <a:off x="167544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21" name="直線コネクタ 720">
          <a:extLst>
            <a:ext uri="{FF2B5EF4-FFF2-40B4-BE49-F238E27FC236}">
              <a16:creationId xmlns:a16="http://schemas.microsoft.com/office/drawing/2014/main" id="{EFB494A9-3D36-4976-8D8A-6D632455CBCE}"/>
            </a:ext>
          </a:extLst>
        </xdr:cNvPr>
        <xdr:cNvCxnSpPr/>
      </xdr:nvCxnSpPr>
      <xdr:spPr>
        <a:xfrm>
          <a:off x="16802100" y="10296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C8FD175B-813C-45C9-BD10-F683E4805BB3}"/>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ECE3326A-1FA2-43DE-969A-8C0607E0E7ED}"/>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59FD3014-4287-4398-9C99-A775CB2F11C2}"/>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a:extLst>
            <a:ext uri="{FF2B5EF4-FFF2-40B4-BE49-F238E27FC236}">
              <a16:creationId xmlns:a16="http://schemas.microsoft.com/office/drawing/2014/main" id="{BE5C1DB4-8D72-4065-9036-E3B24F52B1A9}"/>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6" name="n_1mainValue【保健センター・保健所】&#10;一人当たり面積">
          <a:extLst>
            <a:ext uri="{FF2B5EF4-FFF2-40B4-BE49-F238E27FC236}">
              <a16:creationId xmlns:a16="http://schemas.microsoft.com/office/drawing/2014/main" id="{115E6921-09FB-4FB2-AF29-C085E6590B4D}"/>
            </a:ext>
          </a:extLst>
        </xdr:cNvPr>
        <xdr:cNvSpPr txBox="1"/>
      </xdr:nvSpPr>
      <xdr:spPr>
        <a:xfrm>
          <a:off x="189834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7" name="n_2mainValue【保健センター・保健所】&#10;一人当たり面積">
          <a:extLst>
            <a:ext uri="{FF2B5EF4-FFF2-40B4-BE49-F238E27FC236}">
              <a16:creationId xmlns:a16="http://schemas.microsoft.com/office/drawing/2014/main" id="{ABCDF099-F170-4425-867E-D48F123B9775}"/>
            </a:ext>
          </a:extLst>
        </xdr:cNvPr>
        <xdr:cNvSpPr txBox="1"/>
      </xdr:nvSpPr>
      <xdr:spPr>
        <a:xfrm>
          <a:off x="181833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8" name="n_3mainValue【保健センター・保健所】&#10;一人当たり面積">
          <a:extLst>
            <a:ext uri="{FF2B5EF4-FFF2-40B4-BE49-F238E27FC236}">
              <a16:creationId xmlns:a16="http://schemas.microsoft.com/office/drawing/2014/main" id="{93C75AD1-D0CB-4B88-B562-45971B3473B2}"/>
            </a:ext>
          </a:extLst>
        </xdr:cNvPr>
        <xdr:cNvSpPr txBox="1"/>
      </xdr:nvSpPr>
      <xdr:spPr>
        <a:xfrm>
          <a:off x="173832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9" name="n_4mainValue【保健センター・保健所】&#10;一人当たり面積">
          <a:extLst>
            <a:ext uri="{FF2B5EF4-FFF2-40B4-BE49-F238E27FC236}">
              <a16:creationId xmlns:a16="http://schemas.microsoft.com/office/drawing/2014/main" id="{CF2CB046-DCB6-49BF-A6B8-CAE81D7FCEBA}"/>
            </a:ext>
          </a:extLst>
        </xdr:cNvPr>
        <xdr:cNvSpPr txBox="1"/>
      </xdr:nvSpPr>
      <xdr:spPr>
        <a:xfrm>
          <a:off x="165926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9560BAE2-9CAF-4F58-86E7-A20F62F2A75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2529D2D6-3F76-4100-9349-11E70943785A}"/>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6E04BF1C-CF42-4B01-AA31-F5344778333C}"/>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C4F0AD37-6A62-4DC7-BA91-2B934B6B923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9643C43D-B88A-4898-A16F-6C641F83024B}"/>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EF118F76-960A-4F66-A3F8-61B3E174CAF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CDD7681A-A7BE-459E-855B-79A7AE39BD8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9D176F2-FF3D-4FD0-B6CA-CA0DAA0D771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129F4275-15C9-43FE-A34D-9AE7D494CE0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BE6339BE-FAF5-478D-9E69-F2F87D504E3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25EC0EEB-D228-496B-A0E4-BE89828114F9}"/>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7129A2C5-25D8-4D64-9BB9-0DFB68EEFD3C}"/>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568CD3BA-C60B-4AC4-B719-0691E00C84F6}"/>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1CEEF2EF-BB39-4763-837A-2A1960236C3D}"/>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89ACED3E-C2E8-424F-AC48-3E11C87455C6}"/>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1CDC89B9-0109-4CE0-84B1-AB79881593A7}"/>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4FED6286-4A09-4672-B233-F6F47F7B1ED6}"/>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84A2F2AC-8C89-45A8-AD3C-A2FA2CDBBAB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1DAB05B4-B837-471E-863D-29A5F69355C4}"/>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916336EF-B7C0-4B3B-ABA6-97E718BEBC1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6A999D0C-4B58-432C-9EA2-0EDFB82FD7B3}"/>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14B2272-4DE6-458E-9371-9A4FCCBE42A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8CB53208-F501-437C-AB16-256F715B4B3E}"/>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DE1824F1-03C2-4890-9A7C-2EB43DA0A3FC}"/>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A37A35BF-6D9D-477B-B46E-E8380AB2244E}"/>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29E2A112-1712-4672-A16E-2D32C919F5C9}"/>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7E386881-43C0-4F33-AF9D-A5C79F1F2D1E}"/>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4C41FD12-6800-4C36-B8E3-74074CC91491}"/>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655864D2-8486-41CE-A67D-DD9CCD20B6D5}"/>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9FAB6DC2-5140-4F45-8AB4-FCB5E9A28BD9}"/>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49CA7C50-89E3-40F2-A6E8-E64E005CBC5F}"/>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F619497C-BE3F-4798-ADD5-5D87946C8270}"/>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841038FA-D38C-481C-AE92-033EAE1BFAA7}"/>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E15128F-6C45-4FCE-8FAE-1C8AF946ADF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0A57731-F77F-43BB-91D9-9E501B51E14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7CCD4F7-9E16-47A5-8DD7-9B7DC0FB6E88}"/>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6540A60-CB2E-4DED-9227-8D91F37C4245}"/>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6AD28D37-46B0-416E-9D85-786CAFB2730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7874</xdr:rowOff>
    </xdr:from>
    <xdr:to>
      <xdr:col>85</xdr:col>
      <xdr:colOff>177800</xdr:colOff>
      <xdr:row>81</xdr:row>
      <xdr:rowOff>109474</xdr:rowOff>
    </xdr:to>
    <xdr:sp macro="" textlink="">
      <xdr:nvSpPr>
        <xdr:cNvPr id="768" name="楕円 767">
          <a:extLst>
            <a:ext uri="{FF2B5EF4-FFF2-40B4-BE49-F238E27FC236}">
              <a16:creationId xmlns:a16="http://schemas.microsoft.com/office/drawing/2014/main" id="{982C2451-11BE-4EF4-8039-5A1BD04B81AE}"/>
            </a:ext>
          </a:extLst>
        </xdr:cNvPr>
        <xdr:cNvSpPr/>
      </xdr:nvSpPr>
      <xdr:spPr>
        <a:xfrm>
          <a:off x="14649450" y="131269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30751</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F2E53AB-AFA5-446A-97C0-1F3C77AC13C2}"/>
            </a:ext>
          </a:extLst>
        </xdr:cNvPr>
        <xdr:cNvSpPr txBox="1"/>
      </xdr:nvSpPr>
      <xdr:spPr>
        <a:xfrm>
          <a:off x="14735175" y="12981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74168</xdr:rowOff>
    </xdr:from>
    <xdr:to>
      <xdr:col>81</xdr:col>
      <xdr:colOff>101600</xdr:colOff>
      <xdr:row>81</xdr:row>
      <xdr:rowOff>4318</xdr:rowOff>
    </xdr:to>
    <xdr:sp macro="" textlink="">
      <xdr:nvSpPr>
        <xdr:cNvPr id="770" name="楕円 769">
          <a:extLst>
            <a:ext uri="{FF2B5EF4-FFF2-40B4-BE49-F238E27FC236}">
              <a16:creationId xmlns:a16="http://schemas.microsoft.com/office/drawing/2014/main" id="{7FF2CF8E-39E0-488A-AE35-2D7F2E6FA4F6}"/>
            </a:ext>
          </a:extLst>
        </xdr:cNvPr>
        <xdr:cNvSpPr/>
      </xdr:nvSpPr>
      <xdr:spPr>
        <a:xfrm>
          <a:off x="13887450" y="130281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124968</xdr:rowOff>
    </xdr:from>
    <xdr:to>
      <xdr:col>85</xdr:col>
      <xdr:colOff>127000</xdr:colOff>
      <xdr:row>81</xdr:row>
      <xdr:rowOff>58674</xdr:rowOff>
    </xdr:to>
    <xdr:cxnSp macro="">
      <xdr:nvCxnSpPr>
        <xdr:cNvPr id="771" name="直線コネクタ 770">
          <a:extLst>
            <a:ext uri="{FF2B5EF4-FFF2-40B4-BE49-F238E27FC236}">
              <a16:creationId xmlns:a16="http://schemas.microsoft.com/office/drawing/2014/main" id="{508D1856-6031-4938-B661-21A9FDCB2928}"/>
            </a:ext>
          </a:extLst>
        </xdr:cNvPr>
        <xdr:cNvCxnSpPr/>
      </xdr:nvCxnSpPr>
      <xdr:spPr>
        <a:xfrm>
          <a:off x="13935075" y="13075793"/>
          <a:ext cx="762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5587</xdr:rowOff>
    </xdr:from>
    <xdr:to>
      <xdr:col>76</xdr:col>
      <xdr:colOff>165100</xdr:colOff>
      <xdr:row>80</xdr:row>
      <xdr:rowOff>107187</xdr:rowOff>
    </xdr:to>
    <xdr:sp macro="" textlink="">
      <xdr:nvSpPr>
        <xdr:cNvPr id="772" name="楕円 771">
          <a:extLst>
            <a:ext uri="{FF2B5EF4-FFF2-40B4-BE49-F238E27FC236}">
              <a16:creationId xmlns:a16="http://schemas.microsoft.com/office/drawing/2014/main" id="{A990223A-7294-4780-833A-F867AC64429E}"/>
            </a:ext>
          </a:extLst>
        </xdr:cNvPr>
        <xdr:cNvSpPr/>
      </xdr:nvSpPr>
      <xdr:spPr>
        <a:xfrm>
          <a:off x="13096875" y="129627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56387</xdr:rowOff>
    </xdr:from>
    <xdr:to>
      <xdr:col>81</xdr:col>
      <xdr:colOff>50800</xdr:colOff>
      <xdr:row>80</xdr:row>
      <xdr:rowOff>124968</xdr:rowOff>
    </xdr:to>
    <xdr:cxnSp macro="">
      <xdr:nvCxnSpPr>
        <xdr:cNvPr id="773" name="直線コネクタ 772">
          <a:extLst>
            <a:ext uri="{FF2B5EF4-FFF2-40B4-BE49-F238E27FC236}">
              <a16:creationId xmlns:a16="http://schemas.microsoft.com/office/drawing/2014/main" id="{F43B7253-2057-46AA-B279-F9BA1DA810F5}"/>
            </a:ext>
          </a:extLst>
        </xdr:cNvPr>
        <xdr:cNvCxnSpPr/>
      </xdr:nvCxnSpPr>
      <xdr:spPr>
        <a:xfrm>
          <a:off x="13144500" y="13010387"/>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133604</xdr:rowOff>
    </xdr:from>
    <xdr:to>
      <xdr:col>72</xdr:col>
      <xdr:colOff>38100</xdr:colOff>
      <xdr:row>81</xdr:row>
      <xdr:rowOff>63754</xdr:rowOff>
    </xdr:to>
    <xdr:sp macro="" textlink="">
      <xdr:nvSpPr>
        <xdr:cNvPr id="774" name="楕円 773">
          <a:extLst>
            <a:ext uri="{FF2B5EF4-FFF2-40B4-BE49-F238E27FC236}">
              <a16:creationId xmlns:a16="http://schemas.microsoft.com/office/drawing/2014/main" id="{1DAA0990-3C75-4C22-B15C-EDE74123C1BF}"/>
            </a:ext>
          </a:extLst>
        </xdr:cNvPr>
        <xdr:cNvSpPr/>
      </xdr:nvSpPr>
      <xdr:spPr>
        <a:xfrm>
          <a:off x="12296775" y="130876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56387</xdr:rowOff>
    </xdr:from>
    <xdr:to>
      <xdr:col>76</xdr:col>
      <xdr:colOff>114300</xdr:colOff>
      <xdr:row>81</xdr:row>
      <xdr:rowOff>12954</xdr:rowOff>
    </xdr:to>
    <xdr:cxnSp macro="">
      <xdr:nvCxnSpPr>
        <xdr:cNvPr id="775" name="直線コネクタ 774">
          <a:extLst>
            <a:ext uri="{FF2B5EF4-FFF2-40B4-BE49-F238E27FC236}">
              <a16:creationId xmlns:a16="http://schemas.microsoft.com/office/drawing/2014/main" id="{270DD033-1782-468C-899A-C32BB2802D98}"/>
            </a:ext>
          </a:extLst>
        </xdr:cNvPr>
        <xdr:cNvCxnSpPr/>
      </xdr:nvCxnSpPr>
      <xdr:spPr>
        <a:xfrm flipV="1">
          <a:off x="12344400" y="13010387"/>
          <a:ext cx="800100" cy="1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119887</xdr:rowOff>
    </xdr:from>
    <xdr:to>
      <xdr:col>67</xdr:col>
      <xdr:colOff>101600</xdr:colOff>
      <xdr:row>81</xdr:row>
      <xdr:rowOff>50037</xdr:rowOff>
    </xdr:to>
    <xdr:sp macro="" textlink="">
      <xdr:nvSpPr>
        <xdr:cNvPr id="776" name="楕円 775">
          <a:extLst>
            <a:ext uri="{FF2B5EF4-FFF2-40B4-BE49-F238E27FC236}">
              <a16:creationId xmlns:a16="http://schemas.microsoft.com/office/drawing/2014/main" id="{96AD24CA-63DB-42A7-9157-3D709C6D72A8}"/>
            </a:ext>
          </a:extLst>
        </xdr:cNvPr>
        <xdr:cNvSpPr/>
      </xdr:nvSpPr>
      <xdr:spPr>
        <a:xfrm>
          <a:off x="11487150" y="13077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170687</xdr:rowOff>
    </xdr:from>
    <xdr:to>
      <xdr:col>71</xdr:col>
      <xdr:colOff>177800</xdr:colOff>
      <xdr:row>81</xdr:row>
      <xdr:rowOff>12954</xdr:rowOff>
    </xdr:to>
    <xdr:cxnSp macro="">
      <xdr:nvCxnSpPr>
        <xdr:cNvPr id="777" name="直線コネクタ 776">
          <a:extLst>
            <a:ext uri="{FF2B5EF4-FFF2-40B4-BE49-F238E27FC236}">
              <a16:creationId xmlns:a16="http://schemas.microsoft.com/office/drawing/2014/main" id="{3D464717-69B7-49D0-991B-6659B8700DEE}"/>
            </a:ext>
          </a:extLst>
        </xdr:cNvPr>
        <xdr:cNvCxnSpPr/>
      </xdr:nvCxnSpPr>
      <xdr:spPr>
        <a:xfrm>
          <a:off x="11534775" y="13115162"/>
          <a:ext cx="809625"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8" name="n_1aveValue【消防施設】&#10;有形固定資産減価償却率">
          <a:extLst>
            <a:ext uri="{FF2B5EF4-FFF2-40B4-BE49-F238E27FC236}">
              <a16:creationId xmlns:a16="http://schemas.microsoft.com/office/drawing/2014/main" id="{DC18EF90-1209-4AB4-A4CA-EABF773A6A06}"/>
            </a:ext>
          </a:extLst>
        </xdr:cNvPr>
        <xdr:cNvSpPr txBox="1"/>
      </xdr:nvSpPr>
      <xdr:spPr>
        <a:xfrm>
          <a:off x="13745219" y="1337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a:extLst>
            <a:ext uri="{FF2B5EF4-FFF2-40B4-BE49-F238E27FC236}">
              <a16:creationId xmlns:a16="http://schemas.microsoft.com/office/drawing/2014/main" id="{40739970-C5FD-4FA7-8294-137D6B637317}"/>
            </a:ext>
          </a:extLst>
        </xdr:cNvPr>
        <xdr:cNvSpPr txBox="1"/>
      </xdr:nvSpPr>
      <xdr:spPr>
        <a:xfrm>
          <a:off x="1296416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a:extLst>
            <a:ext uri="{FF2B5EF4-FFF2-40B4-BE49-F238E27FC236}">
              <a16:creationId xmlns:a16="http://schemas.microsoft.com/office/drawing/2014/main" id="{E41FD7AB-F83F-414B-93A3-AD58B57CDB5D}"/>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a:extLst>
            <a:ext uri="{FF2B5EF4-FFF2-40B4-BE49-F238E27FC236}">
              <a16:creationId xmlns:a16="http://schemas.microsoft.com/office/drawing/2014/main" id="{F57A151C-0D49-4CF9-B01E-3F003B7A95C1}"/>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20845</xdr:rowOff>
    </xdr:from>
    <xdr:ext cx="405111" cy="259045"/>
    <xdr:sp macro="" textlink="">
      <xdr:nvSpPr>
        <xdr:cNvPr id="782" name="n_1mainValue【消防施設】&#10;有形固定資産減価償却率">
          <a:extLst>
            <a:ext uri="{FF2B5EF4-FFF2-40B4-BE49-F238E27FC236}">
              <a16:creationId xmlns:a16="http://schemas.microsoft.com/office/drawing/2014/main" id="{A3D060FA-2C47-4BDF-94D9-F2D616CF5E9B}"/>
            </a:ext>
          </a:extLst>
        </xdr:cNvPr>
        <xdr:cNvSpPr txBox="1"/>
      </xdr:nvSpPr>
      <xdr:spPr>
        <a:xfrm>
          <a:off x="13745219" y="1281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123714</xdr:rowOff>
    </xdr:from>
    <xdr:ext cx="405111" cy="259045"/>
    <xdr:sp macro="" textlink="">
      <xdr:nvSpPr>
        <xdr:cNvPr id="783" name="n_2mainValue【消防施設】&#10;有形固定資産減価償却率">
          <a:extLst>
            <a:ext uri="{FF2B5EF4-FFF2-40B4-BE49-F238E27FC236}">
              <a16:creationId xmlns:a16="http://schemas.microsoft.com/office/drawing/2014/main" id="{5B819BCE-BE6E-4D56-9ACE-0D67DF2D1A67}"/>
            </a:ext>
          </a:extLst>
        </xdr:cNvPr>
        <xdr:cNvSpPr txBox="1"/>
      </xdr:nvSpPr>
      <xdr:spPr>
        <a:xfrm>
          <a:off x="12964169" y="1275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80281</xdr:rowOff>
    </xdr:from>
    <xdr:ext cx="405111" cy="259045"/>
    <xdr:sp macro="" textlink="">
      <xdr:nvSpPr>
        <xdr:cNvPr id="784" name="n_3mainValue【消防施設】&#10;有形固定資産減価償却率">
          <a:extLst>
            <a:ext uri="{FF2B5EF4-FFF2-40B4-BE49-F238E27FC236}">
              <a16:creationId xmlns:a16="http://schemas.microsoft.com/office/drawing/2014/main" id="{1F8F9140-9FB0-4CC2-90B5-D9B1FDBFDAE6}"/>
            </a:ext>
          </a:extLst>
        </xdr:cNvPr>
        <xdr:cNvSpPr txBox="1"/>
      </xdr:nvSpPr>
      <xdr:spPr>
        <a:xfrm>
          <a:off x="12164069" y="1287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66564</xdr:rowOff>
    </xdr:from>
    <xdr:ext cx="405111" cy="259045"/>
    <xdr:sp macro="" textlink="">
      <xdr:nvSpPr>
        <xdr:cNvPr id="785" name="n_4mainValue【消防施設】&#10;有形固定資産減価償却率">
          <a:extLst>
            <a:ext uri="{FF2B5EF4-FFF2-40B4-BE49-F238E27FC236}">
              <a16:creationId xmlns:a16="http://schemas.microsoft.com/office/drawing/2014/main" id="{3C7D7FB0-D2A0-4E8C-BE77-EE89085736F0}"/>
            </a:ext>
          </a:extLst>
        </xdr:cNvPr>
        <xdr:cNvSpPr txBox="1"/>
      </xdr:nvSpPr>
      <xdr:spPr>
        <a:xfrm>
          <a:off x="11354444" y="1286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10B151B2-EE6C-4C7C-B514-68269CFC9FA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7BE17D5C-AC16-4195-9D73-DE3E1E0E426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B981D884-16BE-4DF9-BF81-CEE14D9407B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5429050E-DC39-47D3-B149-01D5EE71104E}"/>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63FDCD6C-D6AA-4F20-9AD4-9549D2F8D0AB}"/>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3BB4BB69-FA36-46E7-8C20-52F55F74ADD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69EA5B2B-D7DC-471B-B8FE-F41CA348057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E49967B1-D9DE-4018-B8FE-62D7F85E3D4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43872649-417A-432B-8C5F-0D49E04C3CF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DFA86D50-9C93-4AAD-AFFD-E243F6C316F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069D4337-3289-44F5-86BA-ECCD755A1F5E}"/>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DCC5CB54-A859-4B94-8B27-3E97D65D397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CCF8B7B7-BA4C-450C-80A4-CF5C6E0436B0}"/>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5B1CDDC4-8E5C-4903-A7FD-1D9E182FAF5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9FB229FC-5AF5-4FC9-94F4-EDAC37760D31}"/>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5F70D302-DC25-498E-A005-CE981C638CF8}"/>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4C3C93C9-AC6A-44B6-937C-E21CD2C7745E}"/>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D0F5907A-B3BF-4C19-A865-8FBCEC4899DE}"/>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39912136-BB1C-49F3-B2D8-305E796AA4F4}"/>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99639D83-ECB5-4F8E-A117-8D85E08E5FA8}"/>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F758F750-1519-4852-9AE4-7D48B4B4F5DA}"/>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C1F3A18E-6A2C-4CE2-ABD3-93B6EB2B86C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BE1BB8CF-B5B3-423E-94F5-00953445734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0A02DA00-7D54-4ECD-87F5-B9B80ED121E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BECFA2BF-AF2F-4135-975E-E35606B6D9ED}"/>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91F97950-248B-4881-9D6F-BA7E75066171}"/>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7CFC74AC-C522-462E-A680-709EB2952989}"/>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CD960C7C-B719-4FB1-BA32-65CE693A761C}"/>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6BA306B4-1019-4576-92EA-C7EF13E106F0}"/>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5" name="【消防施設】&#10;一人当たり面積平均値テキスト">
          <a:extLst>
            <a:ext uri="{FF2B5EF4-FFF2-40B4-BE49-F238E27FC236}">
              <a16:creationId xmlns:a16="http://schemas.microsoft.com/office/drawing/2014/main" id="{B93CA550-0516-4062-9439-4279A06A811D}"/>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37D7DB80-F614-4D8E-9170-A08C47C4CBE4}"/>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1D481762-B489-4AB8-95BC-D9B90A7CE470}"/>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783DE99E-91F7-4DD8-BD10-D1D58C2324DD}"/>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2BF4BF07-5C23-49F3-A8CB-E513DE33D03C}"/>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6D3E0666-AB5F-4967-9864-5C17BF7FBBD3}"/>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221425F-ECCF-4855-A5BC-099D9C8B722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6133765-AAEF-400A-B437-58DCD6259C7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9E39E6AD-FD1D-483E-B64F-2660AE74672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BAE4B304-CB6E-4A4E-8AEE-A7882935792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5AE7C70B-BD04-4C13-835E-74807E8CEAB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826" name="楕円 825">
          <a:extLst>
            <a:ext uri="{FF2B5EF4-FFF2-40B4-BE49-F238E27FC236}">
              <a16:creationId xmlns:a16="http://schemas.microsoft.com/office/drawing/2014/main" id="{2B2E7316-899A-4D31-8558-FEF79E8742D8}"/>
            </a:ext>
          </a:extLst>
        </xdr:cNvPr>
        <xdr:cNvSpPr/>
      </xdr:nvSpPr>
      <xdr:spPr>
        <a:xfrm>
          <a:off x="19897725" y="12592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827" name="【消防施設】&#10;一人当たり面積該当値テキスト">
          <a:extLst>
            <a:ext uri="{FF2B5EF4-FFF2-40B4-BE49-F238E27FC236}">
              <a16:creationId xmlns:a16="http://schemas.microsoft.com/office/drawing/2014/main" id="{074BC394-FAA8-4E06-A157-B3576244A9C4}"/>
            </a:ext>
          </a:extLst>
        </xdr:cNvPr>
        <xdr:cNvSpPr txBox="1"/>
      </xdr:nvSpPr>
      <xdr:spPr>
        <a:xfrm>
          <a:off x="19992975" y="1250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828" name="楕円 827">
          <a:extLst>
            <a:ext uri="{FF2B5EF4-FFF2-40B4-BE49-F238E27FC236}">
              <a16:creationId xmlns:a16="http://schemas.microsoft.com/office/drawing/2014/main" id="{1158914E-0936-4687-8E97-E62D500C3FA0}"/>
            </a:ext>
          </a:extLst>
        </xdr:cNvPr>
        <xdr:cNvSpPr/>
      </xdr:nvSpPr>
      <xdr:spPr>
        <a:xfrm>
          <a:off x="19154775" y="12553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78</xdr:row>
      <xdr:rowOff>0</xdr:rowOff>
    </xdr:to>
    <xdr:cxnSp macro="">
      <xdr:nvCxnSpPr>
        <xdr:cNvPr id="829" name="直線コネクタ 828">
          <a:extLst>
            <a:ext uri="{FF2B5EF4-FFF2-40B4-BE49-F238E27FC236}">
              <a16:creationId xmlns:a16="http://schemas.microsoft.com/office/drawing/2014/main" id="{220C6538-F3C4-44D3-9CDF-C917D76503F1}"/>
            </a:ext>
          </a:extLst>
        </xdr:cNvPr>
        <xdr:cNvCxnSpPr/>
      </xdr:nvCxnSpPr>
      <xdr:spPr>
        <a:xfrm>
          <a:off x="19202400" y="1260157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830" name="楕円 829">
          <a:extLst>
            <a:ext uri="{FF2B5EF4-FFF2-40B4-BE49-F238E27FC236}">
              <a16:creationId xmlns:a16="http://schemas.microsoft.com/office/drawing/2014/main" id="{45E5E3DB-CE6E-46BD-897B-CB6892695966}"/>
            </a:ext>
          </a:extLst>
        </xdr:cNvPr>
        <xdr:cNvSpPr/>
      </xdr:nvSpPr>
      <xdr:spPr>
        <a:xfrm>
          <a:off x="18345150" y="12592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133350</xdr:rowOff>
    </xdr:from>
    <xdr:to>
      <xdr:col>111</xdr:col>
      <xdr:colOff>177800</xdr:colOff>
      <xdr:row>78</xdr:row>
      <xdr:rowOff>0</xdr:rowOff>
    </xdr:to>
    <xdr:cxnSp macro="">
      <xdr:nvCxnSpPr>
        <xdr:cNvPr id="831" name="直線コネクタ 830">
          <a:extLst>
            <a:ext uri="{FF2B5EF4-FFF2-40B4-BE49-F238E27FC236}">
              <a16:creationId xmlns:a16="http://schemas.microsoft.com/office/drawing/2014/main" id="{0D7E3289-3D71-4723-A096-6EF6B5B035E2}"/>
            </a:ext>
          </a:extLst>
        </xdr:cNvPr>
        <xdr:cNvCxnSpPr/>
      </xdr:nvCxnSpPr>
      <xdr:spPr>
        <a:xfrm flipV="1">
          <a:off x="18392775" y="1260157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120650</xdr:rowOff>
    </xdr:from>
    <xdr:to>
      <xdr:col>102</xdr:col>
      <xdr:colOff>165100</xdr:colOff>
      <xdr:row>78</xdr:row>
      <xdr:rowOff>50800</xdr:rowOff>
    </xdr:to>
    <xdr:sp macro="" textlink="">
      <xdr:nvSpPr>
        <xdr:cNvPr id="832" name="楕円 831">
          <a:extLst>
            <a:ext uri="{FF2B5EF4-FFF2-40B4-BE49-F238E27FC236}">
              <a16:creationId xmlns:a16="http://schemas.microsoft.com/office/drawing/2014/main" id="{1E0FB0DB-6E1D-4A9E-BF33-6B2D86902782}"/>
            </a:ext>
          </a:extLst>
        </xdr:cNvPr>
        <xdr:cNvSpPr/>
      </xdr:nvSpPr>
      <xdr:spPr>
        <a:xfrm>
          <a:off x="17554575" y="12592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0</xdr:rowOff>
    </xdr:to>
    <xdr:cxnSp macro="">
      <xdr:nvCxnSpPr>
        <xdr:cNvPr id="833" name="直線コネクタ 832">
          <a:extLst>
            <a:ext uri="{FF2B5EF4-FFF2-40B4-BE49-F238E27FC236}">
              <a16:creationId xmlns:a16="http://schemas.microsoft.com/office/drawing/2014/main" id="{85FAF2A5-35A4-4D77-A596-57C4C8BEC2B9}"/>
            </a:ext>
          </a:extLst>
        </xdr:cNvPr>
        <xdr:cNvCxnSpPr/>
      </xdr:nvCxnSpPr>
      <xdr:spPr>
        <a:xfrm>
          <a:off x="17602200" y="126301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25400</xdr:rowOff>
    </xdr:from>
    <xdr:to>
      <xdr:col>98</xdr:col>
      <xdr:colOff>38100</xdr:colOff>
      <xdr:row>78</xdr:row>
      <xdr:rowOff>127000</xdr:rowOff>
    </xdr:to>
    <xdr:sp macro="" textlink="">
      <xdr:nvSpPr>
        <xdr:cNvPr id="834" name="楕円 833">
          <a:extLst>
            <a:ext uri="{FF2B5EF4-FFF2-40B4-BE49-F238E27FC236}">
              <a16:creationId xmlns:a16="http://schemas.microsoft.com/office/drawing/2014/main" id="{898B1F41-E60F-4559-804A-E39FC42782CA}"/>
            </a:ext>
          </a:extLst>
        </xdr:cNvPr>
        <xdr:cNvSpPr/>
      </xdr:nvSpPr>
      <xdr:spPr>
        <a:xfrm>
          <a:off x="16754475" y="12658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0</xdr:rowOff>
    </xdr:from>
    <xdr:to>
      <xdr:col>102</xdr:col>
      <xdr:colOff>114300</xdr:colOff>
      <xdr:row>78</xdr:row>
      <xdr:rowOff>76200</xdr:rowOff>
    </xdr:to>
    <xdr:cxnSp macro="">
      <xdr:nvCxnSpPr>
        <xdr:cNvPr id="835" name="直線コネクタ 834">
          <a:extLst>
            <a:ext uri="{FF2B5EF4-FFF2-40B4-BE49-F238E27FC236}">
              <a16:creationId xmlns:a16="http://schemas.microsoft.com/office/drawing/2014/main" id="{F21630EA-B36B-4A56-8CD1-E25D4EF9AB4E}"/>
            </a:ext>
          </a:extLst>
        </xdr:cNvPr>
        <xdr:cNvCxnSpPr/>
      </xdr:nvCxnSpPr>
      <xdr:spPr>
        <a:xfrm flipV="1">
          <a:off x="16802100" y="1263015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6" name="n_1aveValue【消防施設】&#10;一人当たり面積">
          <a:extLst>
            <a:ext uri="{FF2B5EF4-FFF2-40B4-BE49-F238E27FC236}">
              <a16:creationId xmlns:a16="http://schemas.microsoft.com/office/drawing/2014/main" id="{85DEF76E-E343-48F6-B235-543D414B9829}"/>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7" name="n_2aveValue【消防施設】&#10;一人当たり面積">
          <a:extLst>
            <a:ext uri="{FF2B5EF4-FFF2-40B4-BE49-F238E27FC236}">
              <a16:creationId xmlns:a16="http://schemas.microsoft.com/office/drawing/2014/main" id="{71B3F6B6-2247-4C85-A866-4E204DC00439}"/>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8" name="n_3aveValue【消防施設】&#10;一人当たり面積">
          <a:extLst>
            <a:ext uri="{FF2B5EF4-FFF2-40B4-BE49-F238E27FC236}">
              <a16:creationId xmlns:a16="http://schemas.microsoft.com/office/drawing/2014/main" id="{238199CE-6989-49AC-A041-D2B0E1638DEF}"/>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9" name="n_4aveValue【消防施設】&#10;一人当たり面積">
          <a:extLst>
            <a:ext uri="{FF2B5EF4-FFF2-40B4-BE49-F238E27FC236}">
              <a16:creationId xmlns:a16="http://schemas.microsoft.com/office/drawing/2014/main" id="{46167F2B-C15A-4C48-99C8-3382E5A5417D}"/>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840" name="n_1mainValue【消防施設】&#10;一人当たり面積">
          <a:extLst>
            <a:ext uri="{FF2B5EF4-FFF2-40B4-BE49-F238E27FC236}">
              <a16:creationId xmlns:a16="http://schemas.microsoft.com/office/drawing/2014/main" id="{19EC8FA6-70B7-4AEF-8C32-54DAA522D256}"/>
            </a:ext>
          </a:extLst>
        </xdr:cNvPr>
        <xdr:cNvSpPr txBox="1"/>
      </xdr:nvSpPr>
      <xdr:spPr>
        <a:xfrm>
          <a:off x="18983402" y="123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841" name="n_2mainValue【消防施設】&#10;一人当たり面積">
          <a:extLst>
            <a:ext uri="{FF2B5EF4-FFF2-40B4-BE49-F238E27FC236}">
              <a16:creationId xmlns:a16="http://schemas.microsoft.com/office/drawing/2014/main" id="{1BBD50F5-99E2-4D9A-A4EF-2DB73978E743}"/>
            </a:ext>
          </a:extLst>
        </xdr:cNvPr>
        <xdr:cNvSpPr txBox="1"/>
      </xdr:nvSpPr>
      <xdr:spPr>
        <a:xfrm>
          <a:off x="181833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67327</xdr:rowOff>
    </xdr:from>
    <xdr:ext cx="469744" cy="259045"/>
    <xdr:sp macro="" textlink="">
      <xdr:nvSpPr>
        <xdr:cNvPr id="842" name="n_3mainValue【消防施設】&#10;一人当たり面積">
          <a:extLst>
            <a:ext uri="{FF2B5EF4-FFF2-40B4-BE49-F238E27FC236}">
              <a16:creationId xmlns:a16="http://schemas.microsoft.com/office/drawing/2014/main" id="{3D8D1109-3838-4A4E-877E-152334022F62}"/>
            </a:ext>
          </a:extLst>
        </xdr:cNvPr>
        <xdr:cNvSpPr txBox="1"/>
      </xdr:nvSpPr>
      <xdr:spPr>
        <a:xfrm>
          <a:off x="17383202"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143527</xdr:rowOff>
    </xdr:from>
    <xdr:ext cx="469744" cy="259045"/>
    <xdr:sp macro="" textlink="">
      <xdr:nvSpPr>
        <xdr:cNvPr id="843" name="n_4mainValue【消防施設】&#10;一人当たり面積">
          <a:extLst>
            <a:ext uri="{FF2B5EF4-FFF2-40B4-BE49-F238E27FC236}">
              <a16:creationId xmlns:a16="http://schemas.microsoft.com/office/drawing/2014/main" id="{D8DBDF4F-3AB7-4141-8756-5D041E83F0A7}"/>
            </a:ext>
          </a:extLst>
        </xdr:cNvPr>
        <xdr:cNvSpPr txBox="1"/>
      </xdr:nvSpPr>
      <xdr:spPr>
        <a:xfrm>
          <a:off x="16592627" y="124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C3BDD304-B347-4F6E-B595-EDD6AD6ABCF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A23D2A4A-2F36-4A19-8E05-28FD4EF1D0D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9CB79F99-3AEF-4913-B7FE-2E027709874D}"/>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995787AD-B240-40FC-B340-4CA958A1939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8C9135B0-880C-4EF9-B045-62327F5C2E84}"/>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47DE980C-AA73-48C8-804F-DA4EC3CA2AD4}"/>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8EDEAC4C-A5F2-4D5C-9A62-6916A56D22F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E8C9AC01-A760-4050-94A3-EA8628041052}"/>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DB1039B6-BF30-4563-826C-F113E0EA32A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9000E2EC-DEA5-4816-88C2-437F13372B2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94191925-F5D5-49F9-A4F7-2EEC11D95CFF}"/>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3941CAE8-E9C0-4780-BFEB-ABC60C2E97DA}"/>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0D627D60-5049-4623-A1D0-082A3CDE9105}"/>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9DA9BC0-B327-4C3D-9305-0B40373C254A}"/>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353F26B3-D5D7-4202-9C4D-C35D9AE44072}"/>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E070C2CB-9CC4-496E-8C46-E137FB6E771C}"/>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8842AAFB-B771-44BE-AAE9-3B0129473BEB}"/>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F521C165-3F3E-43F9-A3BD-79BD0234FDBA}"/>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8D75A82D-9B6A-4D08-89E2-8784F3E0B6C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F29C002A-5DAD-4AC3-8688-F664D70BE2D1}"/>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E7B1CCF7-3520-49C4-ACDA-72A9B770CC04}"/>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E465F03D-573A-4A2B-845C-FC8E76CA9761}"/>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3D9B6D53-93CF-4A92-A76F-2B344AC1C4D6}"/>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82D31DE5-BD8C-4E65-A4FD-3EED5CD3712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F230DBCA-6266-494E-92B5-140226FE0AB6}"/>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1F251796-5EC1-4651-89C0-6F0E3388D588}"/>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25FBBE48-0B5E-4531-A496-BDD3E1D74893}"/>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642A2ED1-4048-4BFF-9FBB-1520843E7F1E}"/>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7929CF6B-0152-4CF5-BCF4-010FB9388844}"/>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3EF3272A-2F9A-4C76-BD49-F362250BC8E5}"/>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3DC03FEF-F27A-44EC-B660-E638AB033C79}"/>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5" name="【庁舎】&#10;有形固定資産減価償却率平均値テキスト">
          <a:extLst>
            <a:ext uri="{FF2B5EF4-FFF2-40B4-BE49-F238E27FC236}">
              <a16:creationId xmlns:a16="http://schemas.microsoft.com/office/drawing/2014/main" id="{B2004434-C510-4E44-AE5E-DC5E5D04C9BE}"/>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92B68671-B222-4572-B128-0979A27D0844}"/>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2CF7A865-9E36-482B-8227-32133F207FA5}"/>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1862914C-70A4-4EE5-9D0B-CC6673C9FE52}"/>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21F4CDF8-662E-4ADE-BDBE-EA8C8E80A808}"/>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20C9040E-3B2A-4CB7-831B-BC1F292FA429}"/>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930E0F7-8F7D-4E2A-B777-F275B0F005D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5488135-8F66-4FFB-8721-0952051BB42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73C9B2-6EC3-4526-A428-55CB2DFB2FF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1F3A3C70-FAA6-43CF-A803-421C07471B1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CFEAB37-2604-407A-B420-980C9C5CE96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121738</xdr:rowOff>
    </xdr:from>
    <xdr:to>
      <xdr:col>85</xdr:col>
      <xdr:colOff>177800</xdr:colOff>
      <xdr:row>108</xdr:row>
      <xdr:rowOff>51888</xdr:rowOff>
    </xdr:to>
    <xdr:sp macro="" textlink="">
      <xdr:nvSpPr>
        <xdr:cNvPr id="886" name="楕円 885">
          <a:extLst>
            <a:ext uri="{FF2B5EF4-FFF2-40B4-BE49-F238E27FC236}">
              <a16:creationId xmlns:a16="http://schemas.microsoft.com/office/drawing/2014/main" id="{72C5E135-3A3C-4ECF-A73C-E39F0EAAFDC9}"/>
            </a:ext>
          </a:extLst>
        </xdr:cNvPr>
        <xdr:cNvSpPr/>
      </xdr:nvSpPr>
      <xdr:spPr>
        <a:xfrm>
          <a:off x="14649450" y="174508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100165</xdr:rowOff>
    </xdr:from>
    <xdr:ext cx="405111" cy="259045"/>
    <xdr:sp macro="" textlink="">
      <xdr:nvSpPr>
        <xdr:cNvPr id="887" name="【庁舎】&#10;有形固定資産減価償却率該当値テキスト">
          <a:extLst>
            <a:ext uri="{FF2B5EF4-FFF2-40B4-BE49-F238E27FC236}">
              <a16:creationId xmlns:a16="http://schemas.microsoft.com/office/drawing/2014/main" id="{2BA0B3A4-27A2-4AEC-A3C4-5D96E11173AC}"/>
            </a:ext>
          </a:extLst>
        </xdr:cNvPr>
        <xdr:cNvSpPr txBox="1"/>
      </xdr:nvSpPr>
      <xdr:spPr>
        <a:xfrm>
          <a:off x="14735175" y="17429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72752</xdr:rowOff>
    </xdr:from>
    <xdr:to>
      <xdr:col>81</xdr:col>
      <xdr:colOff>101600</xdr:colOff>
      <xdr:row>108</xdr:row>
      <xdr:rowOff>2902</xdr:rowOff>
    </xdr:to>
    <xdr:sp macro="" textlink="">
      <xdr:nvSpPr>
        <xdr:cNvPr id="888" name="楕円 887">
          <a:extLst>
            <a:ext uri="{FF2B5EF4-FFF2-40B4-BE49-F238E27FC236}">
              <a16:creationId xmlns:a16="http://schemas.microsoft.com/office/drawing/2014/main" id="{E1B24B1A-4976-4A87-BDA8-5924C2154A98}"/>
            </a:ext>
          </a:extLst>
        </xdr:cNvPr>
        <xdr:cNvSpPr/>
      </xdr:nvSpPr>
      <xdr:spPr>
        <a:xfrm>
          <a:off x="13887450" y="17395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123552</xdr:rowOff>
    </xdr:from>
    <xdr:to>
      <xdr:col>85</xdr:col>
      <xdr:colOff>127000</xdr:colOff>
      <xdr:row>108</xdr:row>
      <xdr:rowOff>1088</xdr:rowOff>
    </xdr:to>
    <xdr:cxnSp macro="">
      <xdr:nvCxnSpPr>
        <xdr:cNvPr id="889" name="直線コネクタ 888">
          <a:extLst>
            <a:ext uri="{FF2B5EF4-FFF2-40B4-BE49-F238E27FC236}">
              <a16:creationId xmlns:a16="http://schemas.microsoft.com/office/drawing/2014/main" id="{AF0D3597-6700-4EA7-95A9-80D38458F99A}"/>
            </a:ext>
          </a:extLst>
        </xdr:cNvPr>
        <xdr:cNvCxnSpPr/>
      </xdr:nvCxnSpPr>
      <xdr:spPr>
        <a:xfrm>
          <a:off x="13935075" y="17452702"/>
          <a:ext cx="762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90" name="楕円 889">
          <a:extLst>
            <a:ext uri="{FF2B5EF4-FFF2-40B4-BE49-F238E27FC236}">
              <a16:creationId xmlns:a16="http://schemas.microsoft.com/office/drawing/2014/main" id="{012515FB-847F-4D31-87BE-432C103A7836}"/>
            </a:ext>
          </a:extLst>
        </xdr:cNvPr>
        <xdr:cNvSpPr/>
      </xdr:nvSpPr>
      <xdr:spPr>
        <a:xfrm>
          <a:off x="13096875" y="17362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123552</xdr:rowOff>
    </xdr:to>
    <xdr:cxnSp macro="">
      <xdr:nvCxnSpPr>
        <xdr:cNvPr id="891" name="直線コネクタ 890">
          <a:extLst>
            <a:ext uri="{FF2B5EF4-FFF2-40B4-BE49-F238E27FC236}">
              <a16:creationId xmlns:a16="http://schemas.microsoft.com/office/drawing/2014/main" id="{263AE02A-47D1-416D-A7C7-BC15A3123C1A}"/>
            </a:ext>
          </a:extLst>
        </xdr:cNvPr>
        <xdr:cNvCxnSpPr/>
      </xdr:nvCxnSpPr>
      <xdr:spPr>
        <a:xfrm>
          <a:off x="13144500" y="17410430"/>
          <a:ext cx="790575"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892" name="楕円 891">
          <a:extLst>
            <a:ext uri="{FF2B5EF4-FFF2-40B4-BE49-F238E27FC236}">
              <a16:creationId xmlns:a16="http://schemas.microsoft.com/office/drawing/2014/main" id="{C584C5A6-0B96-4811-AB9F-1C13C62D6F1F}"/>
            </a:ext>
          </a:extLst>
        </xdr:cNvPr>
        <xdr:cNvSpPr/>
      </xdr:nvSpPr>
      <xdr:spPr>
        <a:xfrm>
          <a:off x="12296775" y="173135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87630</xdr:rowOff>
    </xdr:to>
    <xdr:cxnSp macro="">
      <xdr:nvCxnSpPr>
        <xdr:cNvPr id="893" name="直線コネクタ 892">
          <a:extLst>
            <a:ext uri="{FF2B5EF4-FFF2-40B4-BE49-F238E27FC236}">
              <a16:creationId xmlns:a16="http://schemas.microsoft.com/office/drawing/2014/main" id="{CB9709A1-84ED-4599-9831-3F3314521DCE}"/>
            </a:ext>
          </a:extLst>
        </xdr:cNvPr>
        <xdr:cNvCxnSpPr/>
      </xdr:nvCxnSpPr>
      <xdr:spPr>
        <a:xfrm>
          <a:off x="12344400" y="17351648"/>
          <a:ext cx="8001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133169</xdr:rowOff>
    </xdr:from>
    <xdr:to>
      <xdr:col>67</xdr:col>
      <xdr:colOff>101600</xdr:colOff>
      <xdr:row>107</xdr:row>
      <xdr:rowOff>63319</xdr:rowOff>
    </xdr:to>
    <xdr:sp macro="" textlink="">
      <xdr:nvSpPr>
        <xdr:cNvPr id="894" name="楕円 893">
          <a:extLst>
            <a:ext uri="{FF2B5EF4-FFF2-40B4-BE49-F238E27FC236}">
              <a16:creationId xmlns:a16="http://schemas.microsoft.com/office/drawing/2014/main" id="{AAADD257-E2A1-4E5D-A15C-97D26A52C974}"/>
            </a:ext>
          </a:extLst>
        </xdr:cNvPr>
        <xdr:cNvSpPr/>
      </xdr:nvSpPr>
      <xdr:spPr>
        <a:xfrm>
          <a:off x="11487150" y="172972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12519</xdr:rowOff>
    </xdr:from>
    <xdr:to>
      <xdr:col>71</xdr:col>
      <xdr:colOff>177800</xdr:colOff>
      <xdr:row>107</xdr:row>
      <xdr:rowOff>28848</xdr:rowOff>
    </xdr:to>
    <xdr:cxnSp macro="">
      <xdr:nvCxnSpPr>
        <xdr:cNvPr id="895" name="直線コネクタ 894">
          <a:extLst>
            <a:ext uri="{FF2B5EF4-FFF2-40B4-BE49-F238E27FC236}">
              <a16:creationId xmlns:a16="http://schemas.microsoft.com/office/drawing/2014/main" id="{8F3359F1-1B3A-40F4-80D9-6D0BBEBB87C7}"/>
            </a:ext>
          </a:extLst>
        </xdr:cNvPr>
        <xdr:cNvCxnSpPr/>
      </xdr:nvCxnSpPr>
      <xdr:spPr>
        <a:xfrm>
          <a:off x="11534775" y="17335319"/>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6" name="n_1aveValue【庁舎】&#10;有形固定資産減価償却率">
          <a:extLst>
            <a:ext uri="{FF2B5EF4-FFF2-40B4-BE49-F238E27FC236}">
              <a16:creationId xmlns:a16="http://schemas.microsoft.com/office/drawing/2014/main" id="{4DD67D6B-8799-4FCC-B3CD-A2AFA4F77F9D}"/>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7" name="n_2aveValue【庁舎】&#10;有形固定資産減価償却率">
          <a:extLst>
            <a:ext uri="{FF2B5EF4-FFF2-40B4-BE49-F238E27FC236}">
              <a16:creationId xmlns:a16="http://schemas.microsoft.com/office/drawing/2014/main" id="{5AEA3B66-2FFC-46C1-9811-C4D6F55BAED3}"/>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8" name="n_3aveValue【庁舎】&#10;有形固定資産減価償却率">
          <a:extLst>
            <a:ext uri="{FF2B5EF4-FFF2-40B4-BE49-F238E27FC236}">
              <a16:creationId xmlns:a16="http://schemas.microsoft.com/office/drawing/2014/main" id="{F1F9F1FF-4D46-436E-90E4-9C28DCDFE9A9}"/>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9" name="n_4aveValue【庁舎】&#10;有形固定資産減価償却率">
          <a:extLst>
            <a:ext uri="{FF2B5EF4-FFF2-40B4-BE49-F238E27FC236}">
              <a16:creationId xmlns:a16="http://schemas.microsoft.com/office/drawing/2014/main" id="{A8C7334C-4FA6-47B1-BC60-58FABC3338A9}"/>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165479</xdr:rowOff>
    </xdr:from>
    <xdr:ext cx="405111" cy="259045"/>
    <xdr:sp macro="" textlink="">
      <xdr:nvSpPr>
        <xdr:cNvPr id="900" name="n_1mainValue【庁舎】&#10;有形固定資産減価償却率">
          <a:extLst>
            <a:ext uri="{FF2B5EF4-FFF2-40B4-BE49-F238E27FC236}">
              <a16:creationId xmlns:a16="http://schemas.microsoft.com/office/drawing/2014/main" id="{C187D327-A26A-4DF3-AC71-59289E60B28F}"/>
            </a:ext>
          </a:extLst>
        </xdr:cNvPr>
        <xdr:cNvSpPr txBox="1"/>
      </xdr:nvSpPr>
      <xdr:spPr>
        <a:xfrm>
          <a:off x="13745219" y="17488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901" name="n_2mainValue【庁舎】&#10;有形固定資産減価償却率">
          <a:extLst>
            <a:ext uri="{FF2B5EF4-FFF2-40B4-BE49-F238E27FC236}">
              <a16:creationId xmlns:a16="http://schemas.microsoft.com/office/drawing/2014/main" id="{E0C2FEF9-9743-4BF2-B612-E4E1D377E6BF}"/>
            </a:ext>
          </a:extLst>
        </xdr:cNvPr>
        <xdr:cNvSpPr txBox="1"/>
      </xdr:nvSpPr>
      <xdr:spPr>
        <a:xfrm>
          <a:off x="12964169"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902" name="n_3mainValue【庁舎】&#10;有形固定資産減価償却率">
          <a:extLst>
            <a:ext uri="{FF2B5EF4-FFF2-40B4-BE49-F238E27FC236}">
              <a16:creationId xmlns:a16="http://schemas.microsoft.com/office/drawing/2014/main" id="{CB7BCC67-4806-4F6A-B89B-FB292B97E656}"/>
            </a:ext>
          </a:extLst>
        </xdr:cNvPr>
        <xdr:cNvSpPr txBox="1"/>
      </xdr:nvSpPr>
      <xdr:spPr>
        <a:xfrm>
          <a:off x="12164069" y="1739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54446</xdr:rowOff>
    </xdr:from>
    <xdr:ext cx="405111" cy="259045"/>
    <xdr:sp macro="" textlink="">
      <xdr:nvSpPr>
        <xdr:cNvPr id="903" name="n_4mainValue【庁舎】&#10;有形固定資産減価償却率">
          <a:extLst>
            <a:ext uri="{FF2B5EF4-FFF2-40B4-BE49-F238E27FC236}">
              <a16:creationId xmlns:a16="http://schemas.microsoft.com/office/drawing/2014/main" id="{42BE7250-5A80-4972-837A-A2991753824F}"/>
            </a:ext>
          </a:extLst>
        </xdr:cNvPr>
        <xdr:cNvSpPr txBox="1"/>
      </xdr:nvSpPr>
      <xdr:spPr>
        <a:xfrm>
          <a:off x="11354444" y="1738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B2D47C04-A402-4D75-A12F-4F45ABEBB15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D9387E97-28F6-4C13-A6D5-2400283F9D3D}"/>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87043B08-C744-4045-8193-6602173C4C6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AC427273-D765-4495-B54B-F8430635B76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20FB6F9A-60AE-4FF7-8DBF-9D86BB78A9E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432BF93D-6F33-4AC1-81BC-101615484104}"/>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45FB63A9-4703-49AF-9AF6-9C2173444B51}"/>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8E928A3F-3084-4E50-85C0-73DA1E30DE0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E4474A63-173C-4197-820F-41541844CDE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B0825818-8C62-4EEB-82BF-8FAD8131110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1D747953-866A-46CA-910B-EB36AAF9BA5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7A6334F0-0D13-4032-B73B-8AC78551DCD8}"/>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498F3CF8-B0A0-4A26-A029-DFD1F10C4C75}"/>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67D8B60-476C-4C79-AD61-1EFAB357D3C2}"/>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4EBECB5D-7B59-4DA7-85EA-DF6881C2E1B1}"/>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E72A7833-31F8-461D-B22C-219964846A87}"/>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B1343F39-AFD9-40F6-B841-02D6CC509A49}"/>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2F9DBE49-4B56-45EF-A602-9F364BF67EB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7AFD50B7-AD66-4D4D-851D-B4D23144AEFC}"/>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5330DE75-299E-4609-9BD5-909451D9455B}"/>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2BD51C29-5BE6-4084-81ED-8F940C293D65}"/>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2E08E092-0D78-4134-BD9F-A138302103B7}"/>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A93F9973-7A5F-4FBB-B79C-D3B494CB8732}"/>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E4E8F502-F745-4A44-A543-07644951CE95}"/>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049BF229-871C-4F24-ABA6-7DCCFF22511C}"/>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29" name="【庁舎】&#10;一人当たり面積平均値テキスト">
          <a:extLst>
            <a:ext uri="{FF2B5EF4-FFF2-40B4-BE49-F238E27FC236}">
              <a16:creationId xmlns:a16="http://schemas.microsoft.com/office/drawing/2014/main" id="{ACD6F734-63E8-4035-BEA8-EE346DBEF135}"/>
            </a:ext>
          </a:extLst>
        </xdr:cNvPr>
        <xdr:cNvSpPr txBox="1"/>
      </xdr:nvSpPr>
      <xdr:spPr>
        <a:xfrm>
          <a:off x="19992975" y="1719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82354E40-00FF-46DC-9F64-EE8822593FC0}"/>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AA3148B0-09A3-4EC3-A1B8-3B7C489D002C}"/>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CB5C9005-B56A-43EE-ABEE-C80EBB8681F6}"/>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C268836A-E521-4A3E-A737-89825F36493E}"/>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5429BB34-178E-451A-965E-C6307F38E257}"/>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43F5EDE-CE4F-4CFD-A0D2-F02395263F35}"/>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D93C924-7F82-478B-87D5-76D7902DEDB2}"/>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D5019E8-EDBD-46BC-AA36-F6561925EB8B}"/>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019C753-C634-4862-8AEB-012F54FABA7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7ACAD492-2370-408A-BD13-DE9F989A9B4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40" name="楕円 939">
          <a:extLst>
            <a:ext uri="{FF2B5EF4-FFF2-40B4-BE49-F238E27FC236}">
              <a16:creationId xmlns:a16="http://schemas.microsoft.com/office/drawing/2014/main" id="{0F59D338-0857-4292-A48A-93E521CC1A62}"/>
            </a:ext>
          </a:extLst>
        </xdr:cNvPr>
        <xdr:cNvSpPr/>
      </xdr:nvSpPr>
      <xdr:spPr>
        <a:xfrm>
          <a:off x="19897725" y="17038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941" name="【庁舎】&#10;一人当たり面積該当値テキスト">
          <a:extLst>
            <a:ext uri="{FF2B5EF4-FFF2-40B4-BE49-F238E27FC236}">
              <a16:creationId xmlns:a16="http://schemas.microsoft.com/office/drawing/2014/main" id="{A18806FD-74EE-499F-B39B-07A5E6A32A69}"/>
            </a:ext>
          </a:extLst>
        </xdr:cNvPr>
        <xdr:cNvSpPr txBox="1"/>
      </xdr:nvSpPr>
      <xdr:spPr>
        <a:xfrm>
          <a:off x="19992975"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31114</xdr:rowOff>
    </xdr:from>
    <xdr:to>
      <xdr:col>112</xdr:col>
      <xdr:colOff>38100</xdr:colOff>
      <xdr:row>105</xdr:row>
      <xdr:rowOff>132714</xdr:rowOff>
    </xdr:to>
    <xdr:sp macro="" textlink="">
      <xdr:nvSpPr>
        <xdr:cNvPr id="942" name="楕円 941">
          <a:extLst>
            <a:ext uri="{FF2B5EF4-FFF2-40B4-BE49-F238E27FC236}">
              <a16:creationId xmlns:a16="http://schemas.microsoft.com/office/drawing/2014/main" id="{2CB54A3C-51C4-43C7-A207-C2CFA2FEC0A4}"/>
            </a:ext>
          </a:extLst>
        </xdr:cNvPr>
        <xdr:cNvSpPr/>
      </xdr:nvSpPr>
      <xdr:spPr>
        <a:xfrm>
          <a:off x="19154775" y="170300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81914</xdr:rowOff>
    </xdr:from>
    <xdr:to>
      <xdr:col>116</xdr:col>
      <xdr:colOff>63500</xdr:colOff>
      <xdr:row>105</xdr:row>
      <xdr:rowOff>87630</xdr:rowOff>
    </xdr:to>
    <xdr:cxnSp macro="">
      <xdr:nvCxnSpPr>
        <xdr:cNvPr id="943" name="直線コネクタ 942">
          <a:extLst>
            <a:ext uri="{FF2B5EF4-FFF2-40B4-BE49-F238E27FC236}">
              <a16:creationId xmlns:a16="http://schemas.microsoft.com/office/drawing/2014/main" id="{FEF4D1D5-6239-44FF-9E96-3B7495280252}"/>
            </a:ext>
          </a:extLst>
        </xdr:cNvPr>
        <xdr:cNvCxnSpPr/>
      </xdr:nvCxnSpPr>
      <xdr:spPr>
        <a:xfrm>
          <a:off x="19202400" y="1708721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44" name="楕円 943">
          <a:extLst>
            <a:ext uri="{FF2B5EF4-FFF2-40B4-BE49-F238E27FC236}">
              <a16:creationId xmlns:a16="http://schemas.microsoft.com/office/drawing/2014/main" id="{14060E83-44C9-4D49-AF53-17D169FAE1C3}"/>
            </a:ext>
          </a:extLst>
        </xdr:cNvPr>
        <xdr:cNvSpPr/>
      </xdr:nvSpPr>
      <xdr:spPr>
        <a:xfrm>
          <a:off x="18345150" y="1703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81914</xdr:rowOff>
    </xdr:to>
    <xdr:cxnSp macro="">
      <xdr:nvCxnSpPr>
        <xdr:cNvPr id="945" name="直線コネクタ 944">
          <a:extLst>
            <a:ext uri="{FF2B5EF4-FFF2-40B4-BE49-F238E27FC236}">
              <a16:creationId xmlns:a16="http://schemas.microsoft.com/office/drawing/2014/main" id="{EF0FD672-74F1-4447-B8E6-7659AF1894B0}"/>
            </a:ext>
          </a:extLst>
        </xdr:cNvPr>
        <xdr:cNvCxnSpPr/>
      </xdr:nvCxnSpPr>
      <xdr:spPr>
        <a:xfrm>
          <a:off x="18392775" y="17078325"/>
          <a:ext cx="809625"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46" name="楕円 945">
          <a:extLst>
            <a:ext uri="{FF2B5EF4-FFF2-40B4-BE49-F238E27FC236}">
              <a16:creationId xmlns:a16="http://schemas.microsoft.com/office/drawing/2014/main" id="{0FC9CFC6-B7B9-4019-9AAC-4A6C3849A7FF}"/>
            </a:ext>
          </a:extLst>
        </xdr:cNvPr>
        <xdr:cNvSpPr/>
      </xdr:nvSpPr>
      <xdr:spPr>
        <a:xfrm>
          <a:off x="17554575" y="170218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70486</xdr:rowOff>
    </xdr:from>
    <xdr:to>
      <xdr:col>107</xdr:col>
      <xdr:colOff>50800</xdr:colOff>
      <xdr:row>105</xdr:row>
      <xdr:rowOff>76200</xdr:rowOff>
    </xdr:to>
    <xdr:cxnSp macro="">
      <xdr:nvCxnSpPr>
        <xdr:cNvPr id="947" name="直線コネクタ 946">
          <a:extLst>
            <a:ext uri="{FF2B5EF4-FFF2-40B4-BE49-F238E27FC236}">
              <a16:creationId xmlns:a16="http://schemas.microsoft.com/office/drawing/2014/main" id="{12FE3144-6493-4A95-A5BF-98EA872540FD}"/>
            </a:ext>
          </a:extLst>
        </xdr:cNvPr>
        <xdr:cNvCxnSpPr/>
      </xdr:nvCxnSpPr>
      <xdr:spPr>
        <a:xfrm>
          <a:off x="17602200" y="17069436"/>
          <a:ext cx="790575"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48" name="楕円 947">
          <a:extLst>
            <a:ext uri="{FF2B5EF4-FFF2-40B4-BE49-F238E27FC236}">
              <a16:creationId xmlns:a16="http://schemas.microsoft.com/office/drawing/2014/main" id="{BA468285-BA2F-4C6D-9EF2-5508D7F2E1D0}"/>
            </a:ext>
          </a:extLst>
        </xdr:cNvPr>
        <xdr:cNvSpPr/>
      </xdr:nvSpPr>
      <xdr:spPr>
        <a:xfrm>
          <a:off x="16754475" y="17038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70486</xdr:rowOff>
    </xdr:from>
    <xdr:to>
      <xdr:col>102</xdr:col>
      <xdr:colOff>114300</xdr:colOff>
      <xdr:row>105</xdr:row>
      <xdr:rowOff>87630</xdr:rowOff>
    </xdr:to>
    <xdr:cxnSp macro="">
      <xdr:nvCxnSpPr>
        <xdr:cNvPr id="949" name="直線コネクタ 948">
          <a:extLst>
            <a:ext uri="{FF2B5EF4-FFF2-40B4-BE49-F238E27FC236}">
              <a16:creationId xmlns:a16="http://schemas.microsoft.com/office/drawing/2014/main" id="{B5AAA580-16FF-44BF-8E93-AE719907F95D}"/>
            </a:ext>
          </a:extLst>
        </xdr:cNvPr>
        <xdr:cNvCxnSpPr/>
      </xdr:nvCxnSpPr>
      <xdr:spPr>
        <a:xfrm flipV="1">
          <a:off x="16802100" y="17069436"/>
          <a:ext cx="8001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50" name="n_1aveValue【庁舎】&#10;一人当たり面積">
          <a:extLst>
            <a:ext uri="{FF2B5EF4-FFF2-40B4-BE49-F238E27FC236}">
              <a16:creationId xmlns:a16="http://schemas.microsoft.com/office/drawing/2014/main" id="{88FDAF0E-6516-4CB5-B050-5D2CFE988D20}"/>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1" name="n_2aveValue【庁舎】&#10;一人当たり面積">
          <a:extLst>
            <a:ext uri="{FF2B5EF4-FFF2-40B4-BE49-F238E27FC236}">
              <a16:creationId xmlns:a16="http://schemas.microsoft.com/office/drawing/2014/main" id="{B0EBE36E-6E68-4181-9A1F-7A78E8E5C9B4}"/>
            </a:ext>
          </a:extLst>
        </xdr:cNvPr>
        <xdr:cNvSpPr txBox="1"/>
      </xdr:nvSpPr>
      <xdr:spPr>
        <a:xfrm>
          <a:off x="181833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2" name="n_3aveValue【庁舎】&#10;一人当たり面積">
          <a:extLst>
            <a:ext uri="{FF2B5EF4-FFF2-40B4-BE49-F238E27FC236}">
              <a16:creationId xmlns:a16="http://schemas.microsoft.com/office/drawing/2014/main" id="{1C45E41F-C693-4FE8-929D-469B06EC0AA4}"/>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3" name="n_4aveValue【庁舎】&#10;一人当たり面積">
          <a:extLst>
            <a:ext uri="{FF2B5EF4-FFF2-40B4-BE49-F238E27FC236}">
              <a16:creationId xmlns:a16="http://schemas.microsoft.com/office/drawing/2014/main" id="{E7831B25-C773-4792-9B3F-0935EF1B122B}"/>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149241</xdr:rowOff>
    </xdr:from>
    <xdr:ext cx="469744" cy="259045"/>
    <xdr:sp macro="" textlink="">
      <xdr:nvSpPr>
        <xdr:cNvPr id="954" name="n_1mainValue【庁舎】&#10;一人当たり面積">
          <a:extLst>
            <a:ext uri="{FF2B5EF4-FFF2-40B4-BE49-F238E27FC236}">
              <a16:creationId xmlns:a16="http://schemas.microsoft.com/office/drawing/2014/main" id="{AA721A06-90C1-4A53-A893-2F7CE9E358CF}"/>
            </a:ext>
          </a:extLst>
        </xdr:cNvPr>
        <xdr:cNvSpPr txBox="1"/>
      </xdr:nvSpPr>
      <xdr:spPr>
        <a:xfrm>
          <a:off x="18983402" y="1682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55" name="n_2mainValue【庁舎】&#10;一人当たり面積">
          <a:extLst>
            <a:ext uri="{FF2B5EF4-FFF2-40B4-BE49-F238E27FC236}">
              <a16:creationId xmlns:a16="http://schemas.microsoft.com/office/drawing/2014/main" id="{394BCB7C-9B60-44C6-92A4-05BD641DE643}"/>
            </a:ext>
          </a:extLst>
        </xdr:cNvPr>
        <xdr:cNvSpPr txBox="1"/>
      </xdr:nvSpPr>
      <xdr:spPr>
        <a:xfrm>
          <a:off x="181833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6" name="n_3mainValue【庁舎】&#10;一人当たり面積">
          <a:extLst>
            <a:ext uri="{FF2B5EF4-FFF2-40B4-BE49-F238E27FC236}">
              <a16:creationId xmlns:a16="http://schemas.microsoft.com/office/drawing/2014/main" id="{119D1C4B-9714-4651-83AF-E8F2AA1D19F4}"/>
            </a:ext>
          </a:extLst>
        </xdr:cNvPr>
        <xdr:cNvSpPr txBox="1"/>
      </xdr:nvSpPr>
      <xdr:spPr>
        <a:xfrm>
          <a:off x="17383202"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957" name="n_4mainValue【庁舎】&#10;一人当たり面積">
          <a:extLst>
            <a:ext uri="{FF2B5EF4-FFF2-40B4-BE49-F238E27FC236}">
              <a16:creationId xmlns:a16="http://schemas.microsoft.com/office/drawing/2014/main" id="{C4F96658-B678-46D4-817D-6E2B4E82AD4F}"/>
            </a:ext>
          </a:extLst>
        </xdr:cNvPr>
        <xdr:cNvSpPr txBox="1"/>
      </xdr:nvSpPr>
      <xdr:spPr>
        <a:xfrm>
          <a:off x="16592627"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8AB32C90-8A43-4573-B150-3CDCF1648EB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E6A6307-F3FB-4808-98AF-6BDCBD5E6D5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9B125794-A8EC-4B21-8E1C-83338524F06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本市の有形固定資産減価償却率は、全体と</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しては類似団体</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よりやや低い値で</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その中でも、</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は、所管する保健センターや庁舎施設の減価償却が進んでいるため、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類似団体よりも高くなっている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また、本市の前年度の有形固定資産減価償却率との比較では、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ポイント減少している。これは、今泉工場の基幹的設備改良工事に伴い、新規取得資産が増加したためである。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近年の状況として、県費負担教職員に係る権限移譲のあった平成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除き、基準財政需要額以上に基準財政収入額が増加する傾向が続いていたところである。令和２年度においては、地方消費税交付金や固定資産税の増等により基準財政収入額が増加している一方で、臨時財政対策債振替額の減少等に伴い基準財政需要額も増加し、単年度の財政力指数は上昇、３か年平均は前年度から横ばいとなった。今後は、新型コロナウイルス感染症の影響を注視しながらも、仙台市役所経営プランに基づく収入率の向上や、税源涵養の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年度は県費負担教職員の移譲に伴う歳入・歳出総額の増加が悪化の方向に働いたものの、地方税をはじめとした一般財源の増により回復した。平成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年度も地方税をはじめとした一般財源の増により回復した。令和元年度は扶助費の増加などにより悪化した。令和２年度は扶助費の増加などはあるものの、地方消費税交付金の増加などにより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ポイント改善して</a:t>
          </a:r>
          <a:r>
            <a:rPr kumimoji="1" lang="en-US" altLang="ja-JP" sz="1200">
              <a:latin typeface="ＭＳ Ｐゴシック" panose="020B0600070205080204" pitchFamily="50" charset="-128"/>
              <a:ea typeface="ＭＳ Ｐゴシック" panose="020B0600070205080204" pitchFamily="50" charset="-128"/>
            </a:rPr>
            <a:t>98.5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今後は人口減少や本格的な少子高齢化を見据え、地域経済活性化策による税源涵養、公共施設の老朽化対策に要する事業費の平準化やコスト縮減など、歳入歳出両面で取り組みを講じていく。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157339</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3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9878</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826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9878</xdr:rowOff>
    </xdr:from>
    <xdr:to>
      <xdr:col>15</xdr:col>
      <xdr:colOff>82550</xdr:colOff>
      <xdr:row>64</xdr:row>
      <xdr:rowOff>157339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8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157339</xdr:rowOff>
    </xdr:from>
    <xdr:to>
      <xdr:col>11</xdr:col>
      <xdr:colOff>31750</xdr:colOff>
      <xdr:row>65</xdr:row>
      <xdr:rowOff>106539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3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106539</xdr:rowOff>
    </xdr:from>
    <xdr:to>
      <xdr:col>23</xdr:col>
      <xdr:colOff>184150</xdr:colOff>
      <xdr:row>65</xdr:row>
      <xdr:rowOff>36689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78616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5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130528</xdr:rowOff>
    </xdr:from>
    <xdr:to>
      <xdr:col>15</xdr:col>
      <xdr:colOff>133350</xdr:colOff>
      <xdr:row>64</xdr:row>
      <xdr:rowOff>60678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45455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106539</xdr:rowOff>
    </xdr:from>
    <xdr:to>
      <xdr:col>11</xdr:col>
      <xdr:colOff>82550</xdr:colOff>
      <xdr:row>65</xdr:row>
      <xdr:rowOff>36689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21466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55739</xdr:rowOff>
    </xdr:from>
    <xdr:to>
      <xdr:col>7</xdr:col>
      <xdr:colOff>31750</xdr:colOff>
      <xdr:row>65</xdr:row>
      <xdr:rowOff>157339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142116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年度は物件費が減少したものの、県費負担教職員の移譲に伴い人件費が大幅に増加し、人口１人当たり決算額は</a:t>
          </a:r>
          <a:r>
            <a:rPr kumimoji="1" lang="en-US" altLang="ja-JP" sz="1300">
              <a:latin typeface="ＭＳ Ｐゴシック" panose="020B0600070205080204" pitchFamily="50" charset="-128"/>
              <a:ea typeface="ＭＳ Ｐゴシック" panose="020B0600070205080204" pitchFamily="50" charset="-128"/>
            </a:rPr>
            <a:t>37,751</a:t>
          </a:r>
          <a:r>
            <a:rPr kumimoji="1" lang="ja-JP" altLang="en-US" sz="1300">
              <a:latin typeface="ＭＳ Ｐゴシック" panose="020B0600070205080204" pitchFamily="50" charset="-128"/>
              <a:ea typeface="ＭＳ Ｐゴシック" panose="020B0600070205080204" pitchFamily="50" charset="-128"/>
            </a:rPr>
            <a:t>円増加した。平成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年度も物件費が増加したこと等により、人口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円の微増となった。令和元年度も人件費と物件費が増加し、人口１人当たり決算額は</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円増加した。令和２年度も人件費と物件費が増加し、人口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10,635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引き続き、職員の超過勤務の縮減や事業費の平準化などに取り組み、持続可能な財政運営に努める。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14036</xdr:rowOff>
    </xdr:from>
    <xdr:to>
      <xdr:col>23</xdr:col>
      <xdr:colOff>133350</xdr:colOff>
      <xdr:row>88</xdr:row>
      <xdr:rowOff>25888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30186"/>
          <a:ext cx="838200" cy="1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97740</xdr:rowOff>
    </xdr:from>
    <xdr:to>
      <xdr:col>19</xdr:col>
      <xdr:colOff>133350</xdr:colOff>
      <xdr:row>87</xdr:row>
      <xdr:rowOff>14036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42440"/>
          <a:ext cx="889000" cy="8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95636</xdr:rowOff>
    </xdr:from>
    <xdr:to>
      <xdr:col>15</xdr:col>
      <xdr:colOff>82550</xdr:colOff>
      <xdr:row>86</xdr:row>
      <xdr:rowOff>97740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4033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130770</xdr:rowOff>
    </xdr:from>
    <xdr:to>
      <xdr:col>11</xdr:col>
      <xdr:colOff>31750</xdr:colOff>
      <xdr:row>86</xdr:row>
      <xdr:rowOff>95636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9670"/>
          <a:ext cx="889000" cy="6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146538</xdr:rowOff>
    </xdr:from>
    <xdr:to>
      <xdr:col>23</xdr:col>
      <xdr:colOff>184150</xdr:colOff>
      <xdr:row>88</xdr:row>
      <xdr:rowOff>76688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118615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3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134686</xdr:rowOff>
    </xdr:from>
    <xdr:to>
      <xdr:col>19</xdr:col>
      <xdr:colOff>184150</xdr:colOff>
      <xdr:row>87</xdr:row>
      <xdr:rowOff>64836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49613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46940</xdr:rowOff>
    </xdr:from>
    <xdr:to>
      <xdr:col>15</xdr:col>
      <xdr:colOff>133350</xdr:colOff>
      <xdr:row>86</xdr:row>
      <xdr:rowOff>148540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133317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7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44836</xdr:rowOff>
    </xdr:from>
    <xdr:to>
      <xdr:col>11</xdr:col>
      <xdr:colOff>82550</xdr:colOff>
      <xdr:row>86</xdr:row>
      <xdr:rowOff>146436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131213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79970</xdr:rowOff>
    </xdr:from>
    <xdr:to>
      <xdr:col>7</xdr:col>
      <xdr:colOff>31750</xdr:colOff>
      <xdr:row>83</xdr:row>
      <xdr:rowOff>10120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166347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給与水準については、人事委員会勧告に基づく給与改定により、地域民間給与との均衡は図られているが、類似団体の中では高い水準となっている。これは、国が平成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日付で給与制度の総合的見直しを実施し俸給表の水準を引き下げ、現給保障の期間を３年間としたのに対し、本市においては同見直しを翌年平成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月１日付で実施し、現給保障の期間を５年間としたことに加え、本市の地域手当の支給率が据え置かれ、国と同程度の給料表の平均的な引下げを行うことができなかったことが要因と考えられる。平成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年度からは、</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歳を超える職員について標準の成績の場合の昇給停止を実施している。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40216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077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60325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8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100541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36636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「仙台市定員管理計画」（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おいて、将来にわたって行政サービスを確実に提供し、新たな行政需要に対しても的確に対応していくため、業務量に応じた必要な人員を確保するとともに、業務効率化や既存体制の見直し等により定員の抑制を図ることを取組方針として掲げ、効率的・効果的な執行体制づくりを行ってきたところ。</a:t>
          </a:r>
        </a:p>
        <a:p>
          <a:r>
            <a:rPr kumimoji="1" lang="ja-JP" altLang="en-US" sz="1300">
              <a:latin typeface="ＭＳ Ｐゴシック" panose="020B0600070205080204" pitchFamily="50" charset="-128"/>
              <a:ea typeface="ＭＳ Ｐゴシック" panose="020B0600070205080204" pitchFamily="50" charset="-128"/>
            </a:rPr>
            <a:t>　本市の人口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人当たりの職員数は類似団体と同水準を維持しており、引き続き適切な定員管理に努めていく。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104902</xdr:rowOff>
    </xdr:from>
    <xdr:to>
      <xdr:col>81</xdr:col>
      <xdr:colOff>44450</xdr:colOff>
      <xdr:row>62</xdr:row>
      <xdr:rowOff>63754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335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66294</xdr:rowOff>
    </xdr:from>
    <xdr:to>
      <xdr:col>77</xdr:col>
      <xdr:colOff>44450</xdr:colOff>
      <xdr:row>61</xdr:row>
      <xdr:rowOff>104902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2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61</xdr:row>
      <xdr:rowOff>66294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89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121920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12954</xdr:rowOff>
    </xdr:from>
    <xdr:to>
      <xdr:col>81</xdr:col>
      <xdr:colOff>95250</xdr:colOff>
      <xdr:row>62</xdr:row>
      <xdr:rowOff>114554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156481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140479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15494</xdr:rowOff>
    </xdr:from>
    <xdr:to>
      <xdr:col>73</xdr:col>
      <xdr:colOff>44450</xdr:colOff>
      <xdr:row>61</xdr:row>
      <xdr:rowOff>117094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101871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元利・準元利償還金の減少などにより単年度実質公債費比率は</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ポイント減少。平成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年度から令和２年度までの３か年平均では元利・準元利償還金の増加傾向といった悪化要因の一方で、標準財政規模の増加等の改善要因により横ばいとなった。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143328</xdr:rowOff>
    </xdr:from>
    <xdr:to>
      <xdr:col>81</xdr:col>
      <xdr:colOff>44450</xdr:colOff>
      <xdr:row>39</xdr:row>
      <xdr:rowOff>143328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143328</xdr:rowOff>
    </xdr:from>
    <xdr:to>
      <xdr:col>77</xdr:col>
      <xdr:colOff>44450</xdr:colOff>
      <xdr:row>40</xdr:row>
      <xdr:rowOff>161472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2987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162378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194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43</xdr:row>
      <xdr:rowOff>9072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9182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109055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32855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51905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70049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令和２年度においては、基金などの充当可能な特定財源が増加したことなどにより、将来負担比率は前年度から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今後も市債（通常債）残高の縮減など行財政改革を進め、財政の健全化に努める。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28702</xdr:rowOff>
    </xdr:from>
    <xdr:to>
      <xdr:col>81</xdr:col>
      <xdr:colOff>44450</xdr:colOff>
      <xdr:row>17</xdr:row>
      <xdr:rowOff>89831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43352"/>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89831</xdr:rowOff>
    </xdr:from>
    <xdr:to>
      <xdr:col>77</xdr:col>
      <xdr:colOff>44450</xdr:colOff>
      <xdr:row>17</xdr:row>
      <xdr:rowOff>143722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0448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143722</xdr:rowOff>
    </xdr:from>
    <xdr:to>
      <xdr:col>72</xdr:col>
      <xdr:colOff>203200</xdr:colOff>
      <xdr:row>18</xdr:row>
      <xdr:rowOff>97748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583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97748</xdr:rowOff>
    </xdr:from>
    <xdr:to>
      <xdr:col>68</xdr:col>
      <xdr:colOff>152400</xdr:colOff>
      <xdr:row>18</xdr:row>
      <xdr:rowOff>157268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83848"/>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149352</xdr:rowOff>
    </xdr:from>
    <xdr:to>
      <xdr:col>81</xdr:col>
      <xdr:colOff>95250</xdr:colOff>
      <xdr:row>17</xdr:row>
      <xdr:rowOff>79502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165879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39031</xdr:rowOff>
    </xdr:from>
    <xdr:to>
      <xdr:col>77</xdr:col>
      <xdr:colOff>95250</xdr:colOff>
      <xdr:row>17</xdr:row>
      <xdr:rowOff>140631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150808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2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92922</xdr:rowOff>
    </xdr:from>
    <xdr:to>
      <xdr:col>73</xdr:col>
      <xdr:colOff>44450</xdr:colOff>
      <xdr:row>18</xdr:row>
      <xdr:rowOff>23072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33249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7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46948</xdr:rowOff>
    </xdr:from>
    <xdr:to>
      <xdr:col>68</xdr:col>
      <xdr:colOff>203200</xdr:colOff>
      <xdr:row>18</xdr:row>
      <xdr:rowOff>148548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158725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0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106468</xdr:rowOff>
    </xdr:from>
    <xdr:to>
      <xdr:col>64</xdr:col>
      <xdr:colOff>152400</xdr:colOff>
      <xdr:row>19</xdr:row>
      <xdr:rowOff>36618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46795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より高い傾向が続いている。これは、使用料や退職手当債など人件費に充当している特定財源が他都市に比べて少なく、一般財源で賄われる歳出額の割合が高いことが原因と考えられる。</a:t>
          </a:r>
        </a:p>
        <a:p>
          <a:r>
            <a:rPr kumimoji="1" lang="ja-JP" altLang="en-US" sz="1200">
              <a:latin typeface="ＭＳ Ｐゴシック" panose="020B0600070205080204" pitchFamily="50" charset="-128"/>
              <a:ea typeface="ＭＳ Ｐゴシック" panose="020B0600070205080204" pitchFamily="50" charset="-128"/>
            </a:rPr>
            <a:t>　令和２年度は、会計年度任用職員の導入等に伴い、前年度比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今後も適正な給与水準のあり方の検討や職員数の削減に努める。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19050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4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7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7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309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19050</xdr:rowOff>
    </xdr:from>
    <xdr:to>
      <xdr:col>24</xdr:col>
      <xdr:colOff>76200</xdr:colOff>
      <xdr:row>41</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139700</xdr:rowOff>
    </xdr:from>
    <xdr:to>
      <xdr:col>20</xdr:col>
      <xdr:colOff>38100</xdr:colOff>
      <xdr:row>41</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8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50800</xdr:rowOff>
    </xdr:from>
    <xdr:to>
      <xdr:col>6</xdr:col>
      <xdr:colOff>171450</xdr:colOff>
      <xdr:row>34</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物件費に係る経常収支比率は類似団体平均より高い傾向が続いている。これは、ごみ収集業務や学校給食調理業務で民営化が進んでいることなどが原因と考えられる。</a:t>
          </a:r>
        </a:p>
        <a:p>
          <a:r>
            <a:rPr kumimoji="1" lang="ja-JP" altLang="en-US" sz="1300">
              <a:latin typeface="ＭＳ Ｐゴシック" panose="020B0600070205080204" pitchFamily="50" charset="-128"/>
              <a:ea typeface="ＭＳ Ｐゴシック" panose="020B0600070205080204" pitchFamily="50" charset="-128"/>
            </a:rPr>
            <a:t>　令和２年度は物件費に係る歳出額が増加したものの、地方消費税交付金の増加などにより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ポイントの減となり、類似団体平均との差は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ポイントに縮小している。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78014</xdr:rowOff>
    </xdr:from>
    <xdr:to>
      <xdr:col>82</xdr:col>
      <xdr:colOff>107950</xdr:colOff>
      <xdr:row>18</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641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20</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804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27214</xdr:rowOff>
    </xdr:from>
    <xdr:to>
      <xdr:col>82</xdr:col>
      <xdr:colOff>158750</xdr:colOff>
      <xdr:row>18</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170741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108857</xdr:rowOff>
    </xdr:from>
    <xdr:to>
      <xdr:col>65</xdr:col>
      <xdr:colOff>53975</xdr:colOff>
      <xdr:row>21</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23784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扶助費に係る経常収支比率は、令和２年度は類似団体平均を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％となった。これは、他都市に比べて保護率や高齢化率が低い傾向にあることなどが要因と考えられる。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しかし、近年は保育施設等の運営など子育て支援に要する経費が増加傾向であることなどから、上昇傾向にある。</a:t>
          </a:r>
        </a:p>
        <a:p>
          <a:r>
            <a:rPr kumimoji="1" lang="ja-JP" altLang="en-US" sz="1300">
              <a:latin typeface="ＭＳ Ｐゴシック" panose="020B0600070205080204" pitchFamily="50" charset="-128"/>
              <a:ea typeface="ＭＳ Ｐゴシック" panose="020B0600070205080204" pitchFamily="50" charset="-128"/>
            </a:rPr>
            <a:t>　本格的な少子高齢社会の到来によりさらなる上昇も見込まれるが、持続可能な財政運営に努める。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その他に係る経常収支比率は類似団体平均並みの推移となっている。</a:t>
          </a:r>
        </a:p>
        <a:p>
          <a:r>
            <a:rPr kumimoji="1" lang="ja-JP" altLang="en-US" sz="1300">
              <a:latin typeface="ＭＳ Ｐゴシック" panose="020B0600070205080204" pitchFamily="50" charset="-128"/>
              <a:ea typeface="ＭＳ Ｐゴシック" panose="020B0600070205080204" pitchFamily="50" charset="-128"/>
            </a:rPr>
            <a:t>　その他の主な経費は維持補修費や繰出金であるが、令和２年度は前年度より歳出額が増加したことから、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32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補助費等に係る経常収支比率は類似団体平均よりも低い傾向が続いている。これは、他都市に比べて高齢化率が低い傾向にあることなどが要因と考えられる。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令和２年度は補助費等に係る歳出額が増加したものの、地方消費税交付金の増加などにより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ポイント回復して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5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50800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37</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23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公債費に係る経常収支比率について、令和２年度は前年度より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ポイント減少し、類似団体と同率となった。なお、臨時財政対策債の発行等による市債残高の増加に伴い、いまだに公債費負担が高い傾向が見られるものの、平成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年度以降最も低い数値となっている。今後とも、公共投資の厳選・重点化を行い、臨時財政対策債等を除いた市債残高の適切な管理に努めていく。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110671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87728"/>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20864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572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53521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222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108857</xdr:rowOff>
    </xdr:from>
    <xdr:to>
      <xdr:col>20</xdr:col>
      <xdr:colOff>38100</xdr:colOff>
      <xdr:row>77</xdr:row>
      <xdr:rowOff>39007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49184</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53521</xdr:rowOff>
    </xdr:from>
    <xdr:to>
      <xdr:col>15</xdr:col>
      <xdr:colOff>98425</xdr:colOff>
      <xdr:row>77</xdr:row>
      <xdr:rowOff>102507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255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125186</xdr:rowOff>
    </xdr:from>
    <xdr:to>
      <xdr:col>15</xdr:col>
      <xdr:colOff>149225</xdr:colOff>
      <xdr:row>77</xdr:row>
      <xdr:rowOff>55336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81</xdr:row>
      <xdr:rowOff>37193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041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10886</xdr:rowOff>
    </xdr:from>
    <xdr:to>
      <xdr:col>6</xdr:col>
      <xdr:colOff>171450</xdr:colOff>
      <xdr:row>80</xdr:row>
      <xdr:rowOff>112486</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122663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56441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2721</xdr:rowOff>
    </xdr:from>
    <xdr:to>
      <xdr:col>15</xdr:col>
      <xdr:colOff>149225</xdr:colOff>
      <xdr:row>77</xdr:row>
      <xdr:rowOff>104321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89098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138084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公債費以外の経費に係る経常収支比率は、類似団体平均と比べて人件費や物件費は高くなっているものの、扶助費や補助費等が低くなっていることから、平均に近い割合で推移している。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令和２年度は人件費等の増加により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a:t>
          </a:r>
          <a:r>
            <a:rPr kumimoji="1" lang="en-US" altLang="ja-JP" sz="1300">
              <a:latin typeface="ＭＳ Ｐゴシック" panose="020B0600070205080204" pitchFamily="50" charset="-128"/>
              <a:ea typeface="ＭＳ Ｐゴシック" panose="020B0600070205080204" pitchFamily="50" charset="-128"/>
            </a:rPr>
            <a:t>80.2</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152400</xdr:rowOff>
    </xdr:from>
    <xdr:to>
      <xdr:col>82</xdr:col>
      <xdr:colOff>107950</xdr:colOff>
      <xdr:row>79</xdr:row>
      <xdr:rowOff>6350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525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133350</xdr:rowOff>
    </xdr:from>
    <xdr:to>
      <xdr:col>78</xdr:col>
      <xdr:colOff>69850</xdr:colOff>
      <xdr:row>78</xdr:row>
      <xdr:rowOff>152400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3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133350</xdr:rowOff>
    </xdr:from>
    <xdr:to>
      <xdr:col>73</xdr:col>
      <xdr:colOff>180975</xdr:colOff>
      <xdr:row>78</xdr:row>
      <xdr:rowOff>63500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335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38100</xdr:rowOff>
    </xdr:from>
    <xdr:to>
      <xdr:col>69</xdr:col>
      <xdr:colOff>92075</xdr:colOff>
      <xdr:row>78</xdr:row>
      <xdr:rowOff>63500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68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99077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101600</xdr:rowOff>
    </xdr:from>
    <xdr:to>
      <xdr:col>78</xdr:col>
      <xdr:colOff>120650</xdr:colOff>
      <xdr:row>79</xdr:row>
      <xdr:rowOff>31750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16527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12700</xdr:rowOff>
    </xdr:from>
    <xdr:to>
      <xdr:col>69</xdr:col>
      <xdr:colOff>142875</xdr:colOff>
      <xdr:row>78</xdr:row>
      <xdr:rowOff>114300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99077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158750</xdr:rowOff>
    </xdr:from>
    <xdr:to>
      <xdr:col>65</xdr:col>
      <xdr:colOff>53975</xdr:colOff>
      <xdr:row>76</xdr:row>
      <xdr:rowOff>88900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82156</xdr:rowOff>
    </xdr:from>
    <xdr:to>
      <xdr:col>29</xdr:col>
      <xdr:colOff>127000</xdr:colOff>
      <xdr:row>13</xdr:row>
      <xdr:rowOff>99553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58631"/>
          <a:ext cx="647700" cy="1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99553</xdr:rowOff>
    </xdr:from>
    <xdr:to>
      <xdr:col>26</xdr:col>
      <xdr:colOff>50800</xdr:colOff>
      <xdr:row>13</xdr:row>
      <xdr:rowOff>131557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76028"/>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130117</xdr:rowOff>
    </xdr:from>
    <xdr:to>
      <xdr:col>22</xdr:col>
      <xdr:colOff>114300</xdr:colOff>
      <xdr:row>13</xdr:row>
      <xdr:rowOff>131557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06592"/>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130117</xdr:rowOff>
    </xdr:from>
    <xdr:to>
      <xdr:col>18</xdr:col>
      <xdr:colOff>177800</xdr:colOff>
      <xdr:row>19</xdr:row>
      <xdr:rowOff>8090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06592"/>
          <a:ext cx="698500" cy="90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31356</xdr:rowOff>
    </xdr:from>
    <xdr:to>
      <xdr:col>29</xdr:col>
      <xdr:colOff>177800</xdr:colOff>
      <xdr:row>13</xdr:row>
      <xdr:rowOff>132956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0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47883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48753</xdr:rowOff>
    </xdr:from>
    <xdr:to>
      <xdr:col>26</xdr:col>
      <xdr:colOff>101600</xdr:colOff>
      <xdr:row>13</xdr:row>
      <xdr:rowOff>150353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160530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80757</xdr:rowOff>
    </xdr:from>
    <xdr:to>
      <xdr:col>22</xdr:col>
      <xdr:colOff>165100</xdr:colOff>
      <xdr:row>14</xdr:row>
      <xdr:rowOff>10907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5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21084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2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79317</xdr:rowOff>
    </xdr:from>
    <xdr:to>
      <xdr:col>19</xdr:col>
      <xdr:colOff>38100</xdr:colOff>
      <xdr:row>14</xdr:row>
      <xdr:rowOff>9467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5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19644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128740</xdr:rowOff>
    </xdr:from>
    <xdr:to>
      <xdr:col>15</xdr:col>
      <xdr:colOff>101600</xdr:colOff>
      <xdr:row>19</xdr:row>
      <xdr:rowOff>58890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69067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203033</xdr:rowOff>
    </xdr:from>
    <xdr:to>
      <xdr:col>29</xdr:col>
      <xdr:colOff>127000</xdr:colOff>
      <xdr:row>35</xdr:row>
      <xdr:rowOff>224110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13383"/>
          <a:ext cx="6477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203033</xdr:rowOff>
    </xdr:from>
    <xdr:to>
      <xdr:col>26</xdr:col>
      <xdr:colOff>50800</xdr:colOff>
      <xdr:row>35</xdr:row>
      <xdr:rowOff>244592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13383"/>
          <a:ext cx="698500" cy="4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244592</xdr:rowOff>
    </xdr:from>
    <xdr:to>
      <xdr:col>22</xdr:col>
      <xdr:colOff>114300</xdr:colOff>
      <xdr:row>35</xdr:row>
      <xdr:rowOff>248569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4942"/>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30897</xdr:rowOff>
    </xdr:from>
    <xdr:to>
      <xdr:col>18</xdr:col>
      <xdr:colOff>177800</xdr:colOff>
      <xdr:row>35</xdr:row>
      <xdr:rowOff>248569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41247"/>
          <a:ext cx="698500" cy="217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173310</xdr:rowOff>
    </xdr:from>
    <xdr:to>
      <xdr:col>29</xdr:col>
      <xdr:colOff>177800</xdr:colOff>
      <xdr:row>35</xdr:row>
      <xdr:rowOff>274910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145387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152233</xdr:rowOff>
    </xdr:from>
    <xdr:to>
      <xdr:col>26</xdr:col>
      <xdr:colOff>101600</xdr:colOff>
      <xdr:row>35</xdr:row>
      <xdr:rowOff>253833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238610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193792</xdr:rowOff>
    </xdr:from>
    <xdr:to>
      <xdr:col>22</xdr:col>
      <xdr:colOff>165100</xdr:colOff>
      <xdr:row>35</xdr:row>
      <xdr:rowOff>295392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280169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197769</xdr:rowOff>
    </xdr:from>
    <xdr:to>
      <xdr:col>19</xdr:col>
      <xdr:colOff>38100</xdr:colOff>
      <xdr:row>35</xdr:row>
      <xdr:rowOff>299369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284146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322997</xdr:rowOff>
    </xdr:from>
    <xdr:to>
      <xdr:col>15</xdr:col>
      <xdr:colOff>101600</xdr:colOff>
      <xdr:row>35</xdr:row>
      <xdr:rowOff>81697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66474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57427</xdr:rowOff>
    </xdr:from>
    <xdr:to>
      <xdr:col>24</xdr:col>
      <xdr:colOff>63500</xdr:colOff>
      <xdr:row>32</xdr:row>
      <xdr:rowOff>104084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43827"/>
          <a:ext cx="8382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104084</xdr:rowOff>
    </xdr:from>
    <xdr:to>
      <xdr:col>19</xdr:col>
      <xdr:colOff>177800</xdr:colOff>
      <xdr:row>32</xdr:row>
      <xdr:rowOff>147221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90484"/>
          <a:ext cx="8890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116589</xdr:rowOff>
    </xdr:from>
    <xdr:to>
      <xdr:col>15</xdr:col>
      <xdr:colOff>50800</xdr:colOff>
      <xdr:row>32</xdr:row>
      <xdr:rowOff>147221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60298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116589</xdr:rowOff>
    </xdr:from>
    <xdr:to>
      <xdr:col>10</xdr:col>
      <xdr:colOff>114300</xdr:colOff>
      <xdr:row>38</xdr:row>
      <xdr:rowOff>70640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02989"/>
          <a:ext cx="889000" cy="98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6627</xdr:rowOff>
    </xdr:from>
    <xdr:to>
      <xdr:col>24</xdr:col>
      <xdr:colOff>114300</xdr:colOff>
      <xdr:row>32</xdr:row>
      <xdr:rowOff>108227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29504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53284</xdr:rowOff>
    </xdr:from>
    <xdr:to>
      <xdr:col>20</xdr:col>
      <xdr:colOff>38100</xdr:colOff>
      <xdr:row>32</xdr:row>
      <xdr:rowOff>154884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171411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3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96421</xdr:rowOff>
    </xdr:from>
    <xdr:to>
      <xdr:col>15</xdr:col>
      <xdr:colOff>101600</xdr:colOff>
      <xdr:row>33</xdr:row>
      <xdr:rowOff>26571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43098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65789</xdr:rowOff>
    </xdr:from>
    <xdr:to>
      <xdr:col>10</xdr:col>
      <xdr:colOff>165100</xdr:colOff>
      <xdr:row>32</xdr:row>
      <xdr:rowOff>167389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12466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3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19840</xdr:rowOff>
    </xdr:from>
    <xdr:to>
      <xdr:col>6</xdr:col>
      <xdr:colOff>38100</xdr:colOff>
      <xdr:row>38</xdr:row>
      <xdr:rowOff>121440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137967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75555</xdr:rowOff>
    </xdr:from>
    <xdr:to>
      <xdr:col>24</xdr:col>
      <xdr:colOff>63500</xdr:colOff>
      <xdr:row>53</xdr:row>
      <xdr:rowOff>64994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819505"/>
          <a:ext cx="838200" cy="3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64994</xdr:rowOff>
    </xdr:from>
    <xdr:to>
      <xdr:col>19</xdr:col>
      <xdr:colOff>177800</xdr:colOff>
      <xdr:row>54</xdr:row>
      <xdr:rowOff>68697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151844"/>
          <a:ext cx="889000" cy="17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68697</xdr:rowOff>
    </xdr:from>
    <xdr:to>
      <xdr:col>15</xdr:col>
      <xdr:colOff>50800</xdr:colOff>
      <xdr:row>54</xdr:row>
      <xdr:rowOff>99603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26997"/>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162880</xdr:rowOff>
    </xdr:from>
    <xdr:to>
      <xdr:col>10</xdr:col>
      <xdr:colOff>114300</xdr:colOff>
      <xdr:row>54</xdr:row>
      <xdr:rowOff>99603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249730"/>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24755</xdr:rowOff>
    </xdr:from>
    <xdr:to>
      <xdr:col>24</xdr:col>
      <xdr:colOff>114300</xdr:colOff>
      <xdr:row>51</xdr:row>
      <xdr:rowOff>126355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7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149232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7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14194</xdr:rowOff>
    </xdr:from>
    <xdr:to>
      <xdr:col>20</xdr:col>
      <xdr:colOff>38100</xdr:colOff>
      <xdr:row>53</xdr:row>
      <xdr:rowOff>115794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1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132321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887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17897</xdr:rowOff>
    </xdr:from>
    <xdr:to>
      <xdr:col>15</xdr:col>
      <xdr:colOff>101600</xdr:colOff>
      <xdr:row>54</xdr:row>
      <xdr:rowOff>119497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136024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0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48803</xdr:rowOff>
    </xdr:from>
    <xdr:to>
      <xdr:col>10</xdr:col>
      <xdr:colOff>165100</xdr:colOff>
      <xdr:row>54</xdr:row>
      <xdr:rowOff>150403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3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166930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0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112080</xdr:rowOff>
    </xdr:from>
    <xdr:to>
      <xdr:col>6</xdr:col>
      <xdr:colOff>38100</xdr:colOff>
      <xdr:row>54</xdr:row>
      <xdr:rowOff>42230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1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58757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89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102688</xdr:rowOff>
    </xdr:from>
    <xdr:to>
      <xdr:col>24</xdr:col>
      <xdr:colOff>63500</xdr:colOff>
      <xdr:row>75</xdr:row>
      <xdr:rowOff>71991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789988"/>
          <a:ext cx="8382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58166</xdr:rowOff>
    </xdr:from>
    <xdr:to>
      <xdr:col>19</xdr:col>
      <xdr:colOff>177800</xdr:colOff>
      <xdr:row>75</xdr:row>
      <xdr:rowOff>71991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16916"/>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24312</xdr:rowOff>
    </xdr:from>
    <xdr:to>
      <xdr:col>15</xdr:col>
      <xdr:colOff>50800</xdr:colOff>
      <xdr:row>75</xdr:row>
      <xdr:rowOff>58166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83062"/>
          <a:ext cx="889000" cy="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24312</xdr:rowOff>
    </xdr:from>
    <xdr:to>
      <xdr:col>10</xdr:col>
      <xdr:colOff>114300</xdr:colOff>
      <xdr:row>75</xdr:row>
      <xdr:rowOff>66548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83062"/>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51888</xdr:rowOff>
    </xdr:from>
    <xdr:to>
      <xdr:col>24</xdr:col>
      <xdr:colOff>114300</xdr:colOff>
      <xdr:row>74</xdr:row>
      <xdr:rowOff>153488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74765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21191</xdr:rowOff>
    </xdr:from>
    <xdr:to>
      <xdr:col>20</xdr:col>
      <xdr:colOff>38100</xdr:colOff>
      <xdr:row>75</xdr:row>
      <xdr:rowOff>122791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139318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7366</xdr:rowOff>
    </xdr:from>
    <xdr:to>
      <xdr:col>15</xdr:col>
      <xdr:colOff>101600</xdr:colOff>
      <xdr:row>75</xdr:row>
      <xdr:rowOff>108966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125493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6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144962</xdr:rowOff>
    </xdr:from>
    <xdr:to>
      <xdr:col>10</xdr:col>
      <xdr:colOff>165100</xdr:colOff>
      <xdr:row>75</xdr:row>
      <xdr:rowOff>75112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91639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6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15748</xdr:rowOff>
    </xdr:from>
    <xdr:to>
      <xdr:col>6</xdr:col>
      <xdr:colOff>38100</xdr:colOff>
      <xdr:row>75</xdr:row>
      <xdr:rowOff>117348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133875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64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84798</xdr:rowOff>
    </xdr:from>
    <xdr:to>
      <xdr:col>24</xdr:col>
      <xdr:colOff>63500</xdr:colOff>
      <xdr:row>98</xdr:row>
      <xdr:rowOff>152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15448"/>
          <a:ext cx="838200" cy="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xdr:rowOff>
    </xdr:from>
    <xdr:to>
      <xdr:col>19</xdr:col>
      <xdr:colOff>177800</xdr:colOff>
      <xdr:row>98</xdr:row>
      <xdr:rowOff>73189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2252"/>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73189</xdr:rowOff>
    </xdr:from>
    <xdr:to>
      <xdr:col>15</xdr:col>
      <xdr:colOff>50800</xdr:colOff>
      <xdr:row>98</xdr:row>
      <xdr:rowOff>120510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5289"/>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120510</xdr:rowOff>
    </xdr:from>
    <xdr:to>
      <xdr:col>10</xdr:col>
      <xdr:colOff>114300</xdr:colOff>
      <xdr:row>98</xdr:row>
      <xdr:rowOff>142875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22610"/>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33998</xdr:rowOff>
    </xdr:from>
    <xdr:to>
      <xdr:col>24</xdr:col>
      <xdr:colOff>114300</xdr:colOff>
      <xdr:row>97</xdr:row>
      <xdr:rowOff>135598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12425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120802</xdr:rowOff>
    </xdr:from>
    <xdr:to>
      <xdr:col>20</xdr:col>
      <xdr:colOff>38100</xdr:colOff>
      <xdr:row>98</xdr:row>
      <xdr:rowOff>50952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42079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84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22389</xdr:rowOff>
    </xdr:from>
    <xdr:to>
      <xdr:col>15</xdr:col>
      <xdr:colOff>101600</xdr:colOff>
      <xdr:row>98</xdr:row>
      <xdr:rowOff>123989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115116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9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69710</xdr:rowOff>
    </xdr:from>
    <xdr:to>
      <xdr:col>10</xdr:col>
      <xdr:colOff>165100</xdr:colOff>
      <xdr:row>98</xdr:row>
      <xdr:rowOff>171310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92075</xdr:rowOff>
    </xdr:from>
    <xdr:to>
      <xdr:col>6</xdr:col>
      <xdr:colOff>38100</xdr:colOff>
      <xdr:row>99</xdr:row>
      <xdr:rowOff>22225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57927</xdr:rowOff>
    </xdr:from>
    <xdr:to>
      <xdr:col>55</xdr:col>
      <xdr:colOff>0</xdr:colOff>
      <xdr:row>39</xdr:row>
      <xdr:rowOff>85837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44327"/>
          <a:ext cx="838200" cy="12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57491</xdr:rowOff>
    </xdr:from>
    <xdr:to>
      <xdr:col>50</xdr:col>
      <xdr:colOff>114300</xdr:colOff>
      <xdr:row>39</xdr:row>
      <xdr:rowOff>85837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74404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36177</xdr:rowOff>
    </xdr:from>
    <xdr:to>
      <xdr:col>45</xdr:col>
      <xdr:colOff>177800</xdr:colOff>
      <xdr:row>39</xdr:row>
      <xdr:rowOff>57491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722727"/>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7580</xdr:rowOff>
    </xdr:from>
    <xdr:to>
      <xdr:col>41</xdr:col>
      <xdr:colOff>50800</xdr:colOff>
      <xdr:row>39</xdr:row>
      <xdr:rowOff>36177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94130"/>
          <a:ext cx="8890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7127</xdr:rowOff>
    </xdr:from>
    <xdr:to>
      <xdr:col>55</xdr:col>
      <xdr:colOff>50800</xdr:colOff>
      <xdr:row>32</xdr:row>
      <xdr:rowOff>108727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4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30004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35037</xdr:rowOff>
    </xdr:from>
    <xdr:to>
      <xdr:col>50</xdr:col>
      <xdr:colOff>165100</xdr:colOff>
      <xdr:row>39</xdr:row>
      <xdr:rowOff>136637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127764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6691</xdr:rowOff>
    </xdr:from>
    <xdr:to>
      <xdr:col>46</xdr:col>
      <xdr:colOff>38100</xdr:colOff>
      <xdr:row>39</xdr:row>
      <xdr:rowOff>108291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99418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156827</xdr:rowOff>
    </xdr:from>
    <xdr:to>
      <xdr:col>41</xdr:col>
      <xdr:colOff>101600</xdr:colOff>
      <xdr:row>39</xdr:row>
      <xdr:rowOff>86977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103504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128230</xdr:rowOff>
    </xdr:from>
    <xdr:to>
      <xdr:col>36</xdr:col>
      <xdr:colOff>165100</xdr:colOff>
      <xdr:row>39</xdr:row>
      <xdr:rowOff>58380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74907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82681</xdr:rowOff>
    </xdr:from>
    <xdr:to>
      <xdr:col>55</xdr:col>
      <xdr:colOff>0</xdr:colOff>
      <xdr:row>55</xdr:row>
      <xdr:rowOff>115697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12431"/>
          <a:ext cx="8382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66058</xdr:rowOff>
    </xdr:from>
    <xdr:to>
      <xdr:col>50</xdr:col>
      <xdr:colOff>114300</xdr:colOff>
      <xdr:row>55</xdr:row>
      <xdr:rowOff>82681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24358"/>
          <a:ext cx="889000" cy="1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66058</xdr:rowOff>
    </xdr:from>
    <xdr:to>
      <xdr:col>45</xdr:col>
      <xdr:colOff>177800</xdr:colOff>
      <xdr:row>54</xdr:row>
      <xdr:rowOff>98748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2435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98748</xdr:rowOff>
    </xdr:from>
    <xdr:to>
      <xdr:col>41</xdr:col>
      <xdr:colOff>50800</xdr:colOff>
      <xdr:row>54</xdr:row>
      <xdr:rowOff>153253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57048"/>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64897</xdr:rowOff>
    </xdr:from>
    <xdr:to>
      <xdr:col>55</xdr:col>
      <xdr:colOff>50800</xdr:colOff>
      <xdr:row>55</xdr:row>
      <xdr:rowOff>166497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9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43324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7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31881</xdr:rowOff>
    </xdr:from>
    <xdr:to>
      <xdr:col>50</xdr:col>
      <xdr:colOff>165100</xdr:colOff>
      <xdr:row>55</xdr:row>
      <xdr:rowOff>133481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124608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5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15258</xdr:rowOff>
    </xdr:from>
    <xdr:to>
      <xdr:col>46</xdr:col>
      <xdr:colOff>38100</xdr:colOff>
      <xdr:row>54</xdr:row>
      <xdr:rowOff>116858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133385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0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47948</xdr:rowOff>
    </xdr:from>
    <xdr:to>
      <xdr:col>41</xdr:col>
      <xdr:colOff>101600</xdr:colOff>
      <xdr:row>54</xdr:row>
      <xdr:rowOff>149548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166075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102453</xdr:rowOff>
    </xdr:from>
    <xdr:to>
      <xdr:col>36</xdr:col>
      <xdr:colOff>165100</xdr:colOff>
      <xdr:row>55</xdr:row>
      <xdr:rowOff>32603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49130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163154</xdr:rowOff>
    </xdr:from>
    <xdr:to>
      <xdr:col>55</xdr:col>
      <xdr:colOff>0</xdr:colOff>
      <xdr:row>75</xdr:row>
      <xdr:rowOff>124201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679004"/>
          <a:ext cx="838200" cy="3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43459</xdr:rowOff>
    </xdr:from>
    <xdr:to>
      <xdr:col>50</xdr:col>
      <xdr:colOff>114300</xdr:colOff>
      <xdr:row>73</xdr:row>
      <xdr:rowOff>163154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216409"/>
          <a:ext cx="889000" cy="46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43459</xdr:rowOff>
    </xdr:from>
    <xdr:to>
      <xdr:col>45</xdr:col>
      <xdr:colOff>177800</xdr:colOff>
      <xdr:row>71</xdr:row>
      <xdr:rowOff>43779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21640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43779</xdr:rowOff>
    </xdr:from>
    <xdr:to>
      <xdr:col>41</xdr:col>
      <xdr:colOff>50800</xdr:colOff>
      <xdr:row>73</xdr:row>
      <xdr:rowOff>6426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216729"/>
          <a:ext cx="889000" cy="3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73401</xdr:rowOff>
    </xdr:from>
    <xdr:to>
      <xdr:col>55</xdr:col>
      <xdr:colOff>50800</xdr:colOff>
      <xdr:row>76</xdr:row>
      <xdr:rowOff>3550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32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51828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1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112354</xdr:rowOff>
    </xdr:from>
    <xdr:to>
      <xdr:col>50</xdr:col>
      <xdr:colOff>165100</xdr:colOff>
      <xdr:row>74</xdr:row>
      <xdr:rowOff>42504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6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59031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4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164109</xdr:rowOff>
    </xdr:from>
    <xdr:to>
      <xdr:col>46</xdr:col>
      <xdr:colOff>38100</xdr:colOff>
      <xdr:row>71</xdr:row>
      <xdr:rowOff>94259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1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110786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19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164429</xdr:rowOff>
    </xdr:from>
    <xdr:to>
      <xdr:col>41</xdr:col>
      <xdr:colOff>101600</xdr:colOff>
      <xdr:row>71</xdr:row>
      <xdr:rowOff>94579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1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111106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19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127076</xdr:rowOff>
    </xdr:from>
    <xdr:to>
      <xdr:col>36</xdr:col>
      <xdr:colOff>165100</xdr:colOff>
      <xdr:row>73</xdr:row>
      <xdr:rowOff>57226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4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73753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2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2387</xdr:rowOff>
    </xdr:from>
    <xdr:to>
      <xdr:col>55</xdr:col>
      <xdr:colOff>0</xdr:colOff>
      <xdr:row>95</xdr:row>
      <xdr:rowOff>52299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18687"/>
          <a:ext cx="838200" cy="2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52299</xdr:rowOff>
    </xdr:from>
    <xdr:to>
      <xdr:col>50</xdr:col>
      <xdr:colOff>114300</xdr:colOff>
      <xdr:row>96</xdr:row>
      <xdr:rowOff>16980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40049"/>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16980</xdr:rowOff>
    </xdr:from>
    <xdr:to>
      <xdr:col>45</xdr:col>
      <xdr:colOff>177800</xdr:colOff>
      <xdr:row>96</xdr:row>
      <xdr:rowOff>163551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76180"/>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67044</xdr:rowOff>
    </xdr:from>
    <xdr:to>
      <xdr:col>41</xdr:col>
      <xdr:colOff>50800</xdr:colOff>
      <xdr:row>96</xdr:row>
      <xdr:rowOff>163551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26244"/>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123037</xdr:rowOff>
    </xdr:from>
    <xdr:to>
      <xdr:col>55</xdr:col>
      <xdr:colOff>50800</xdr:colOff>
      <xdr:row>94</xdr:row>
      <xdr:rowOff>53187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145914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1499</xdr:rowOff>
    </xdr:from>
    <xdr:to>
      <xdr:col>50</xdr:col>
      <xdr:colOff>165100</xdr:colOff>
      <xdr:row>95</xdr:row>
      <xdr:rowOff>103099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94226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137630</xdr:rowOff>
    </xdr:from>
    <xdr:to>
      <xdr:col>46</xdr:col>
      <xdr:colOff>38100</xdr:colOff>
      <xdr:row>96</xdr:row>
      <xdr:rowOff>67780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58907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112751</xdr:rowOff>
    </xdr:from>
    <xdr:to>
      <xdr:col>41</xdr:col>
      <xdr:colOff>101600</xdr:colOff>
      <xdr:row>97</xdr:row>
      <xdr:rowOff>42901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34028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16244</xdr:rowOff>
    </xdr:from>
    <xdr:to>
      <xdr:col>36</xdr:col>
      <xdr:colOff>165100</xdr:colOff>
      <xdr:row>96</xdr:row>
      <xdr:rowOff>117844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134371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119888</xdr:rowOff>
    </xdr:from>
    <xdr:to>
      <xdr:col>85</xdr:col>
      <xdr:colOff>127000</xdr:colOff>
      <xdr:row>37</xdr:row>
      <xdr:rowOff>52832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292088"/>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52832</xdr:rowOff>
    </xdr:from>
    <xdr:to>
      <xdr:col>81</xdr:col>
      <xdr:colOff>50800</xdr:colOff>
      <xdr:row>38</xdr:row>
      <xdr:rowOff>96076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396482"/>
          <a:ext cx="889000" cy="2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128460</xdr:rowOff>
    </xdr:from>
    <xdr:to>
      <xdr:col>76</xdr:col>
      <xdr:colOff>114300</xdr:colOff>
      <xdr:row>38</xdr:row>
      <xdr:rowOff>96076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129210"/>
          <a:ext cx="889000" cy="4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115697</xdr:rowOff>
    </xdr:from>
    <xdr:to>
      <xdr:col>71</xdr:col>
      <xdr:colOff>177800</xdr:colOff>
      <xdr:row>35</xdr:row>
      <xdr:rowOff>128460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5773547"/>
          <a:ext cx="889000" cy="35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102950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1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103712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69088</xdr:rowOff>
    </xdr:from>
    <xdr:to>
      <xdr:col>85</xdr:col>
      <xdr:colOff>177800</xdr:colOff>
      <xdr:row>36</xdr:row>
      <xdr:rowOff>170688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91965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09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2032</xdr:rowOff>
    </xdr:from>
    <xdr:to>
      <xdr:col>81</xdr:col>
      <xdr:colOff>101600</xdr:colOff>
      <xdr:row>37</xdr:row>
      <xdr:rowOff>103632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120159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45276</xdr:rowOff>
    </xdr:from>
    <xdr:to>
      <xdr:col>76</xdr:col>
      <xdr:colOff>165100</xdr:colOff>
      <xdr:row>38</xdr:row>
      <xdr:rowOff>146876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138003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77660</xdr:rowOff>
    </xdr:from>
    <xdr:to>
      <xdr:col>72</xdr:col>
      <xdr:colOff>38100</xdr:colOff>
      <xdr:row>36</xdr:row>
      <xdr:rowOff>7810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24337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585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64897</xdr:rowOff>
    </xdr:from>
    <xdr:to>
      <xdr:col>67</xdr:col>
      <xdr:colOff>101600</xdr:colOff>
      <xdr:row>33</xdr:row>
      <xdr:rowOff>166497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11574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54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129478</xdr:rowOff>
    </xdr:from>
    <xdr:to>
      <xdr:col>85</xdr:col>
      <xdr:colOff>127000</xdr:colOff>
      <xdr:row>74</xdr:row>
      <xdr:rowOff>156976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16778"/>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129478</xdr:rowOff>
    </xdr:from>
    <xdr:to>
      <xdr:col>81</xdr:col>
      <xdr:colOff>50800</xdr:colOff>
      <xdr:row>74</xdr:row>
      <xdr:rowOff>135389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16778"/>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132940</xdr:rowOff>
    </xdr:from>
    <xdr:to>
      <xdr:col>76</xdr:col>
      <xdr:colOff>114300</xdr:colOff>
      <xdr:row>74</xdr:row>
      <xdr:rowOff>135389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2024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5773</xdr:rowOff>
    </xdr:from>
    <xdr:to>
      <xdr:col>71</xdr:col>
      <xdr:colOff>177800</xdr:colOff>
      <xdr:row>74</xdr:row>
      <xdr:rowOff>132940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693073"/>
          <a:ext cx="8890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106176</xdr:rowOff>
    </xdr:from>
    <xdr:to>
      <xdr:col>85</xdr:col>
      <xdr:colOff>177800</xdr:colOff>
      <xdr:row>75</xdr:row>
      <xdr:rowOff>36326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84603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78678</xdr:rowOff>
    </xdr:from>
    <xdr:to>
      <xdr:col>81</xdr:col>
      <xdr:colOff>101600</xdr:colOff>
      <xdr:row>75</xdr:row>
      <xdr:rowOff>8828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171405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84589</xdr:rowOff>
    </xdr:from>
    <xdr:to>
      <xdr:col>76</xdr:col>
      <xdr:colOff>165100</xdr:colOff>
      <xdr:row>75</xdr:row>
      <xdr:rowOff>14739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82140</xdr:rowOff>
    </xdr:from>
    <xdr:to>
      <xdr:col>72</xdr:col>
      <xdr:colOff>38100</xdr:colOff>
      <xdr:row>75</xdr:row>
      <xdr:rowOff>12290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126423</xdr:rowOff>
    </xdr:from>
    <xdr:to>
      <xdr:col>67</xdr:col>
      <xdr:colOff>101600</xdr:colOff>
      <xdr:row>74</xdr:row>
      <xdr:rowOff>56573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6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73100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4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112497</xdr:rowOff>
    </xdr:from>
    <xdr:to>
      <xdr:col>85</xdr:col>
      <xdr:colOff>126364</xdr:colOff>
      <xdr:row>98</xdr:row>
      <xdr:rowOff>4426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6228797"/>
          <a:ext cx="1269" cy="57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8253</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1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4426</xdr:rowOff>
    </xdr:from>
    <xdr:to>
      <xdr:col>86</xdr:col>
      <xdr:colOff>25400</xdr:colOff>
      <xdr:row>98</xdr:row>
      <xdr:rowOff>4426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0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59174</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6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112497</xdr:rowOff>
    </xdr:from>
    <xdr:to>
      <xdr:col>86</xdr:col>
      <xdr:colOff>25400</xdr:colOff>
      <xdr:row>94</xdr:row>
      <xdr:rowOff>112497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131527</xdr:rowOff>
    </xdr:from>
    <xdr:to>
      <xdr:col>85</xdr:col>
      <xdr:colOff>127000</xdr:colOff>
      <xdr:row>95</xdr:row>
      <xdr:rowOff>10255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5562027"/>
          <a:ext cx="838200" cy="7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69669</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2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91242</xdr:rowOff>
    </xdr:from>
    <xdr:to>
      <xdr:col>85</xdr:col>
      <xdr:colOff>177800</xdr:colOff>
      <xdr:row>97</xdr:row>
      <xdr:rowOff>21392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131527</xdr:rowOff>
    </xdr:from>
    <xdr:to>
      <xdr:col>81</xdr:col>
      <xdr:colOff>50800</xdr:colOff>
      <xdr:row>95</xdr:row>
      <xdr:rowOff>84150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562027"/>
          <a:ext cx="889000" cy="80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23864</xdr:rowOff>
    </xdr:from>
    <xdr:to>
      <xdr:col>81</xdr:col>
      <xdr:colOff>101600</xdr:colOff>
      <xdr:row>96</xdr:row>
      <xdr:rowOff>125464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116591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5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14712</xdr:rowOff>
    </xdr:from>
    <xdr:to>
      <xdr:col>76</xdr:col>
      <xdr:colOff>114300</xdr:colOff>
      <xdr:row>95</xdr:row>
      <xdr:rowOff>84150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131012"/>
          <a:ext cx="889000" cy="2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67926</xdr:rowOff>
    </xdr:from>
    <xdr:to>
      <xdr:col>76</xdr:col>
      <xdr:colOff>165100</xdr:colOff>
      <xdr:row>96</xdr:row>
      <xdr:rowOff>169526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160653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134956</xdr:rowOff>
    </xdr:from>
    <xdr:to>
      <xdr:col>71</xdr:col>
      <xdr:colOff>177800</xdr:colOff>
      <xdr:row>94</xdr:row>
      <xdr:rowOff>14712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5736906"/>
          <a:ext cx="8890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159938</xdr:rowOff>
    </xdr:from>
    <xdr:to>
      <xdr:col>72</xdr:col>
      <xdr:colOff>38100</xdr:colOff>
      <xdr:row>96</xdr:row>
      <xdr:rowOff>90088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81215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91529</xdr:rowOff>
    </xdr:from>
    <xdr:to>
      <xdr:col>67</xdr:col>
      <xdr:colOff>101600</xdr:colOff>
      <xdr:row>97</xdr:row>
      <xdr:rowOff>21679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12806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130905</xdr:rowOff>
    </xdr:from>
    <xdr:to>
      <xdr:col>85</xdr:col>
      <xdr:colOff>177800</xdr:colOff>
      <xdr:row>95</xdr:row>
      <xdr:rowOff>61055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2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45832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16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80727</xdr:rowOff>
    </xdr:from>
    <xdr:to>
      <xdr:col>81</xdr:col>
      <xdr:colOff>101600</xdr:colOff>
      <xdr:row>91</xdr:row>
      <xdr:rowOff>10877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5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27404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2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33350</xdr:rowOff>
    </xdr:from>
    <xdr:to>
      <xdr:col>76</xdr:col>
      <xdr:colOff>165100</xdr:colOff>
      <xdr:row>95</xdr:row>
      <xdr:rowOff>134950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151477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0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135362</xdr:rowOff>
    </xdr:from>
    <xdr:to>
      <xdr:col>72</xdr:col>
      <xdr:colOff>38100</xdr:colOff>
      <xdr:row>94</xdr:row>
      <xdr:rowOff>65512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0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85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84156</xdr:rowOff>
    </xdr:from>
    <xdr:to>
      <xdr:col>67</xdr:col>
      <xdr:colOff>101600</xdr:colOff>
      <xdr:row>92</xdr:row>
      <xdr:rowOff>14306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6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30833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4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4064</xdr:rowOff>
    </xdr:from>
    <xdr:to>
      <xdr:col>116</xdr:col>
      <xdr:colOff>63500</xdr:colOff>
      <xdr:row>33</xdr:row>
      <xdr:rowOff>101219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661914"/>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96266</xdr:rowOff>
    </xdr:from>
    <xdr:to>
      <xdr:col>111</xdr:col>
      <xdr:colOff>177800</xdr:colOff>
      <xdr:row>33</xdr:row>
      <xdr:rowOff>101219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582666"/>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87503</xdr:rowOff>
    </xdr:from>
    <xdr:to>
      <xdr:col>107</xdr:col>
      <xdr:colOff>50800</xdr:colOff>
      <xdr:row>32</xdr:row>
      <xdr:rowOff>96266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57390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87503</xdr:rowOff>
    </xdr:from>
    <xdr:to>
      <xdr:col>102</xdr:col>
      <xdr:colOff>114300</xdr:colOff>
      <xdr:row>33</xdr:row>
      <xdr:rowOff>46355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57390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26179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58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124714</xdr:rowOff>
    </xdr:from>
    <xdr:to>
      <xdr:col>116</xdr:col>
      <xdr:colOff>114300</xdr:colOff>
      <xdr:row>33</xdr:row>
      <xdr:rowOff>54864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6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147591</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50419</xdr:rowOff>
    </xdr:from>
    <xdr:to>
      <xdr:col>112</xdr:col>
      <xdr:colOff>38100</xdr:colOff>
      <xdr:row>33</xdr:row>
      <xdr:rowOff>152019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168546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45466</xdr:rowOff>
    </xdr:from>
    <xdr:to>
      <xdr:col>107</xdr:col>
      <xdr:colOff>101600</xdr:colOff>
      <xdr:row>32</xdr:row>
      <xdr:rowOff>147066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163593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36703</xdr:rowOff>
    </xdr:from>
    <xdr:to>
      <xdr:col>102</xdr:col>
      <xdr:colOff>165100</xdr:colOff>
      <xdr:row>32</xdr:row>
      <xdr:rowOff>138303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5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154830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29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167005</xdr:rowOff>
    </xdr:from>
    <xdr:to>
      <xdr:col>98</xdr:col>
      <xdr:colOff>38100</xdr:colOff>
      <xdr:row>33</xdr:row>
      <xdr:rowOff>97155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113682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4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88608</xdr:rowOff>
    </xdr:from>
    <xdr:to>
      <xdr:col>116</xdr:col>
      <xdr:colOff>63500</xdr:colOff>
      <xdr:row>58</xdr:row>
      <xdr:rowOff>126517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32708"/>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124559</xdr:rowOff>
    </xdr:from>
    <xdr:to>
      <xdr:col>111</xdr:col>
      <xdr:colOff>177800</xdr:colOff>
      <xdr:row>58</xdr:row>
      <xdr:rowOff>126517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6865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110112</xdr:rowOff>
    </xdr:from>
    <xdr:to>
      <xdr:col>107</xdr:col>
      <xdr:colOff>50800</xdr:colOff>
      <xdr:row>58</xdr:row>
      <xdr:rowOff>124559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5421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99101</xdr:rowOff>
    </xdr:from>
    <xdr:to>
      <xdr:col>102</xdr:col>
      <xdr:colOff>114300</xdr:colOff>
      <xdr:row>58</xdr:row>
      <xdr:rowOff>110112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4320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37808</xdr:rowOff>
    </xdr:from>
    <xdr:to>
      <xdr:col>116</xdr:col>
      <xdr:colOff>114300</xdr:colOff>
      <xdr:row>58</xdr:row>
      <xdr:rowOff>139408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124185</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75717</xdr:rowOff>
    </xdr:from>
    <xdr:to>
      <xdr:col>112</xdr:col>
      <xdr:colOff>38100</xdr:colOff>
      <xdr:row>59</xdr:row>
      <xdr:rowOff>5867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168444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1011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73759</xdr:rowOff>
    </xdr:from>
    <xdr:to>
      <xdr:col>107</xdr:col>
      <xdr:colOff>101600</xdr:colOff>
      <xdr:row>59</xdr:row>
      <xdr:rowOff>3909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166486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101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59312</xdr:rowOff>
    </xdr:from>
    <xdr:to>
      <xdr:col>102</xdr:col>
      <xdr:colOff>165100</xdr:colOff>
      <xdr:row>58</xdr:row>
      <xdr:rowOff>160912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152039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100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48301</xdr:rowOff>
    </xdr:from>
    <xdr:to>
      <xdr:col>98</xdr:col>
      <xdr:colOff>38100</xdr:colOff>
      <xdr:row>58</xdr:row>
      <xdr:rowOff>149901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141028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100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157028</xdr:rowOff>
    </xdr:from>
    <xdr:to>
      <xdr:col>116</xdr:col>
      <xdr:colOff>63500</xdr:colOff>
      <xdr:row>76</xdr:row>
      <xdr:rowOff>45242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15778"/>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45242</xdr:rowOff>
    </xdr:from>
    <xdr:to>
      <xdr:col>111</xdr:col>
      <xdr:colOff>177800</xdr:colOff>
      <xdr:row>76</xdr:row>
      <xdr:rowOff>94483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75442"/>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94483</xdr:rowOff>
    </xdr:from>
    <xdr:to>
      <xdr:col>107</xdr:col>
      <xdr:colOff>50800</xdr:colOff>
      <xdr:row>76</xdr:row>
      <xdr:rowOff>160959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24683"/>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149988</xdr:rowOff>
    </xdr:from>
    <xdr:to>
      <xdr:col>102</xdr:col>
      <xdr:colOff>114300</xdr:colOff>
      <xdr:row>76</xdr:row>
      <xdr:rowOff>160959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180188"/>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106228</xdr:rowOff>
    </xdr:from>
    <xdr:to>
      <xdr:col>116</xdr:col>
      <xdr:colOff>114300</xdr:colOff>
      <xdr:row>76</xdr:row>
      <xdr:rowOff>36378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84655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165892</xdr:rowOff>
    </xdr:from>
    <xdr:to>
      <xdr:col>112</xdr:col>
      <xdr:colOff>38100</xdr:colOff>
      <xdr:row>76</xdr:row>
      <xdr:rowOff>96042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87169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43683</xdr:rowOff>
    </xdr:from>
    <xdr:to>
      <xdr:col>107</xdr:col>
      <xdr:colOff>101600</xdr:colOff>
      <xdr:row>76</xdr:row>
      <xdr:rowOff>145283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136410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110159</xdr:rowOff>
    </xdr:from>
    <xdr:to>
      <xdr:col>102</xdr:col>
      <xdr:colOff>165100</xdr:colOff>
      <xdr:row>77</xdr:row>
      <xdr:rowOff>40309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31436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99188</xdr:rowOff>
    </xdr:from>
    <xdr:to>
      <xdr:col>98</xdr:col>
      <xdr:colOff>38100</xdr:colOff>
      <xdr:row>77</xdr:row>
      <xdr:rowOff>29338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20465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・歳出総額は、前年度比約</a:t>
          </a:r>
          <a:r>
            <a:rPr kumimoji="1" lang="en-US" altLang="ja-JP" sz="1300">
              <a:latin typeface="ＭＳ Ｐゴシック" panose="020B0600070205080204" pitchFamily="50" charset="-128"/>
              <a:ea typeface="ＭＳ Ｐゴシック" panose="020B0600070205080204" pitchFamily="50" charset="-128"/>
            </a:rPr>
            <a:t>1,316</a:t>
          </a:r>
          <a:r>
            <a:rPr kumimoji="1" lang="ja-JP" altLang="en-US" sz="1300">
              <a:latin typeface="ＭＳ Ｐゴシック" panose="020B0600070205080204" pitchFamily="50" charset="-128"/>
              <a:ea typeface="ＭＳ Ｐゴシック" panose="020B0600070205080204" pitchFamily="50" charset="-128"/>
            </a:rPr>
            <a:t>億円の増となっているが、補助費等や物件費などが増加したことなどによるものである。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・人件費が令和元年度決算から増となっているが、会計年度任用職員の導入などによるものである。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・補助費等が令和元年度決算から増となっているが、特別定額給付金の増加などによるものである。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・普通建設事業費が令和元年度決算から減となり、類似団体平均に比べて低くなったが、これは復興事業に係る事業費の減少などによるものである。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・災害復旧費が令和元年度決算から増となっているが、台風第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号の復旧事業費の増加によるものである。</a:t>
          </a:r>
        </a:p>
        <a:p>
          <a:r>
            <a:rPr kumimoji="1" lang="ja-JP" altLang="en-US" sz="1300">
              <a:latin typeface="ＭＳ Ｐゴシック" panose="020B0600070205080204" pitchFamily="50" charset="-128"/>
              <a:ea typeface="ＭＳ Ｐゴシック" panose="020B0600070205080204" pitchFamily="50" charset="-128"/>
            </a:rPr>
            <a:t>・積立金が令和元年度決算から減となっているが、市庁舎整備基金への積み立てが減少したことなどによるものである。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1,065,932
1,052,299
786.35
662,371,544
652,174,052
4,338,347
280,307,561
767,101,476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43361</xdr:rowOff>
    </xdr:from>
    <xdr:to>
      <xdr:col>24</xdr:col>
      <xdr:colOff>63500</xdr:colOff>
      <xdr:row>34</xdr:row>
      <xdr:rowOff>123372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2661"/>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43361</xdr:rowOff>
    </xdr:from>
    <xdr:to>
      <xdr:col>19</xdr:col>
      <xdr:colOff>177800</xdr:colOff>
      <xdr:row>34</xdr:row>
      <xdr:rowOff>48260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266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152763</xdr:rowOff>
    </xdr:from>
    <xdr:to>
      <xdr:col>15</xdr:col>
      <xdr:colOff>50800</xdr:colOff>
      <xdr:row>34</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061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115207</xdr:rowOff>
    </xdr:from>
    <xdr:to>
      <xdr:col>10</xdr:col>
      <xdr:colOff>114300</xdr:colOff>
      <xdr:row>33</xdr:row>
      <xdr:rowOff>152763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730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72572</xdr:rowOff>
    </xdr:from>
    <xdr:to>
      <xdr:col>24</xdr:col>
      <xdr:colOff>114300</xdr:colOff>
      <xdr:row>35</xdr:row>
      <xdr:rowOff>2722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95449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164011</xdr:rowOff>
    </xdr:from>
    <xdr:to>
      <xdr:col>20</xdr:col>
      <xdr:colOff>38100</xdr:colOff>
      <xdr:row>34</xdr:row>
      <xdr:rowOff>94161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110688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168910</xdr:rowOff>
    </xdr:from>
    <xdr:to>
      <xdr:col>15</xdr:col>
      <xdr:colOff>101600</xdr:colOff>
      <xdr:row>34</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115587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101963</xdr:rowOff>
    </xdr:from>
    <xdr:to>
      <xdr:col>10</xdr:col>
      <xdr:colOff>165100</xdr:colOff>
      <xdr:row>34</xdr:row>
      <xdr:rowOff>32113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48640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64407</xdr:rowOff>
    </xdr:from>
    <xdr:to>
      <xdr:col>6</xdr:col>
      <xdr:colOff>38100</xdr:colOff>
      <xdr:row>33</xdr:row>
      <xdr:rowOff>166007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158166</xdr:rowOff>
    </xdr:from>
    <xdr:to>
      <xdr:col>24</xdr:col>
      <xdr:colOff>63500</xdr:colOff>
      <xdr:row>57</xdr:row>
      <xdr:rowOff>115786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30666"/>
          <a:ext cx="838200" cy="11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115786</xdr:rowOff>
    </xdr:from>
    <xdr:to>
      <xdr:col>19</xdr:col>
      <xdr:colOff>177800</xdr:colOff>
      <xdr:row>58</xdr:row>
      <xdr:rowOff>118949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88436"/>
          <a:ext cx="889000" cy="1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49861</xdr:rowOff>
    </xdr:from>
    <xdr:to>
      <xdr:col>15</xdr:col>
      <xdr:colOff>50800</xdr:colOff>
      <xdr:row>58</xdr:row>
      <xdr:rowOff>118949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93961"/>
          <a:ext cx="889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128600</xdr:rowOff>
    </xdr:from>
    <xdr:to>
      <xdr:col>10</xdr:col>
      <xdr:colOff>114300</xdr:colOff>
      <xdr:row>58</xdr:row>
      <xdr:rowOff>49861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01250"/>
          <a:ext cx="8890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107366</xdr:rowOff>
    </xdr:from>
    <xdr:to>
      <xdr:col>24</xdr:col>
      <xdr:colOff>114300</xdr:colOff>
      <xdr:row>51</xdr:row>
      <xdr:rowOff>37516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64986</xdr:rowOff>
    </xdr:from>
    <xdr:to>
      <xdr:col>20</xdr:col>
      <xdr:colOff>38100</xdr:colOff>
      <xdr:row>57</xdr:row>
      <xdr:rowOff>166586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11663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68149</xdr:rowOff>
    </xdr:from>
    <xdr:to>
      <xdr:col>15</xdr:col>
      <xdr:colOff>101600</xdr:colOff>
      <xdr:row>58</xdr:row>
      <xdr:rowOff>169749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170511</xdr:rowOff>
    </xdr:from>
    <xdr:to>
      <xdr:col>10</xdr:col>
      <xdr:colOff>165100</xdr:colOff>
      <xdr:row>58</xdr:row>
      <xdr:rowOff>100661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117188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77800</xdr:rowOff>
    </xdr:from>
    <xdr:to>
      <xdr:col>6</xdr:col>
      <xdr:colOff>38100</xdr:colOff>
      <xdr:row>58</xdr:row>
      <xdr:rowOff>7950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24477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41611</xdr:rowOff>
    </xdr:from>
    <xdr:to>
      <xdr:col>24</xdr:col>
      <xdr:colOff>63500</xdr:colOff>
      <xdr:row>77</xdr:row>
      <xdr:rowOff>82131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243261"/>
          <a:ext cx="8382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82131</xdr:rowOff>
    </xdr:from>
    <xdr:to>
      <xdr:col>19</xdr:col>
      <xdr:colOff>177800</xdr:colOff>
      <xdr:row>77</xdr:row>
      <xdr:rowOff>138881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83781"/>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138881</xdr:rowOff>
    </xdr:from>
    <xdr:to>
      <xdr:col>15</xdr:col>
      <xdr:colOff>50800</xdr:colOff>
      <xdr:row>77</xdr:row>
      <xdr:rowOff>154969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405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154969</xdr:rowOff>
    </xdr:from>
    <xdr:to>
      <xdr:col>10</xdr:col>
      <xdr:colOff>114300</xdr:colOff>
      <xdr:row>78</xdr:row>
      <xdr:rowOff>8293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356619"/>
          <a:ext cx="889000" cy="2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162261</xdr:rowOff>
    </xdr:from>
    <xdr:to>
      <xdr:col>24</xdr:col>
      <xdr:colOff>114300</xdr:colOff>
      <xdr:row>77</xdr:row>
      <xdr:rowOff>92411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140688</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7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31331</xdr:rowOff>
    </xdr:from>
    <xdr:to>
      <xdr:col>20</xdr:col>
      <xdr:colOff>38100</xdr:colOff>
      <xdr:row>77</xdr:row>
      <xdr:rowOff>132931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124058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2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88081</xdr:rowOff>
    </xdr:from>
    <xdr:to>
      <xdr:col>15</xdr:col>
      <xdr:colOff>101600</xdr:colOff>
      <xdr:row>78</xdr:row>
      <xdr:rowOff>18231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8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104169</xdr:rowOff>
    </xdr:from>
    <xdr:to>
      <xdr:col>10</xdr:col>
      <xdr:colOff>165100</xdr:colOff>
      <xdr:row>78</xdr:row>
      <xdr:rowOff>34319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3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25446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128943</xdr:rowOff>
    </xdr:from>
    <xdr:to>
      <xdr:col>6</xdr:col>
      <xdr:colOff>38100</xdr:colOff>
      <xdr:row>78</xdr:row>
      <xdr:rowOff>59093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3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50220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4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110820</xdr:rowOff>
    </xdr:from>
    <xdr:to>
      <xdr:col>24</xdr:col>
      <xdr:colOff>63500</xdr:colOff>
      <xdr:row>98</xdr:row>
      <xdr:rowOff>137795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41470"/>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68835</xdr:rowOff>
    </xdr:from>
    <xdr:to>
      <xdr:col>19</xdr:col>
      <xdr:colOff>177800</xdr:colOff>
      <xdr:row>98</xdr:row>
      <xdr:rowOff>137795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70935"/>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68835</xdr:rowOff>
    </xdr:from>
    <xdr:to>
      <xdr:col>15</xdr:col>
      <xdr:colOff>50800</xdr:colOff>
      <xdr:row>98</xdr:row>
      <xdr:rowOff>77178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70935"/>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28029</xdr:rowOff>
    </xdr:from>
    <xdr:to>
      <xdr:col>10</xdr:col>
      <xdr:colOff>114300</xdr:colOff>
      <xdr:row>98</xdr:row>
      <xdr:rowOff>77178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8301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60020</xdr:rowOff>
    </xdr:from>
    <xdr:to>
      <xdr:col>24</xdr:col>
      <xdr:colOff>114300</xdr:colOff>
      <xdr:row>97</xdr:row>
      <xdr:rowOff>161620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38447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86995</xdr:rowOff>
    </xdr:from>
    <xdr:to>
      <xdr:col>20</xdr:col>
      <xdr:colOff>38100</xdr:colOff>
      <xdr:row>99</xdr:row>
      <xdr:rowOff>17145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18035</xdr:rowOff>
    </xdr:from>
    <xdr:to>
      <xdr:col>15</xdr:col>
      <xdr:colOff>101600</xdr:colOff>
      <xdr:row>98</xdr:row>
      <xdr:rowOff>119635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110762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26378</xdr:rowOff>
    </xdr:from>
    <xdr:to>
      <xdr:col>10</xdr:col>
      <xdr:colOff>165100</xdr:colOff>
      <xdr:row>98</xdr:row>
      <xdr:rowOff>127978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144505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60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148679</xdr:rowOff>
    </xdr:from>
    <xdr:to>
      <xdr:col>6</xdr:col>
      <xdr:colOff>38100</xdr:colOff>
      <xdr:row>98</xdr:row>
      <xdr:rowOff>78829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95356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89408</xdr:rowOff>
    </xdr:from>
    <xdr:to>
      <xdr:col>55</xdr:col>
      <xdr:colOff>0</xdr:colOff>
      <xdr:row>37</xdr:row>
      <xdr:rowOff>101600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261608"/>
          <a:ext cx="8382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89408</xdr:rowOff>
    </xdr:from>
    <xdr:to>
      <xdr:col>50</xdr:col>
      <xdr:colOff>114300</xdr:colOff>
      <xdr:row>37</xdr:row>
      <xdr:rowOff>70358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26160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65024</xdr:rowOff>
    </xdr:from>
    <xdr:to>
      <xdr:col>45</xdr:col>
      <xdr:colOff>177800</xdr:colOff>
      <xdr:row>37</xdr:row>
      <xdr:rowOff>70358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4086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100076</xdr:rowOff>
    </xdr:from>
    <xdr:to>
      <xdr:col>41</xdr:col>
      <xdr:colOff>50800</xdr:colOff>
      <xdr:row>37</xdr:row>
      <xdr:rowOff>65024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72276"/>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50800</xdr:rowOff>
    </xdr:from>
    <xdr:to>
      <xdr:col>55</xdr:col>
      <xdr:colOff>50800</xdr:colOff>
      <xdr:row>37</xdr:row>
      <xdr:rowOff>152400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29227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38608</xdr:rowOff>
    </xdr:from>
    <xdr:to>
      <xdr:col>50</xdr:col>
      <xdr:colOff>165100</xdr:colOff>
      <xdr:row>36</xdr:row>
      <xdr:rowOff>140208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156735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5986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19558</xdr:rowOff>
    </xdr:from>
    <xdr:to>
      <xdr:col>46</xdr:col>
      <xdr:colOff>38100</xdr:colOff>
      <xdr:row>37</xdr:row>
      <xdr:rowOff>121158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137685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138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14224</xdr:rowOff>
    </xdr:from>
    <xdr:to>
      <xdr:col>41</xdr:col>
      <xdr:colOff>101600</xdr:colOff>
      <xdr:row>37</xdr:row>
      <xdr:rowOff>115824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132351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13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167403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996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78468</xdr:rowOff>
    </xdr:from>
    <xdr:to>
      <xdr:col>55</xdr:col>
      <xdr:colOff>0</xdr:colOff>
      <xdr:row>57</xdr:row>
      <xdr:rowOff>96593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851118"/>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78468</xdr:rowOff>
    </xdr:from>
    <xdr:to>
      <xdr:col>50</xdr:col>
      <xdr:colOff>114300</xdr:colOff>
      <xdr:row>57</xdr:row>
      <xdr:rowOff>95939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51118"/>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95939</xdr:rowOff>
    </xdr:from>
    <xdr:to>
      <xdr:col>45</xdr:col>
      <xdr:colOff>177800</xdr:colOff>
      <xdr:row>57</xdr:row>
      <xdr:rowOff>102798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8685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8255</xdr:rowOff>
    </xdr:from>
    <xdr:to>
      <xdr:col>41</xdr:col>
      <xdr:colOff>50800</xdr:colOff>
      <xdr:row>57</xdr:row>
      <xdr:rowOff>102798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780905"/>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45793</xdr:rowOff>
    </xdr:from>
    <xdr:to>
      <xdr:col>55</xdr:col>
      <xdr:colOff>50800</xdr:colOff>
      <xdr:row>57</xdr:row>
      <xdr:rowOff>147393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24220</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79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27668</xdr:rowOff>
    </xdr:from>
    <xdr:to>
      <xdr:col>50</xdr:col>
      <xdr:colOff>165100</xdr:colOff>
      <xdr:row>57</xdr:row>
      <xdr:rowOff>129268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145795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45139</xdr:rowOff>
    </xdr:from>
    <xdr:to>
      <xdr:col>46</xdr:col>
      <xdr:colOff>38100</xdr:colOff>
      <xdr:row>57</xdr:row>
      <xdr:rowOff>146739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163266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5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51998</xdr:rowOff>
    </xdr:from>
    <xdr:to>
      <xdr:col>41</xdr:col>
      <xdr:colOff>101600</xdr:colOff>
      <xdr:row>57</xdr:row>
      <xdr:rowOff>153598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144725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75582</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121915</xdr:rowOff>
    </xdr:from>
    <xdr:to>
      <xdr:col>55</xdr:col>
      <xdr:colOff>0</xdr:colOff>
      <xdr:row>78</xdr:row>
      <xdr:rowOff>81240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323565"/>
          <a:ext cx="838200" cy="1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81240</xdr:rowOff>
    </xdr:from>
    <xdr:to>
      <xdr:col>50</xdr:col>
      <xdr:colOff>114300</xdr:colOff>
      <xdr:row>78</xdr:row>
      <xdr:rowOff>95176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54340"/>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81857</xdr:rowOff>
    </xdr:from>
    <xdr:to>
      <xdr:col>45</xdr:col>
      <xdr:colOff>177800</xdr:colOff>
      <xdr:row>78</xdr:row>
      <xdr:rowOff>95176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54957"/>
          <a:ext cx="8890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70244</xdr:rowOff>
    </xdr:from>
    <xdr:to>
      <xdr:col>41</xdr:col>
      <xdr:colOff>50800</xdr:colOff>
      <xdr:row>78</xdr:row>
      <xdr:rowOff>81857</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4334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71115</xdr:rowOff>
    </xdr:from>
    <xdr:to>
      <xdr:col>55</xdr:col>
      <xdr:colOff>50800</xdr:colOff>
      <xdr:row>78</xdr:row>
      <xdr:rowOff>1265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2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49542</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30440</xdr:rowOff>
    </xdr:from>
    <xdr:to>
      <xdr:col>50</xdr:col>
      <xdr:colOff>165100</xdr:colOff>
      <xdr:row>78</xdr:row>
      <xdr:rowOff>132040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123167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44376</xdr:rowOff>
    </xdr:from>
    <xdr:to>
      <xdr:col>46</xdr:col>
      <xdr:colOff>38100</xdr:colOff>
      <xdr:row>78</xdr:row>
      <xdr:rowOff>145976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137103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5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31057</xdr:rowOff>
    </xdr:from>
    <xdr:to>
      <xdr:col>41</xdr:col>
      <xdr:colOff>101600</xdr:colOff>
      <xdr:row>78</xdr:row>
      <xdr:rowOff>132657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123784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4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19444</xdr:rowOff>
    </xdr:from>
    <xdr:to>
      <xdr:col>36</xdr:col>
      <xdr:colOff>165100</xdr:colOff>
      <xdr:row>78</xdr:row>
      <xdr:rowOff>121044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112171</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130784</xdr:rowOff>
    </xdr:from>
    <xdr:to>
      <xdr:col>55</xdr:col>
      <xdr:colOff>0</xdr:colOff>
      <xdr:row>95</xdr:row>
      <xdr:rowOff>139776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418534"/>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127470</xdr:rowOff>
    </xdr:from>
    <xdr:to>
      <xdr:col>50</xdr:col>
      <xdr:colOff>114300</xdr:colOff>
      <xdr:row>95</xdr:row>
      <xdr:rowOff>130784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243770"/>
          <a:ext cx="889000" cy="17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108916</xdr:rowOff>
    </xdr:from>
    <xdr:to>
      <xdr:col>45</xdr:col>
      <xdr:colOff>177800</xdr:colOff>
      <xdr:row>94</xdr:row>
      <xdr:rowOff>127470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225216"/>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108916</xdr:rowOff>
    </xdr:from>
    <xdr:to>
      <xdr:col>41</xdr:col>
      <xdr:colOff>50800</xdr:colOff>
      <xdr:row>94</xdr:row>
      <xdr:rowOff>132995</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25216"/>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88976</xdr:rowOff>
    </xdr:from>
    <xdr:to>
      <xdr:col>55</xdr:col>
      <xdr:colOff>50800</xdr:colOff>
      <xdr:row>96</xdr:row>
      <xdr:rowOff>19126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3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67403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3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79984</xdr:rowOff>
    </xdr:from>
    <xdr:to>
      <xdr:col>50</xdr:col>
      <xdr:colOff>165100</xdr:colOff>
      <xdr:row>96</xdr:row>
      <xdr:rowOff>10134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3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4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76670</xdr:rowOff>
    </xdr:from>
    <xdr:to>
      <xdr:col>46</xdr:col>
      <xdr:colOff>38100</xdr:colOff>
      <xdr:row>95</xdr:row>
      <xdr:rowOff>6820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169397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58116</xdr:rowOff>
    </xdr:from>
    <xdr:to>
      <xdr:col>41</xdr:col>
      <xdr:colOff>101600</xdr:colOff>
      <xdr:row>94</xdr:row>
      <xdr:rowOff>159716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150843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82195</xdr:rowOff>
    </xdr:from>
    <xdr:to>
      <xdr:col>36</xdr:col>
      <xdr:colOff>165100</xdr:colOff>
      <xdr:row>95</xdr:row>
      <xdr:rowOff>12345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3472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131270</xdr:rowOff>
    </xdr:from>
    <xdr:to>
      <xdr:col>85</xdr:col>
      <xdr:colOff>127000</xdr:colOff>
      <xdr:row>35</xdr:row>
      <xdr:rowOff>139271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613202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115411</xdr:rowOff>
    </xdr:from>
    <xdr:to>
      <xdr:col>81</xdr:col>
      <xdr:colOff>50800</xdr:colOff>
      <xdr:row>35</xdr:row>
      <xdr:rowOff>139271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5944711"/>
          <a:ext cx="889000" cy="1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115411</xdr:rowOff>
    </xdr:from>
    <xdr:to>
      <xdr:col>76</xdr:col>
      <xdr:colOff>114300</xdr:colOff>
      <xdr:row>35</xdr:row>
      <xdr:rowOff>40830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5944711"/>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40830</xdr:rowOff>
    </xdr:from>
    <xdr:to>
      <xdr:col>71</xdr:col>
      <xdr:colOff>177800</xdr:colOff>
      <xdr:row>35</xdr:row>
      <xdr:rowOff>42545</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04158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80470</xdr:rowOff>
    </xdr:from>
    <xdr:to>
      <xdr:col>85</xdr:col>
      <xdr:colOff>177800</xdr:colOff>
      <xdr:row>36</xdr:row>
      <xdr:rowOff>10620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0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103347</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9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88471</xdr:rowOff>
    </xdr:from>
    <xdr:to>
      <xdr:col>81</xdr:col>
      <xdr:colOff>101600</xdr:colOff>
      <xdr:row>36</xdr:row>
      <xdr:rowOff>18621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0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9748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1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64611</xdr:rowOff>
    </xdr:from>
    <xdr:to>
      <xdr:col>76</xdr:col>
      <xdr:colOff>165100</xdr:colOff>
      <xdr:row>34</xdr:row>
      <xdr:rowOff>166211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8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11288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6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161480</xdr:rowOff>
    </xdr:from>
    <xdr:to>
      <xdr:col>72</xdr:col>
      <xdr:colOff>38100</xdr:colOff>
      <xdr:row>35</xdr:row>
      <xdr:rowOff>91630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108157</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7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163195</xdr:rowOff>
    </xdr:from>
    <xdr:to>
      <xdr:col>67</xdr:col>
      <xdr:colOff>101600</xdr:colOff>
      <xdr:row>35</xdr:row>
      <xdr:rowOff>93345</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109872</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7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90391</xdr:rowOff>
    </xdr:from>
    <xdr:to>
      <xdr:col>85</xdr:col>
      <xdr:colOff>127000</xdr:colOff>
      <xdr:row>51</xdr:row>
      <xdr:rowOff>55049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62891"/>
          <a:ext cx="8382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55049</xdr:rowOff>
    </xdr:from>
    <xdr:to>
      <xdr:col>81</xdr:col>
      <xdr:colOff>50800</xdr:colOff>
      <xdr:row>52</xdr:row>
      <xdr:rowOff>88128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798999"/>
          <a:ext cx="889000" cy="20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88128</xdr:rowOff>
    </xdr:from>
    <xdr:to>
      <xdr:col>76</xdr:col>
      <xdr:colOff>114300</xdr:colOff>
      <xdr:row>52</xdr:row>
      <xdr:rowOff>153896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003528"/>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153896</xdr:rowOff>
    </xdr:from>
    <xdr:to>
      <xdr:col>71</xdr:col>
      <xdr:colOff>177800</xdr:colOff>
      <xdr:row>58</xdr:row>
      <xdr:rowOff>71189</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069296"/>
          <a:ext cx="889000" cy="9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39591</xdr:rowOff>
    </xdr:from>
    <xdr:to>
      <xdr:col>85</xdr:col>
      <xdr:colOff>177800</xdr:colOff>
      <xdr:row>50</xdr:row>
      <xdr:rowOff>141191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125968</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4249</xdr:rowOff>
    </xdr:from>
    <xdr:to>
      <xdr:col>81</xdr:col>
      <xdr:colOff>101600</xdr:colOff>
      <xdr:row>51</xdr:row>
      <xdr:rowOff>105849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7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122376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52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37328</xdr:rowOff>
    </xdr:from>
    <xdr:to>
      <xdr:col>76</xdr:col>
      <xdr:colOff>165100</xdr:colOff>
      <xdr:row>52</xdr:row>
      <xdr:rowOff>138928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155455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103096</xdr:rowOff>
    </xdr:from>
    <xdr:to>
      <xdr:col>72</xdr:col>
      <xdr:colOff>38100</xdr:colOff>
      <xdr:row>53</xdr:row>
      <xdr:rowOff>33246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0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49773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7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20389</xdr:rowOff>
    </xdr:from>
    <xdr:to>
      <xdr:col>67</xdr:col>
      <xdr:colOff>101600</xdr:colOff>
      <xdr:row>58</xdr:row>
      <xdr:rowOff>121989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9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138516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7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119698</xdr:rowOff>
    </xdr:from>
    <xdr:to>
      <xdr:col>85</xdr:col>
      <xdr:colOff>127000</xdr:colOff>
      <xdr:row>77</xdr:row>
      <xdr:rowOff>52832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149898"/>
          <a:ext cx="8382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52832</xdr:rowOff>
    </xdr:from>
    <xdr:to>
      <xdr:col>81</xdr:col>
      <xdr:colOff>50800</xdr:colOff>
      <xdr:row>78</xdr:row>
      <xdr:rowOff>96075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254482"/>
          <a:ext cx="889000" cy="2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128080</xdr:rowOff>
    </xdr:from>
    <xdr:to>
      <xdr:col>76</xdr:col>
      <xdr:colOff>114300</xdr:colOff>
      <xdr:row>78</xdr:row>
      <xdr:rowOff>96075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2986830"/>
          <a:ext cx="889000" cy="4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115697</xdr:rowOff>
    </xdr:from>
    <xdr:to>
      <xdr:col>71</xdr:col>
      <xdr:colOff>177800</xdr:colOff>
      <xdr:row>75</xdr:row>
      <xdr:rowOff>128080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2631547"/>
          <a:ext cx="8890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102951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47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103712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47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68898</xdr:rowOff>
    </xdr:from>
    <xdr:to>
      <xdr:col>85</xdr:col>
      <xdr:colOff>177800</xdr:colOff>
      <xdr:row>76</xdr:row>
      <xdr:rowOff>170498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0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91774</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9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2032</xdr:rowOff>
    </xdr:from>
    <xdr:to>
      <xdr:col>81</xdr:col>
      <xdr:colOff>101600</xdr:colOff>
      <xdr:row>77</xdr:row>
      <xdr:rowOff>103632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120159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9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45275</xdr:rowOff>
    </xdr:from>
    <xdr:to>
      <xdr:col>76</xdr:col>
      <xdr:colOff>165100</xdr:colOff>
      <xdr:row>78</xdr:row>
      <xdr:rowOff>146875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4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138002</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51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77280</xdr:rowOff>
    </xdr:from>
    <xdr:to>
      <xdr:col>72</xdr:col>
      <xdr:colOff>38100</xdr:colOff>
      <xdr:row>76</xdr:row>
      <xdr:rowOff>7429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2936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23957</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27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64897</xdr:rowOff>
    </xdr:from>
    <xdr:to>
      <xdr:col>67</xdr:col>
      <xdr:colOff>101600</xdr:colOff>
      <xdr:row>73</xdr:row>
      <xdr:rowOff>166497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2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11574</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23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122163</xdr:rowOff>
    </xdr:from>
    <xdr:to>
      <xdr:col>85</xdr:col>
      <xdr:colOff>127000</xdr:colOff>
      <xdr:row>94</xdr:row>
      <xdr:rowOff>150510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623846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122163</xdr:rowOff>
    </xdr:from>
    <xdr:to>
      <xdr:col>81</xdr:col>
      <xdr:colOff>50800</xdr:colOff>
      <xdr:row>94</xdr:row>
      <xdr:rowOff>128335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623846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125233</xdr:rowOff>
    </xdr:from>
    <xdr:to>
      <xdr:col>76</xdr:col>
      <xdr:colOff>114300</xdr:colOff>
      <xdr:row>94</xdr:row>
      <xdr:rowOff>128335</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624153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189</xdr:rowOff>
    </xdr:from>
    <xdr:to>
      <xdr:col>71</xdr:col>
      <xdr:colOff>177800</xdr:colOff>
      <xdr:row>94</xdr:row>
      <xdr:rowOff>125233</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6116489"/>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99710</xdr:rowOff>
    </xdr:from>
    <xdr:to>
      <xdr:col>85</xdr:col>
      <xdr:colOff>177800</xdr:colOff>
      <xdr:row>95</xdr:row>
      <xdr:rowOff>29860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2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78137</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1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71363</xdr:rowOff>
    </xdr:from>
    <xdr:to>
      <xdr:col>81</xdr:col>
      <xdr:colOff>101600</xdr:colOff>
      <xdr:row>95</xdr:row>
      <xdr:rowOff>1513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1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164090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62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77535</xdr:rowOff>
    </xdr:from>
    <xdr:to>
      <xdr:col>76</xdr:col>
      <xdr:colOff>165100</xdr:colOff>
      <xdr:row>95</xdr:row>
      <xdr:rowOff>7685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1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170262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62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74433</xdr:rowOff>
    </xdr:from>
    <xdr:to>
      <xdr:col>72</xdr:col>
      <xdr:colOff>38100</xdr:colOff>
      <xdr:row>95</xdr:row>
      <xdr:rowOff>4583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61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167160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62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120839</xdr:rowOff>
    </xdr:from>
    <xdr:to>
      <xdr:col>67</xdr:col>
      <xdr:colOff>101600</xdr:colOff>
      <xdr:row>94</xdr:row>
      <xdr:rowOff>50989</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6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67516</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36322</xdr:rowOff>
    </xdr:from>
    <xdr:to>
      <xdr:col>116</xdr:col>
      <xdr:colOff>63500</xdr:colOff>
      <xdr:row>36</xdr:row>
      <xdr:rowOff>36449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20852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88138</xdr:rowOff>
    </xdr:from>
    <xdr:to>
      <xdr:col>111</xdr:col>
      <xdr:colOff>177800</xdr:colOff>
      <xdr:row>36</xdr:row>
      <xdr:rowOff>36322</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08888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67564</xdr:rowOff>
    </xdr:from>
    <xdr:to>
      <xdr:col>107</xdr:col>
      <xdr:colOff>50800</xdr:colOff>
      <xdr:row>35</xdr:row>
      <xdr:rowOff>88138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0683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130683</xdr:rowOff>
    </xdr:from>
    <xdr:to>
      <xdr:col>102</xdr:col>
      <xdr:colOff>114300</xdr:colOff>
      <xdr:row>35</xdr:row>
      <xdr:rowOff>67564</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5959983"/>
          <a:ext cx="889000" cy="1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157099</xdr:rowOff>
    </xdr:from>
    <xdr:to>
      <xdr:col>116</xdr:col>
      <xdr:colOff>114300</xdr:colOff>
      <xdr:row>36</xdr:row>
      <xdr:rowOff>87249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1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8526</xdr:rowOff>
    </xdr:from>
    <xdr:ext cx="469744"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156972</xdr:rowOff>
    </xdr:from>
    <xdr:to>
      <xdr:col>112</xdr:col>
      <xdr:colOff>38100</xdr:colOff>
      <xdr:row>36</xdr:row>
      <xdr:rowOff>87122</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1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103649</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088428" y="59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37338</xdr:rowOff>
    </xdr:from>
    <xdr:to>
      <xdr:col>107</xdr:col>
      <xdr:colOff>101600</xdr:colOff>
      <xdr:row>35</xdr:row>
      <xdr:rowOff>138938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155465</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199428" y="58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16764</xdr:rowOff>
    </xdr:from>
    <xdr:to>
      <xdr:col>102</xdr:col>
      <xdr:colOff>165100</xdr:colOff>
      <xdr:row>35</xdr:row>
      <xdr:rowOff>118364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0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134891</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10428" y="579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79883</xdr:rowOff>
    </xdr:from>
    <xdr:to>
      <xdr:col>98</xdr:col>
      <xdr:colOff>38100</xdr:colOff>
      <xdr:row>35</xdr:row>
      <xdr:rowOff>10033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59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26560</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21428" y="56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・歳出総額は、前年度比約</a:t>
          </a:r>
          <a:r>
            <a:rPr kumimoji="1" lang="en-US" altLang="ja-JP" sz="1300">
              <a:latin typeface="ＭＳ Ｐゴシック" panose="020B0600070205080204" pitchFamily="50" charset="-128"/>
              <a:ea typeface="ＭＳ Ｐゴシック" panose="020B0600070205080204" pitchFamily="50" charset="-128"/>
            </a:rPr>
            <a:t>1,316</a:t>
          </a:r>
          <a:r>
            <a:rPr kumimoji="1" lang="ja-JP" altLang="en-US" sz="1300">
              <a:latin typeface="ＭＳ Ｐゴシック" panose="020B0600070205080204" pitchFamily="50" charset="-128"/>
              <a:ea typeface="ＭＳ Ｐゴシック" panose="020B0600070205080204" pitchFamily="50" charset="-128"/>
            </a:rPr>
            <a:t>億円の増となっているが、総務費が増加したことなどによるものである。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・総務費が令和元年度決算から増となっているが、特別定額給付金の増加などによるものである。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・民生費は類似団体平均より低い状況が続いているが、他都市に比べて保護率や高齢化率が低い傾向にあることなどが要因と考えられる。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・商工費が令和元年度決算から増となっているが、感染症拡大防止協力金の増加などによるものである。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・教育費が令和元年度決算から増となっているが、教育情報ネットワーク運営等の増加などによるものである。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・災害復旧費が令和元年度決算から増となっているが、台風第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号の復旧事業費の増加によるものである。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実質単年度収支に関する標準財政規模比が平成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1.98</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0.95</a:t>
          </a:r>
          <a:r>
            <a:rPr kumimoji="1" lang="ja-JP" altLang="en-US" sz="1100">
              <a:latin typeface="ＭＳ ゴシック" pitchFamily="49" charset="-128"/>
              <a:ea typeface="ＭＳ ゴシック" pitchFamily="49" charset="-128"/>
            </a:rPr>
            <a:t>％、令和元年度</a:t>
          </a:r>
          <a:r>
            <a:rPr kumimoji="1" lang="en-US" altLang="ja-JP" sz="1100">
              <a:latin typeface="ＭＳ ゴシック" pitchFamily="49" charset="-128"/>
              <a:ea typeface="ＭＳ ゴシック" pitchFamily="49" charset="-128"/>
            </a:rPr>
            <a:t>0.25</a:t>
          </a:r>
          <a:r>
            <a:rPr kumimoji="1" lang="ja-JP" altLang="en-US" sz="1100">
              <a:latin typeface="ＭＳ ゴシック" pitchFamily="49" charset="-128"/>
              <a:ea typeface="ＭＳ ゴシック" pitchFamily="49" charset="-128"/>
            </a:rPr>
            <a:t>％、令和２年度▲</a:t>
          </a:r>
          <a:r>
            <a:rPr kumimoji="1" lang="en-US" altLang="ja-JP" sz="1100">
              <a:latin typeface="ＭＳ ゴシック" pitchFamily="49" charset="-128"/>
              <a:ea typeface="ＭＳ ゴシック" pitchFamily="49" charset="-128"/>
            </a:rPr>
            <a:t>0.09</a:t>
          </a:r>
          <a:r>
            <a:rPr kumimoji="1" lang="ja-JP" altLang="en-US" sz="1100">
              <a:latin typeface="ＭＳ ゴシック" pitchFamily="49" charset="-128"/>
              <a:ea typeface="ＭＳ ゴシック" pitchFamily="49" charset="-128"/>
            </a:rPr>
            <a:t>％と変動している。平成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億円と前年度と同程度であったが、財政調整基金残高の減少により、前年度比</a:t>
          </a:r>
          <a:r>
            <a:rPr kumimoji="1" lang="en-US" altLang="ja-JP" sz="1100">
              <a:latin typeface="ＭＳ ゴシック" pitchFamily="49" charset="-128"/>
              <a:ea typeface="ＭＳ ゴシック" pitchFamily="49" charset="-128"/>
            </a:rPr>
            <a:t>0.11</a:t>
          </a:r>
          <a:r>
            <a:rPr kumimoji="1" lang="ja-JP" altLang="en-US" sz="1100">
              <a:latin typeface="ＭＳ ゴシック" pitchFamily="49" charset="-128"/>
              <a:ea typeface="ＭＳ ゴシック" pitchFamily="49" charset="-128"/>
            </a:rPr>
            <a:t>ポイント低下となった。平成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億円と前年度と同程度であったが、財政調整基金取崩額の減少により、前年度比</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ポイント上昇した。令和元年度決算では、財政調整基金残高の増加により、前年度比</a:t>
          </a:r>
          <a:r>
            <a:rPr kumimoji="1" lang="en-US" altLang="ja-JP" sz="1100">
              <a:latin typeface="ＭＳ ゴシック" pitchFamily="49" charset="-128"/>
              <a:ea typeface="ＭＳ ゴシック" pitchFamily="49" charset="-128"/>
            </a:rPr>
            <a:t>1.20</a:t>
          </a:r>
          <a:r>
            <a:rPr kumimoji="1" lang="ja-JP" altLang="en-US" sz="1100">
              <a:latin typeface="ＭＳ ゴシック" pitchFamily="49" charset="-128"/>
              <a:ea typeface="ＭＳ ゴシック" pitchFamily="49" charset="-128"/>
            </a:rPr>
            <a:t>ポイント増加となった。令和２年度における実質収支は約</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億円となっているが、市税収入の減などによる財政調整基金の取崩額の増加により、実質単年度収支は赤字になっている。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会計ごとの実質収支の黒字／赤字について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年度決算からは自動車運送事業会計のみ実質収支での赤字が発生している。（令和２年度の赤字額は▲</a:t>
          </a:r>
          <a:r>
            <a:rPr kumimoji="1" lang="en-US" altLang="ja-JP" sz="1400">
              <a:latin typeface="ＭＳ ゴシック" pitchFamily="49" charset="-128"/>
              <a:ea typeface="ＭＳ ゴシック" pitchFamily="49" charset="-128"/>
            </a:rPr>
            <a:t>482,919</a:t>
          </a:r>
          <a:r>
            <a:rPr kumimoji="1" lang="ja-JP" altLang="en-US" sz="1400">
              <a:latin typeface="ＭＳ ゴシック" pitchFamily="49" charset="-128"/>
              <a:ea typeface="ＭＳ ゴシック" pitchFamily="49" charset="-128"/>
            </a:rPr>
            <a:t>千円）</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令和元年度との比較について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連結実質赤字比率は令和元年度から</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ポイント改善している。これは、ガス事業会計において流動資産の増加により資金剰余額が増加したこと等によるものである。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5519;&#26619;&#32113;&#35336;&#20418;/&#12356;&#12429;&#12356;&#12429;/&#9632;&#36001;&#25919;&#29366;&#27841;&#20844;&#34920;&#36039;&#26009;/02_&#36001;&#25919;&#29366;&#27841;&#36039;&#26009;&#38598;/R02&#27770;&#31639;_&#36001;&#25919;&#29366;&#27841;&#36039;&#26009;&#38598;/07%20&#22238;&#31572;&#12539;&#20462;&#27491;&#65288;3&#26376;&#26411;&#20844;&#34920;&#20998;&#65289;/01%20&#22243;&#20307;&#22238;&#31572;&#65286;&#30906;&#35469;&#20316;&#26989;/04%20&#20225;&#30011;&#20418;&#30906;&#35469;&#20998;&#65288;&#22522;&#37329;&#27531;&#39640;&#12398;&#32076;&#24180;&#20998;&#26512;&#65289;/&#25351;&#23450;&#37117;&#24066;/04&#20185;&#21488;&#24066;ok/&#12304;&#36001;&#25919;&#29366;&#27841;&#36039;&#26009;&#38598;&#12305;_041009_&#20185;&#21488;&#24066;_2020&#65288;032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24694</v>
          </cell>
          <cell r="C72">
            <v>26567</v>
          </cell>
          <cell r="D72">
            <v>27688</v>
          </cell>
        </row>
        <row r="73">
          <cell r="A73" t="str">
            <v>減債基金</v>
          </cell>
          <cell r="B73">
            <v>7373</v>
          </cell>
          <cell r="C73">
            <v>7652</v>
          </cell>
          <cell r="D73">
            <v>8197</v>
          </cell>
        </row>
        <row r="74">
          <cell r="A74" t="str">
            <v>その他特定目的基金</v>
          </cell>
          <cell r="B74">
            <v>107456</v>
          </cell>
          <cell r="C74">
            <v>102190</v>
          </cell>
          <cell r="D74">
            <v>93246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662371544</v>
      </c>
      <c r="BO4" s="426"/>
      <c r="BP4" s="426"/>
      <c r="BQ4" s="426"/>
      <c r="BR4" s="426"/>
      <c r="BS4" s="426"/>
      <c r="BT4" s="426"/>
      <c r="BU4" s="427"/>
      <c r="BV4" s="425">
        <v>529995776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1.5</v>
      </c>
      <c r="CU4" s="610"/>
      <c r="CV4" s="610"/>
      <c r="CW4" s="610"/>
      <c r="CX4" s="610"/>
      <c r="CY4" s="610"/>
      <c r="CZ4" s="610"/>
      <c r="DA4" s="611"/>
      <c r="DB4" s="609">
        <v>1.4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652174052</v>
      </c>
      <c r="BO5" s="431"/>
      <c r="BP5" s="431"/>
      <c r="BQ5" s="431"/>
      <c r="BR5" s="431"/>
      <c r="BS5" s="431"/>
      <c r="BT5" s="431"/>
      <c r="BU5" s="432"/>
      <c r="BV5" s="430">
        <v>520569286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98.5</v>
      </c>
      <c r="CU5" s="401"/>
      <c r="CV5" s="401"/>
      <c r="CW5" s="401"/>
      <c r="CX5" s="401"/>
      <c r="CY5" s="401"/>
      <c r="CZ5" s="401"/>
      <c r="DA5" s="402"/>
      <c r="DB5" s="400">
        <v>98.7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10197492</v>
      </c>
      <c r="BO6" s="431"/>
      <c r="BP6" s="431"/>
      <c r="BQ6" s="431"/>
      <c r="BR6" s="431"/>
      <c r="BS6" s="431"/>
      <c r="BT6" s="431"/>
      <c r="BU6" s="432"/>
      <c r="BV6" s="430">
        <v>9426490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107.2</v>
      </c>
      <c r="CU6" s="584"/>
      <c r="CV6" s="584"/>
      <c r="CW6" s="584"/>
      <c r="CX6" s="584"/>
      <c r="CY6" s="584"/>
      <c r="CZ6" s="584"/>
      <c r="DA6" s="585"/>
      <c r="DB6" s="583">
        <v>106.6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5859145</v>
      </c>
      <c r="BO7" s="431"/>
      <c r="BP7" s="431"/>
      <c r="BQ7" s="431"/>
      <c r="BR7" s="431"/>
      <c r="BS7" s="431"/>
      <c r="BT7" s="431"/>
      <c r="BU7" s="432"/>
      <c r="BV7" s="430">
        <v>5607206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280307561</v>
      </c>
      <c r="CU7" s="431"/>
      <c r="CV7" s="431"/>
      <c r="CW7" s="431"/>
      <c r="CX7" s="431"/>
      <c r="CY7" s="431"/>
      <c r="CZ7" s="431"/>
      <c r="DA7" s="432"/>
      <c r="DB7" s="430">
        <v>276061307</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4338347</v>
      </c>
      <c r="BO8" s="431"/>
      <c r="BP8" s="431"/>
      <c r="BQ8" s="431"/>
      <c r="BR8" s="431"/>
      <c r="BS8" s="431"/>
      <c r="BT8" s="431"/>
      <c r="BU8" s="432"/>
      <c r="BV8" s="430">
        <v>3819284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0.91</v>
      </c>
      <c r="CU8" s="544"/>
      <c r="CV8" s="544"/>
      <c r="CW8" s="544"/>
      <c r="CX8" s="544"/>
      <c r="CY8" s="544"/>
      <c r="CZ8" s="544"/>
      <c r="DA8" s="545"/>
      <c r="DB8" s="543">
        <v>0.91</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1096704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519063</v>
      </c>
      <c r="BO9" s="431"/>
      <c r="BP9" s="431"/>
      <c r="BQ9" s="431"/>
      <c r="BR9" s="431"/>
      <c r="BS9" s="431"/>
      <c r="BT9" s="431"/>
      <c r="BU9" s="432"/>
      <c r="BV9" s="430">
        <v>508042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15.4</v>
      </c>
      <c r="CU9" s="401"/>
      <c r="CV9" s="401"/>
      <c r="CW9" s="401"/>
      <c r="CX9" s="401"/>
      <c r="CY9" s="401"/>
      <c r="CZ9" s="401"/>
      <c r="DA9" s="402"/>
      <c r="DB9" s="400">
        <v>16.100000000000001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1082159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250174</v>
      </c>
      <c r="BO10" s="431"/>
      <c r="BP10" s="431"/>
      <c r="BQ10" s="431"/>
      <c r="BR10" s="431"/>
      <c r="BS10" s="431"/>
      <c r="BT10" s="431"/>
      <c r="BU10" s="432"/>
      <c r="BV10" s="430">
        <v>246493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13000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1065932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1029193</v>
      </c>
      <c r="BO12" s="431"/>
      <c r="BP12" s="431"/>
      <c r="BQ12" s="431"/>
      <c r="BR12" s="431"/>
      <c r="BS12" s="431"/>
      <c r="BT12" s="431"/>
      <c r="BU12" s="432"/>
      <c r="BV12" s="430">
        <v>73472</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1052299</v>
      </c>
      <c r="S13" s="534"/>
      <c r="T13" s="534"/>
      <c r="U13" s="534"/>
      <c r="V13" s="535"/>
      <c r="W13" s="521" t="s">
        <v>138</v>
      </c>
      <c r="X13" s="443"/>
      <c r="Y13" s="443"/>
      <c r="Z13" s="443"/>
      <c r="AA13" s="443"/>
      <c r="AB13" s="444"/>
      <c r="AC13" s="406">
        <v>3717</v>
      </c>
      <c r="AD13" s="407"/>
      <c r="AE13" s="407"/>
      <c r="AF13" s="407"/>
      <c r="AG13" s="408"/>
      <c r="AH13" s="406">
        <v>4005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-259956</v>
      </c>
      <c r="BO13" s="431"/>
      <c r="BP13" s="431"/>
      <c r="BQ13" s="431"/>
      <c r="BR13" s="431"/>
      <c r="BS13" s="431"/>
      <c r="BT13" s="431"/>
      <c r="BU13" s="432"/>
      <c r="BV13" s="430">
        <v>694063</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6.1</v>
      </c>
      <c r="CU13" s="401"/>
      <c r="CV13" s="401"/>
      <c r="CW13" s="401"/>
      <c r="CX13" s="401"/>
      <c r="CY13" s="401"/>
      <c r="CZ13" s="401"/>
      <c r="DA13" s="402"/>
      <c r="DB13" s="400">
        <v>6.1</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1064060</v>
      </c>
      <c r="S14" s="534"/>
      <c r="T14" s="534"/>
      <c r="U14" s="534"/>
      <c r="V14" s="535"/>
      <c r="W14" s="536"/>
      <c r="X14" s="446"/>
      <c r="Y14" s="446"/>
      <c r="Z14" s="446"/>
      <c r="AA14" s="446"/>
      <c r="AB14" s="447"/>
      <c r="AC14" s="526">
        <v>0.8</v>
      </c>
      <c r="AD14" s="527"/>
      <c r="AE14" s="527"/>
      <c r="AF14" s="527"/>
      <c r="AG14" s="528"/>
      <c r="AH14" s="526">
        <v>0.9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71.2</v>
      </c>
      <c r="CU14" s="538"/>
      <c r="CV14" s="538"/>
      <c r="CW14" s="538"/>
      <c r="CX14" s="538"/>
      <c r="CY14" s="538"/>
      <c r="CZ14" s="538"/>
      <c r="DA14" s="539"/>
      <c r="DB14" s="537">
        <v>78.8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1049714</v>
      </c>
      <c r="S15" s="534"/>
      <c r="T15" s="534"/>
      <c r="U15" s="534"/>
      <c r="V15" s="535"/>
      <c r="W15" s="521" t="s">
        <v>146</v>
      </c>
      <c r="X15" s="443"/>
      <c r="Y15" s="443"/>
      <c r="Z15" s="443"/>
      <c r="AA15" s="443"/>
      <c r="AB15" s="444"/>
      <c r="AC15" s="406">
        <v>77038</v>
      </c>
      <c r="AD15" s="407"/>
      <c r="AE15" s="407"/>
      <c r="AF15" s="407"/>
      <c r="AG15" s="408"/>
      <c r="AH15" s="406">
        <v>67162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195600376</v>
      </c>
      <c r="BO15" s="426"/>
      <c r="BP15" s="426"/>
      <c r="BQ15" s="426"/>
      <c r="BR15" s="426"/>
      <c r="BS15" s="426"/>
      <c r="BT15" s="426"/>
      <c r="BU15" s="427"/>
      <c r="BV15" s="425">
        <v>187096362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16.5</v>
      </c>
      <c r="AD16" s="527"/>
      <c r="AE16" s="527"/>
      <c r="AF16" s="527"/>
      <c r="AG16" s="528"/>
      <c r="AH16" s="526">
        <v>15.1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213404418</v>
      </c>
      <c r="BO16" s="431"/>
      <c r="BP16" s="431"/>
      <c r="BQ16" s="431"/>
      <c r="BR16" s="431"/>
      <c r="BS16" s="431"/>
      <c r="BT16" s="431"/>
      <c r="BU16" s="432"/>
      <c r="BV16" s="430">
        <v>206709285</v>
      </c>
      <c r="BW16" s="431"/>
      <c r="BX16" s="431"/>
      <c r="BY16" s="431"/>
      <c r="BZ16" s="431"/>
      <c r="CA16" s="431"/>
      <c r="CB16" s="431"/>
      <c r="CC16" s="432"/>
      <c r="CD16" s="201"/>
      <c r="CE16" s="428" t="s">
        <v>152</v>
      </c>
      <c r="CF16" s="428"/>
      <c r="CG16" s="428"/>
      <c r="CH16" s="428"/>
      <c r="CI16" s="428"/>
      <c r="CJ16" s="428"/>
      <c r="CK16" s="428"/>
      <c r="CL16" s="428"/>
      <c r="CM16" s="428"/>
      <c r="CN16" s="428"/>
      <c r="CO16" s="428"/>
      <c r="CP16" s="428"/>
      <c r="CQ16" s="428"/>
      <c r="CR16" s="428"/>
      <c r="CS16" s="429"/>
      <c r="CT16" s="400">
        <v>9.5</v>
      </c>
      <c r="CU16" s="401"/>
      <c r="CV16" s="401"/>
      <c r="CW16" s="401"/>
      <c r="CX16" s="401"/>
      <c r="CY16" s="401"/>
      <c r="CZ16" s="401"/>
      <c r="DA16" s="402"/>
      <c r="DB16" s="400">
        <v>4.3</v>
      </c>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386007</v>
      </c>
      <c r="AD17" s="407"/>
      <c r="AE17" s="407"/>
      <c r="AF17" s="407"/>
      <c r="AG17" s="408"/>
      <c r="AH17" s="406">
        <v>372941</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245292112</v>
      </c>
      <c r="BO17" s="431"/>
      <c r="BP17" s="431"/>
      <c r="BQ17" s="431"/>
      <c r="BR17" s="431"/>
      <c r="BS17" s="431"/>
      <c r="BT17" s="431"/>
      <c r="BU17" s="432"/>
      <c r="BV17" s="430">
        <v>235716876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157</v>
      </c>
      <c r="C18" s="493"/>
      <c r="D18" s="493"/>
      <c r="E18" s="494"/>
      <c r="F18" s="494"/>
      <c r="G18" s="494"/>
      <c r="H18" s="494"/>
      <c r="I18" s="494"/>
      <c r="J18" s="494"/>
      <c r="K18" s="494"/>
      <c r="L18" s="495">
        <v>786.35</v>
      </c>
      <c r="M18" s="495"/>
      <c r="N18" s="495"/>
      <c r="O18" s="495"/>
      <c r="P18" s="495"/>
      <c r="Q18" s="495"/>
      <c r="R18" s="496"/>
      <c r="S18" s="496"/>
      <c r="T18" s="496"/>
      <c r="U18" s="496"/>
      <c r="V18" s="497"/>
      <c r="W18" s="511"/>
      <c r="X18" s="512"/>
      <c r="Y18" s="512"/>
      <c r="Z18" s="512"/>
      <c r="AA18" s="512"/>
      <c r="AB18" s="522"/>
      <c r="AC18" s="394">
        <v>82.7</v>
      </c>
      <c r="AD18" s="395"/>
      <c r="AE18" s="395"/>
      <c r="AF18" s="395"/>
      <c r="AG18" s="498"/>
      <c r="AH18" s="394">
        <v>84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279500246</v>
      </c>
      <c r="BO18" s="431"/>
      <c r="BP18" s="431"/>
      <c r="BQ18" s="431"/>
      <c r="BR18" s="431"/>
      <c r="BS18" s="431"/>
      <c r="BT18" s="431"/>
      <c r="BU18" s="432"/>
      <c r="BV18" s="430">
        <v>278230083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159</v>
      </c>
      <c r="C19" s="493"/>
      <c r="D19" s="493"/>
      <c r="E19" s="494"/>
      <c r="F19" s="494"/>
      <c r="G19" s="494"/>
      <c r="H19" s="494"/>
      <c r="I19" s="494"/>
      <c r="J19" s="494"/>
      <c r="K19" s="494"/>
      <c r="L19" s="500">
        <v>1395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337900882</v>
      </c>
      <c r="BO19" s="431"/>
      <c r="BP19" s="431"/>
      <c r="BQ19" s="431"/>
      <c r="BR19" s="431"/>
      <c r="BS19" s="431"/>
      <c r="BT19" s="431"/>
      <c r="BU19" s="432"/>
      <c r="BV19" s="430">
        <v>327646053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161</v>
      </c>
      <c r="C20" s="493"/>
      <c r="D20" s="493"/>
      <c r="E20" s="494"/>
      <c r="F20" s="494"/>
      <c r="G20" s="494"/>
      <c r="H20" s="494"/>
      <c r="I20" s="494"/>
      <c r="J20" s="494"/>
      <c r="K20" s="494"/>
      <c r="L20" s="500">
        <v>525455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767101476</v>
      </c>
      <c r="BO23" s="431"/>
      <c r="BP23" s="431"/>
      <c r="BQ23" s="431"/>
      <c r="BR23" s="431"/>
      <c r="BS23" s="431"/>
      <c r="BT23" s="431"/>
      <c r="BU23" s="432"/>
      <c r="BV23" s="430">
        <v>765194252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170</v>
      </c>
      <c r="F24" s="404"/>
      <c r="G24" s="404"/>
      <c r="H24" s="404"/>
      <c r="I24" s="404"/>
      <c r="J24" s="404"/>
      <c r="K24" s="405"/>
      <c r="L24" s="406">
        <v>1</v>
      </c>
      <c r="M24" s="407"/>
      <c r="N24" s="407"/>
      <c r="O24" s="407"/>
      <c r="P24" s="408"/>
      <c r="Q24" s="406">
        <v>11790</v>
      </c>
      <c r="R24" s="407"/>
      <c r="S24" s="407"/>
      <c r="T24" s="407"/>
      <c r="U24" s="407"/>
      <c r="V24" s="408"/>
      <c r="W24" s="472"/>
      <c r="X24" s="463"/>
      <c r="Y24" s="464"/>
      <c r="Z24" s="403" t="s">
        <v>171</v>
      </c>
      <c r="AA24" s="404"/>
      <c r="AB24" s="404"/>
      <c r="AC24" s="404"/>
      <c r="AD24" s="404"/>
      <c r="AE24" s="404"/>
      <c r="AF24" s="404"/>
      <c r="AG24" s="405"/>
      <c r="AH24" s="406">
        <v>6616</v>
      </c>
      <c r="AI24" s="407"/>
      <c r="AJ24" s="407"/>
      <c r="AK24" s="407"/>
      <c r="AL24" s="408"/>
      <c r="AM24" s="406">
        <v>21277056</v>
      </c>
      <c r="AN24" s="407"/>
      <c r="AO24" s="407"/>
      <c r="AP24" s="407"/>
      <c r="AQ24" s="407"/>
      <c r="AR24" s="408"/>
      <c r="AS24" s="406">
        <v>3216</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250098009</v>
      </c>
      <c r="BO24" s="431"/>
      <c r="BP24" s="431"/>
      <c r="BQ24" s="431"/>
      <c r="BR24" s="431"/>
      <c r="BS24" s="431"/>
      <c r="BT24" s="431"/>
      <c r="BU24" s="432"/>
      <c r="BV24" s="430">
        <v>267126395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173</v>
      </c>
      <c r="F25" s="404"/>
      <c r="G25" s="404"/>
      <c r="H25" s="404"/>
      <c r="I25" s="404"/>
      <c r="J25" s="404"/>
      <c r="K25" s="405"/>
      <c r="L25" s="406">
        <v>3</v>
      </c>
      <c r="M25" s="407"/>
      <c r="N25" s="407"/>
      <c r="O25" s="407"/>
      <c r="P25" s="408"/>
      <c r="Q25" s="406">
        <v>9486</v>
      </c>
      <c r="R25" s="407"/>
      <c r="S25" s="407"/>
      <c r="T25" s="407"/>
      <c r="U25" s="407"/>
      <c r="V25" s="408"/>
      <c r="W25" s="472"/>
      <c r="X25" s="463"/>
      <c r="Y25" s="464"/>
      <c r="Z25" s="403" t="s">
        <v>174</v>
      </c>
      <c r="AA25" s="404"/>
      <c r="AB25" s="404"/>
      <c r="AC25" s="404"/>
      <c r="AD25" s="404"/>
      <c r="AE25" s="404"/>
      <c r="AF25" s="404"/>
      <c r="AG25" s="405"/>
      <c r="AH25" s="406">
        <v>1109</v>
      </c>
      <c r="AI25" s="407"/>
      <c r="AJ25" s="407"/>
      <c r="AK25" s="407"/>
      <c r="AL25" s="408"/>
      <c r="AM25" s="406">
        <v>3527729</v>
      </c>
      <c r="AN25" s="407"/>
      <c r="AO25" s="407"/>
      <c r="AP25" s="407"/>
      <c r="AQ25" s="407"/>
      <c r="AR25" s="408"/>
      <c r="AS25" s="406">
        <v>3181</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153605469</v>
      </c>
      <c r="BO25" s="426"/>
      <c r="BP25" s="426"/>
      <c r="BQ25" s="426"/>
      <c r="BR25" s="426"/>
      <c r="BS25" s="426"/>
      <c r="BT25" s="426"/>
      <c r="BU25" s="427"/>
      <c r="BV25" s="425">
        <v>112021196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176</v>
      </c>
      <c r="F26" s="404"/>
      <c r="G26" s="404"/>
      <c r="H26" s="404"/>
      <c r="I26" s="404"/>
      <c r="J26" s="404"/>
      <c r="K26" s="405"/>
      <c r="L26" s="406">
        <v>1</v>
      </c>
      <c r="M26" s="407"/>
      <c r="N26" s="407"/>
      <c r="O26" s="407"/>
      <c r="P26" s="408"/>
      <c r="Q26" s="406">
        <v>7885</v>
      </c>
      <c r="R26" s="407"/>
      <c r="S26" s="407"/>
      <c r="T26" s="407"/>
      <c r="U26" s="407"/>
      <c r="V26" s="408"/>
      <c r="W26" s="472"/>
      <c r="X26" s="463"/>
      <c r="Y26" s="464"/>
      <c r="Z26" s="403" t="s">
        <v>177</v>
      </c>
      <c r="AA26" s="485"/>
      <c r="AB26" s="485"/>
      <c r="AC26" s="485"/>
      <c r="AD26" s="485"/>
      <c r="AE26" s="485"/>
      <c r="AF26" s="485"/>
      <c r="AG26" s="486"/>
      <c r="AH26" s="406">
        <v>413</v>
      </c>
      <c r="AI26" s="407"/>
      <c r="AJ26" s="407"/>
      <c r="AK26" s="407"/>
      <c r="AL26" s="408"/>
      <c r="AM26" s="406">
        <v>1434762</v>
      </c>
      <c r="AN26" s="407"/>
      <c r="AO26" s="407"/>
      <c r="AP26" s="407"/>
      <c r="AQ26" s="407"/>
      <c r="AR26" s="408"/>
      <c r="AS26" s="406">
        <v>3474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2179108</v>
      </c>
      <c r="BO26" s="431"/>
      <c r="BP26" s="431"/>
      <c r="BQ26" s="431"/>
      <c r="BR26" s="431"/>
      <c r="BS26" s="431"/>
      <c r="BT26" s="431"/>
      <c r="BU26" s="432"/>
      <c r="BV26" s="430">
        <v>2221653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9200</v>
      </c>
      <c r="R27" s="407"/>
      <c r="S27" s="407"/>
      <c r="T27" s="407"/>
      <c r="U27" s="407"/>
      <c r="V27" s="408"/>
      <c r="W27" s="472"/>
      <c r="X27" s="463"/>
      <c r="Y27" s="464"/>
      <c r="Z27" s="403" t="s">
        <v>180</v>
      </c>
      <c r="AA27" s="404"/>
      <c r="AB27" s="404"/>
      <c r="AC27" s="404"/>
      <c r="AD27" s="404"/>
      <c r="AE27" s="404"/>
      <c r="AF27" s="404"/>
      <c r="AG27" s="405"/>
      <c r="AH27" s="406">
        <v>5193</v>
      </c>
      <c r="AI27" s="407"/>
      <c r="AJ27" s="407"/>
      <c r="AK27" s="407"/>
      <c r="AL27" s="408"/>
      <c r="AM27" s="406">
        <v>18317482</v>
      </c>
      <c r="AN27" s="407"/>
      <c r="AO27" s="407"/>
      <c r="AP27" s="407"/>
      <c r="AQ27" s="407"/>
      <c r="AR27" s="408"/>
      <c r="AS27" s="406">
        <v>3527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18497943</v>
      </c>
      <c r="BO27" s="434"/>
      <c r="BP27" s="434"/>
      <c r="BQ27" s="434"/>
      <c r="BR27" s="434"/>
      <c r="BS27" s="434"/>
      <c r="BT27" s="434"/>
      <c r="BU27" s="435"/>
      <c r="BV27" s="433">
        <v>18464497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8400</v>
      </c>
      <c r="R28" s="407"/>
      <c r="S28" s="407"/>
      <c r="T28" s="407"/>
      <c r="U28" s="407"/>
      <c r="V28" s="408"/>
      <c r="W28" s="472"/>
      <c r="X28" s="463"/>
      <c r="Y28" s="464"/>
      <c r="Z28" s="403" t="s">
        <v>183</v>
      </c>
      <c r="AA28" s="404"/>
      <c r="AB28" s="404"/>
      <c r="AC28" s="404"/>
      <c r="AD28" s="404"/>
      <c r="AE28" s="404"/>
      <c r="AF28" s="404"/>
      <c r="AG28" s="405"/>
      <c r="AH28" s="406">
        <v>223</v>
      </c>
      <c r="AI28" s="407"/>
      <c r="AJ28" s="407"/>
      <c r="AK28" s="407"/>
      <c r="AL28" s="408"/>
      <c r="AM28" s="406">
        <v>623285</v>
      </c>
      <c r="AN28" s="407"/>
      <c r="AO28" s="407"/>
      <c r="AP28" s="407"/>
      <c r="AQ28" s="407"/>
      <c r="AR28" s="408"/>
      <c r="AS28" s="406">
        <v>2795</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27688478</v>
      </c>
      <c r="BO28" s="426"/>
      <c r="BP28" s="426"/>
      <c r="BQ28" s="426"/>
      <c r="BR28" s="426"/>
      <c r="BS28" s="426"/>
      <c r="BT28" s="426"/>
      <c r="BU28" s="427"/>
      <c r="BV28" s="425">
        <v>26567497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53</v>
      </c>
      <c r="M29" s="407"/>
      <c r="N29" s="407"/>
      <c r="O29" s="407"/>
      <c r="P29" s="408"/>
      <c r="Q29" s="406">
        <v>8100</v>
      </c>
      <c r="R29" s="407"/>
      <c r="S29" s="407"/>
      <c r="T29" s="407"/>
      <c r="U29" s="407"/>
      <c r="V29" s="408"/>
      <c r="W29" s="473"/>
      <c r="X29" s="474"/>
      <c r="Y29" s="475"/>
      <c r="Z29" s="403" t="s">
        <v>186</v>
      </c>
      <c r="AA29" s="404"/>
      <c r="AB29" s="404"/>
      <c r="AC29" s="404"/>
      <c r="AD29" s="404"/>
      <c r="AE29" s="404"/>
      <c r="AF29" s="404"/>
      <c r="AG29" s="405"/>
      <c r="AH29" s="406">
        <v>12032</v>
      </c>
      <c r="AI29" s="407"/>
      <c r="AJ29" s="407"/>
      <c r="AK29" s="407"/>
      <c r="AL29" s="408"/>
      <c r="AM29" s="406">
        <v>40217823</v>
      </c>
      <c r="AN29" s="407"/>
      <c r="AO29" s="407"/>
      <c r="AP29" s="407"/>
      <c r="AQ29" s="407"/>
      <c r="AR29" s="408"/>
      <c r="AS29" s="406">
        <v>3343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8196635</v>
      </c>
      <c r="BO29" s="431"/>
      <c r="BP29" s="431"/>
      <c r="BQ29" s="431"/>
      <c r="BR29" s="431"/>
      <c r="BS29" s="431"/>
      <c r="BT29" s="431"/>
      <c r="BU29" s="432"/>
      <c r="BV29" s="430">
        <v>7651688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102.5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93246309</v>
      </c>
      <c r="BO30" s="434"/>
      <c r="BP30" s="434"/>
      <c r="BQ30" s="434"/>
      <c r="BR30" s="434"/>
      <c r="BS30" s="434"/>
      <c r="BT30" s="434"/>
      <c r="BU30" s="435"/>
      <c r="BV30" s="433">
        <v>102189989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196</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11</v>
      </c>
      <c r="AN34" s="389"/>
      <c r="AO34" s="388" t="str">
        <f>IF('各会計、関係団体の財政状況及び健全化判断比率'!B32="","",'各会計、関係団体の財政状況及び健全化判断比率'!B32)</f>
        <v>下水道事業会計</v>
      </c>
      <c r="AP34" s="388"/>
      <c r="AQ34" s="388"/>
      <c r="AR34" s="388"/>
      <c r="AS34" s="388"/>
      <c r="AT34" s="388"/>
      <c r="AU34" s="388"/>
      <c r="AV34" s="388"/>
      <c r="AW34" s="388"/>
      <c r="AX34" s="388"/>
      <c r="AY34" s="388"/>
      <c r="AZ34" s="388"/>
      <c r="BA34" s="388"/>
      <c r="BB34" s="388"/>
      <c r="BC34" s="388"/>
      <c r="BD34" s="214"/>
      <c r="BE34" s="389">
        <f>IF(BG34="","",MAX(C34:D43,U34:V43,AM34:AN43)+1)</f>
        <v>17</v>
      </c>
      <c r="BF34" s="389"/>
      <c r="BG34" s="388" t="str">
        <f>IF('各会計、関係団体の財政状況及び健全化判断比率'!B38="","",'各会計、関係団体の財政状況及び健全化判断比率'!B38)</f>
        <v>中央卸売市場事業特別会計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18</v>
      </c>
      <c r="BX34" s="389"/>
      <c r="BY34" s="388" t="str">
        <f>IF('各会計、関係団体の財政状況及び健全化判断比率'!B68="","",'各会計、関係団体の財政状況及び健全化判断比率'!B68)</f>
        <v>宮城県後期高齢者医療広域連合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（公財）仙台ひと・まち交流財団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都市改造事業特別会計</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駐車場事業特別会計</v>
      </c>
      <c r="X35" s="388"/>
      <c r="Y35" s="388"/>
      <c r="Z35" s="388"/>
      <c r="AA35" s="388"/>
      <c r="AB35" s="388"/>
      <c r="AC35" s="388"/>
      <c r="AD35" s="388"/>
      <c r="AE35" s="388"/>
      <c r="AF35" s="388"/>
      <c r="AG35" s="388"/>
      <c r="AH35" s="388"/>
      <c r="AI35" s="388"/>
      <c r="AJ35" s="388"/>
      <c r="AK35" s="388"/>
      <c r="AL35" s="214"/>
      <c r="AM35" s="389">
        <f t="shared" ref="AM35:AM43" si="0">IF(AO35="","",AM34+1)</f>
        <v>12</v>
      </c>
      <c r="AN35" s="389"/>
      <c r="AO35" s="388" t="str">
        <f>IF('各会計、関係団体の財政状況及び健全化判断比率'!B33="","",'各会計、関係団体の財政状況及び健全化判断比率'!B33)</f>
        <v>自動車運送事業会計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t="str">
        <f t="shared" ref="BW35:BW43" si="2">IF(BY35="","",BW34+1)</f>
        <v/>
      </c>
      <c r="BX35" s="389"/>
      <c r="BY35" s="388" t="str">
        <f>IF('各会計、関係団体の財政状況及び健全化判断比率'!B69="","",'各会計、関係団体の財政状況及び健全化判断比率'!B69)</f>
        <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（株）たいはっくる</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公共用地先行取得事業特別会計</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13</v>
      </c>
      <c r="AN36" s="389"/>
      <c r="AO36" s="388" t="str">
        <f>IF('各会計、関係団体の財政状況及び健全化判断比率'!B34="","",'各会計、関係団体の財政状況及び健全化判断比率'!B34)</f>
        <v>高速鉄道事業会計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（公財）せんだい男女共同参画財団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母子父子寡婦福祉資金貸付事業特別会計</v>
      </c>
      <c r="F37" s="388"/>
      <c r="G37" s="388"/>
      <c r="H37" s="388"/>
      <c r="I37" s="388"/>
      <c r="J37" s="388"/>
      <c r="K37" s="388"/>
      <c r="L37" s="388"/>
      <c r="M37" s="388"/>
      <c r="N37" s="388"/>
      <c r="O37" s="388"/>
      <c r="P37" s="388"/>
      <c r="Q37" s="388"/>
      <c r="R37" s="388"/>
      <c r="S37" s="388"/>
      <c r="T37" s="214"/>
      <c r="U37" s="389">
        <f t="shared" si="4"/>
        <v>10</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f t="shared" si="0"/>
        <v>14</v>
      </c>
      <c r="AN37" s="389"/>
      <c r="AO37" s="388" t="str">
        <f>IF('各会計、関係団体の財政状況及び健全化判断比率'!B35="","",'各会計、関係団体の財政状況及び健全化判断比率'!B35)</f>
        <v>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仙台市社会福祉協議会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新墓園事業特別会計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15</v>
      </c>
      <c r="AN38" s="389"/>
      <c r="AO38" s="388" t="str">
        <f>IF('各会計、関係団体の財政状況及び健全化判断比率'!B36="","",'各会計、関係団体の財政状況及び健全化判断比率'!B36)</f>
        <v>ガス事業会計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（福）緑仙会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公債管理特別会計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f t="shared" si="0"/>
        <v>16</v>
      </c>
      <c r="AN39" s="389"/>
      <c r="AO39" s="388" t="str">
        <f>IF('各会計、関係団体の財政状況及び健全化判断比率'!B37="","",'各会計、関係団体の財政状況及び健全化判断比率'!B37)</f>
        <v>病院事業会計</v>
      </c>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（公財）仙台市健康福祉事業団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25</v>
      </c>
      <c r="CP40" s="389"/>
      <c r="CQ40" s="388" t="str">
        <f>IF('各会計、関係団体の財政状況及び健全化判断比率'!BS13="","",'各会計、関係団体の財政状況及び健全化判断比率'!BS13)</f>
        <v>（公財）仙台市シルバー人材センター</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26</v>
      </c>
      <c r="CP41" s="389"/>
      <c r="CQ41" s="388" t="str">
        <f>IF('各会計、関係団体の財政状況及び健全化判断比率'!BS14="","",'各会計、関係団体の財政状況及び健全化判断比率'!BS14)</f>
        <v>（公財）仙台市医療センター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27</v>
      </c>
      <c r="CP42" s="389"/>
      <c r="CQ42" s="388" t="str">
        <f>IF('各会計、関係団体の財政状況及び健全化判断比率'!BS15="","",'各会計、関係団体の財政状況及び健全化判断比率'!BS15)</f>
        <v>（公財）仙台市救急医療事業団</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28</v>
      </c>
      <c r="CP43" s="389"/>
      <c r="CQ43" s="388" t="str">
        <f>IF('各会計、関係団体の財政状況及び健全化判断比率'!BS16="","",'各会計、関係団体の財政状況及び健全化判断比率'!BS16)</f>
        <v>（株）仙台市環境整備公社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ypsBqCVuEllghrPQlJcS7E6l+1zr7viQ8ZBDXQxNKrOkXsPBRB9bmFLJI6zBVl6Mg+C6ws6J3Ys7PXH/IpE5YQ==" saltValue="eXX2qz/6aNImFpBzg+kG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2" t="s">
        <v>582</v>
      </c>
      <c r="D34" s="1212"/>
      <c r="E34" s="1213"/>
      <c r="F34" s="32" t="s">
        <v>583</v>
      </c>
      <c r="G34" s="33" t="s">
        <v>584</v>
      </c>
      <c r="H34" s="33" t="s">
        <v>585</v>
      </c>
      <c r="I34" s="33" t="s">
        <v>586</v>
      </c>
      <c r="J34" s="34" t="s">
        <v>587</v>
      </c>
      <c r="K34" s="22"/>
      <c r="L34" s="22"/>
      <c r="M34" s="22"/>
      <c r="N34" s="22"/>
      <c r="O34" s="22"/>
      <c r="P34" s="22"/>
    </row>
    <row r="35" spans="1:16" ht="39" customHeight="1" x14ac:dyDescent="0.2">
      <c r="A35" s="22"/>
      <c r="B35" s="35"/>
      <c r="C35" s="1206" t="s">
        <v>588</v>
      </c>
      <c r="D35" s="1207"/>
      <c r="E35" s="1208"/>
      <c r="F35" s="36">
        <v>6.06</v>
      </c>
      <c r="G35" s="37">
        <v>5.6</v>
      </c>
      <c r="H35" s="37">
        <v>5.94</v>
      </c>
      <c r="I35" s="37">
        <v>5.66</v>
      </c>
      <c r="J35" s="38">
        <v>5.66</v>
      </c>
      <c r="K35" s="22"/>
      <c r="L35" s="22"/>
      <c r="M35" s="22"/>
      <c r="N35" s="22"/>
      <c r="O35" s="22"/>
      <c r="P35" s="22"/>
    </row>
    <row r="36" spans="1:16" ht="39" customHeight="1" x14ac:dyDescent="0.2">
      <c r="A36" s="22"/>
      <c r="B36" s="35"/>
      <c r="C36" s="1206" t="s">
        <v>589</v>
      </c>
      <c r="D36" s="1207"/>
      <c r="E36" s="1208"/>
      <c r="F36" s="36">
        <v>2.2000000000000002</v>
      </c>
      <c r="G36" s="37">
        <v>1.34</v>
      </c>
      <c r="H36" s="37">
        <v>1.46</v>
      </c>
      <c r="I36" s="37">
        <v>1.69</v>
      </c>
      <c r="J36" s="38">
        <v>2.74</v>
      </c>
      <c r="K36" s="22"/>
      <c r="L36" s="22"/>
      <c r="M36" s="22"/>
      <c r="N36" s="22"/>
      <c r="O36" s="22"/>
      <c r="P36" s="22"/>
    </row>
    <row r="37" spans="1:16" ht="39" customHeight="1" x14ac:dyDescent="0.2">
      <c r="A37" s="22"/>
      <c r="B37" s="35"/>
      <c r="C37" s="1206" t="s">
        <v>590</v>
      </c>
      <c r="D37" s="1207"/>
      <c r="E37" s="1208"/>
      <c r="F37" s="36">
        <v>4.6100000000000003</v>
      </c>
      <c r="G37" s="37">
        <v>3.76</v>
      </c>
      <c r="H37" s="37">
        <v>3.32</v>
      </c>
      <c r="I37" s="37">
        <v>2.98</v>
      </c>
      <c r="J37" s="38">
        <v>2.21</v>
      </c>
      <c r="K37" s="22"/>
      <c r="L37" s="22"/>
      <c r="M37" s="22"/>
      <c r="N37" s="22"/>
      <c r="O37" s="22"/>
      <c r="P37" s="22"/>
    </row>
    <row r="38" spans="1:16" ht="39" customHeight="1" x14ac:dyDescent="0.2">
      <c r="A38" s="22"/>
      <c r="B38" s="35"/>
      <c r="C38" s="1206" t="s">
        <v>591</v>
      </c>
      <c r="D38" s="1207"/>
      <c r="E38" s="1208"/>
      <c r="F38" s="36">
        <v>1.64</v>
      </c>
      <c r="G38" s="37">
        <v>1.06</v>
      </c>
      <c r="H38" s="37">
        <v>0.96</v>
      </c>
      <c r="I38" s="37">
        <v>0.98</v>
      </c>
      <c r="J38" s="38">
        <v>1.52</v>
      </c>
      <c r="K38" s="22"/>
      <c r="L38" s="22"/>
      <c r="M38" s="22"/>
      <c r="N38" s="22"/>
      <c r="O38" s="22"/>
      <c r="P38" s="22"/>
    </row>
    <row r="39" spans="1:16" ht="39" customHeight="1" x14ac:dyDescent="0.2">
      <c r="A39" s="22"/>
      <c r="B39" s="35"/>
      <c r="C39" s="1206" t="s">
        <v>592</v>
      </c>
      <c r="D39" s="1207"/>
      <c r="E39" s="1208"/>
      <c r="F39" s="36">
        <v>1.36</v>
      </c>
      <c r="G39" s="37">
        <v>1.3</v>
      </c>
      <c r="H39" s="37">
        <v>1.17</v>
      </c>
      <c r="I39" s="37">
        <v>1.35</v>
      </c>
      <c r="J39" s="38">
        <v>1.51</v>
      </c>
      <c r="K39" s="22"/>
      <c r="L39" s="22"/>
      <c r="M39" s="22"/>
      <c r="N39" s="22"/>
      <c r="O39" s="22"/>
      <c r="P39" s="22"/>
    </row>
    <row r="40" spans="1:16" ht="39" customHeight="1" x14ac:dyDescent="0.2">
      <c r="A40" s="22"/>
      <c r="B40" s="35"/>
      <c r="C40" s="1206" t="s">
        <v>593</v>
      </c>
      <c r="D40" s="1207"/>
      <c r="E40" s="1208"/>
      <c r="F40" s="36">
        <v>1.26</v>
      </c>
      <c r="G40" s="37">
        <v>1.23</v>
      </c>
      <c r="H40" s="37">
        <v>7.0000000000000007E-2</v>
      </c>
      <c r="I40" s="37">
        <v>0.1</v>
      </c>
      <c r="J40" s="38">
        <v>0.59</v>
      </c>
      <c r="K40" s="22"/>
      <c r="L40" s="22"/>
      <c r="M40" s="22"/>
      <c r="N40" s="22"/>
      <c r="O40" s="22"/>
      <c r="P40" s="22"/>
    </row>
    <row r="41" spans="1:16" ht="39" customHeight="1" x14ac:dyDescent="0.2">
      <c r="A41" s="22"/>
      <c r="B41" s="35"/>
      <c r="C41" s="1206" t="s">
        <v>594</v>
      </c>
      <c r="D41" s="1207"/>
      <c r="E41" s="1208"/>
      <c r="F41" s="36">
        <v>0.82</v>
      </c>
      <c r="G41" s="37">
        <v>0.96</v>
      </c>
      <c r="H41" s="37">
        <v>0.76</v>
      </c>
      <c r="I41" s="37">
        <v>0.67</v>
      </c>
      <c r="J41" s="38">
        <v>0.5</v>
      </c>
      <c r="K41" s="22"/>
      <c r="L41" s="22"/>
      <c r="M41" s="22"/>
      <c r="N41" s="22"/>
      <c r="O41" s="22"/>
      <c r="P41" s="22"/>
    </row>
    <row r="42" spans="1:16" ht="39" customHeight="1" x14ac:dyDescent="0.2">
      <c r="A42" s="22"/>
      <c r="B42" s="39"/>
      <c r="C42" s="1206" t="s">
        <v>595</v>
      </c>
      <c r="D42" s="1207"/>
      <c r="E42" s="1208"/>
      <c r="F42" s="36" t="s">
        <v>532</v>
      </c>
      <c r="G42" s="37" t="s">
        <v>532</v>
      </c>
      <c r="H42" s="37" t="s">
        <v>532</v>
      </c>
      <c r="I42" s="37" t="s">
        <v>532</v>
      </c>
      <c r="J42" s="38" t="s">
        <v>532</v>
      </c>
      <c r="K42" s="22"/>
      <c r="L42" s="22"/>
      <c r="M42" s="22"/>
      <c r="N42" s="22"/>
      <c r="O42" s="22"/>
      <c r="P42" s="22"/>
    </row>
    <row r="43" spans="1:16" ht="39" customHeight="1" thickBot="1" x14ac:dyDescent="0.25">
      <c r="A43" s="22"/>
      <c r="B43" s="40"/>
      <c r="C43" s="1209" t="s">
        <v>596</v>
      </c>
      <c r="D43" s="1210"/>
      <c r="E43" s="1211"/>
      <c r="F43" s="41">
        <v>0.04</v>
      </c>
      <c r="G43" s="42">
        <v>0.14000000000000001</v>
      </c>
      <c r="H43" s="42">
        <v>0.25</v>
      </c>
      <c r="I43" s="42">
        <v>0.05</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uH4iVnlNN8u8g9IkitZX0PVc4VbzNNfIpDAJV9+hypFzfKv0uRzaz42uKHvcb9o0BDpYiCSi5pktmoFagwv4g==" saltValue="K/EUirQOA7mNTAVkiYK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36459</v>
      </c>
      <c r="L45" s="60">
        <v>32495</v>
      </c>
      <c r="M45" s="60">
        <v>32212</v>
      </c>
      <c r="N45" s="60">
        <v>33938</v>
      </c>
      <c r="O45" s="61">
        <v>33403</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532</v>
      </c>
      <c r="L46" s="64" t="s">
        <v>532</v>
      </c>
      <c r="M46" s="64" t="s">
        <v>532</v>
      </c>
      <c r="N46" s="64" t="s">
        <v>532</v>
      </c>
      <c r="O46" s="65" t="s">
        <v>532</v>
      </c>
      <c r="P46" s="48"/>
      <c r="Q46" s="48"/>
      <c r="R46" s="48"/>
      <c r="S46" s="48"/>
      <c r="T46" s="48"/>
      <c r="U46" s="48"/>
    </row>
    <row r="47" spans="1:21" ht="30.75" customHeight="1" x14ac:dyDescent="0.2">
      <c r="A47" s="48"/>
      <c r="B47" s="1234"/>
      <c r="C47" s="1235"/>
      <c r="D47" s="62"/>
      <c r="E47" s="1216" t="s">
        <v>14</v>
      </c>
      <c r="F47" s="1216"/>
      <c r="G47" s="1216"/>
      <c r="H47" s="1216"/>
      <c r="I47" s="1216"/>
      <c r="J47" s="1217"/>
      <c r="K47" s="63">
        <v>21230</v>
      </c>
      <c r="L47" s="64">
        <v>22042</v>
      </c>
      <c r="M47" s="64">
        <v>23322</v>
      </c>
      <c r="N47" s="64">
        <v>23959</v>
      </c>
      <c r="O47" s="65">
        <v>23950</v>
      </c>
      <c r="P47" s="48"/>
      <c r="Q47" s="48"/>
      <c r="R47" s="48"/>
      <c r="S47" s="48"/>
      <c r="T47" s="48"/>
      <c r="U47" s="48"/>
    </row>
    <row r="48" spans="1:21" ht="30.75" customHeight="1" x14ac:dyDescent="0.2">
      <c r="A48" s="48"/>
      <c r="B48" s="1234"/>
      <c r="C48" s="1235"/>
      <c r="D48" s="62"/>
      <c r="E48" s="1216" t="s">
        <v>15</v>
      </c>
      <c r="F48" s="1216"/>
      <c r="G48" s="1216"/>
      <c r="H48" s="1216"/>
      <c r="I48" s="1216"/>
      <c r="J48" s="1217"/>
      <c r="K48" s="63">
        <v>9412</v>
      </c>
      <c r="L48" s="64">
        <v>8704</v>
      </c>
      <c r="M48" s="64">
        <v>8214</v>
      </c>
      <c r="N48" s="64">
        <v>7521</v>
      </c>
      <c r="O48" s="65">
        <v>7258</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532</v>
      </c>
      <c r="L49" s="64" t="s">
        <v>532</v>
      </c>
      <c r="M49" s="64" t="s">
        <v>532</v>
      </c>
      <c r="N49" s="64" t="s">
        <v>532</v>
      </c>
      <c r="O49" s="65" t="s">
        <v>532</v>
      </c>
      <c r="P49" s="48"/>
      <c r="Q49" s="48"/>
      <c r="R49" s="48"/>
      <c r="S49" s="48"/>
      <c r="T49" s="48"/>
      <c r="U49" s="48"/>
    </row>
    <row r="50" spans="1:21" ht="30.75" customHeight="1" x14ac:dyDescent="0.2">
      <c r="A50" s="48"/>
      <c r="B50" s="1234"/>
      <c r="C50" s="1235"/>
      <c r="D50" s="62"/>
      <c r="E50" s="1216" t="s">
        <v>17</v>
      </c>
      <c r="F50" s="1216"/>
      <c r="G50" s="1216"/>
      <c r="H50" s="1216"/>
      <c r="I50" s="1216"/>
      <c r="J50" s="1217"/>
      <c r="K50" s="63">
        <v>1658</v>
      </c>
      <c r="L50" s="64">
        <v>1724</v>
      </c>
      <c r="M50" s="64">
        <v>1671</v>
      </c>
      <c r="N50" s="64">
        <v>1523</v>
      </c>
      <c r="O50" s="65">
        <v>1578</v>
      </c>
      <c r="P50" s="48"/>
      <c r="Q50" s="48"/>
      <c r="R50" s="48"/>
      <c r="S50" s="48"/>
      <c r="T50" s="48"/>
      <c r="U50" s="48"/>
    </row>
    <row r="51" spans="1:21" ht="30.75" customHeight="1" x14ac:dyDescent="0.2">
      <c r="A51" s="48"/>
      <c r="B51" s="1236"/>
      <c r="C51" s="1237"/>
      <c r="D51" s="66"/>
      <c r="E51" s="1216" t="s">
        <v>18</v>
      </c>
      <c r="F51" s="1216"/>
      <c r="G51" s="1216"/>
      <c r="H51" s="1216"/>
      <c r="I51" s="1216"/>
      <c r="J51" s="1217"/>
      <c r="K51" s="63">
        <v>5</v>
      </c>
      <c r="L51" s="64">
        <v>4</v>
      </c>
      <c r="M51" s="64">
        <v>4</v>
      </c>
      <c r="N51" s="64">
        <v>0</v>
      </c>
      <c r="O51" s="65">
        <v>3</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49337</v>
      </c>
      <c r="L52" s="64">
        <v>50554</v>
      </c>
      <c r="M52" s="64">
        <v>50888</v>
      </c>
      <c r="N52" s="64">
        <v>51419</v>
      </c>
      <c r="O52" s="65">
        <v>51134</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19427</v>
      </c>
      <c r="L53" s="69">
        <v>14415</v>
      </c>
      <c r="M53" s="69">
        <v>14535</v>
      </c>
      <c r="N53" s="69">
        <v>15522</v>
      </c>
      <c r="O53" s="70">
        <v>15058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3">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2">
      <c r="B57" s="1222" t="s">
        <v>25</v>
      </c>
      <c r="C57" s="1223"/>
      <c r="D57" s="1226" t="s">
        <v>26</v>
      </c>
      <c r="E57" s="1227"/>
      <c r="F57" s="1227"/>
      <c r="G57" s="1227"/>
      <c r="H57" s="1227"/>
      <c r="I57" s="1227"/>
      <c r="J57" s="1228"/>
      <c r="K57" s="83">
        <v>90961</v>
      </c>
      <c r="L57" s="84">
        <v>84517</v>
      </c>
      <c r="M57" s="84">
        <v>90776</v>
      </c>
      <c r="N57" s="84">
        <v>97721</v>
      </c>
      <c r="O57" s="85">
        <v>95235</v>
      </c>
    </row>
    <row r="58" spans="1:21" ht="31.5" customHeight="1" thickBot="1" x14ac:dyDescent="0.25">
      <c r="B58" s="1224"/>
      <c r="C58" s="1225"/>
      <c r="D58" s="1229" t="s">
        <v>27</v>
      </c>
      <c r="E58" s="1230"/>
      <c r="F58" s="1230"/>
      <c r="G58" s="1230"/>
      <c r="H58" s="1230"/>
      <c r="I58" s="1230"/>
      <c r="J58" s="1231"/>
      <c r="K58" s="86">
        <v>79192</v>
      </c>
      <c r="L58" s="87">
        <v>81350</v>
      </c>
      <c r="M58" s="87">
        <v>87529</v>
      </c>
      <c r="N58" s="87">
        <v>94161</v>
      </c>
      <c r="O58" s="88">
        <v>93374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yC+iTOmudI8UUvu/9p5wkWVrAICBAiZvE9ibIiXeBCkzQOiMp3/4B+Uj6ie845oG4YgRBbCQlHhSe9VAmOfg==" saltValue="8d30VCim1lGMQkp/TKjM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52" t="s">
        <v>30</v>
      </c>
      <c r="C41" s="1253"/>
      <c r="D41" s="102"/>
      <c r="E41" s="1254" t="s">
        <v>31</v>
      </c>
      <c r="F41" s="1254"/>
      <c r="G41" s="1254"/>
      <c r="H41" s="1255"/>
      <c r="I41" s="103">
        <v>869812</v>
      </c>
      <c r="J41" s="104">
        <v>875098</v>
      </c>
      <c r="K41" s="104">
        <v>878632</v>
      </c>
      <c r="L41" s="104">
        <v>873397</v>
      </c>
      <c r="M41" s="105">
        <v>880083</v>
      </c>
    </row>
    <row r="42" spans="2:13" ht="27.75" customHeight="1" x14ac:dyDescent="0.2">
      <c r="B42" s="1242"/>
      <c r="C42" s="1243"/>
      <c r="D42" s="106"/>
      <c r="E42" s="1246" t="s">
        <v>32</v>
      </c>
      <c r="F42" s="1246"/>
      <c r="G42" s="1246"/>
      <c r="H42" s="1247"/>
      <c r="I42" s="107">
        <v>22036</v>
      </c>
      <c r="J42" s="108">
        <v>19741</v>
      </c>
      <c r="K42" s="108">
        <v>17783</v>
      </c>
      <c r="L42" s="108">
        <v>16072</v>
      </c>
      <c r="M42" s="109">
        <v>14451</v>
      </c>
    </row>
    <row r="43" spans="2:13" ht="27.75" customHeight="1" x14ac:dyDescent="0.2">
      <c r="B43" s="1242"/>
      <c r="C43" s="1243"/>
      <c r="D43" s="106"/>
      <c r="E43" s="1246" t="s">
        <v>33</v>
      </c>
      <c r="F43" s="1246"/>
      <c r="G43" s="1246"/>
      <c r="H43" s="1247"/>
      <c r="I43" s="107">
        <v>124532</v>
      </c>
      <c r="J43" s="108">
        <v>111365</v>
      </c>
      <c r="K43" s="108">
        <v>101510</v>
      </c>
      <c r="L43" s="108">
        <v>92930</v>
      </c>
      <c r="M43" s="109">
        <v>85704</v>
      </c>
    </row>
    <row r="44" spans="2:13" ht="27.75" customHeight="1" x14ac:dyDescent="0.2">
      <c r="B44" s="1242"/>
      <c r="C44" s="1243"/>
      <c r="D44" s="106"/>
      <c r="E44" s="1246" t="s">
        <v>34</v>
      </c>
      <c r="F44" s="1246"/>
      <c r="G44" s="1246"/>
      <c r="H44" s="1247"/>
      <c r="I44" s="107" t="s">
        <v>532</v>
      </c>
      <c r="J44" s="108" t="s">
        <v>532</v>
      </c>
      <c r="K44" s="108" t="s">
        <v>532</v>
      </c>
      <c r="L44" s="108" t="s">
        <v>532</v>
      </c>
      <c r="M44" s="109" t="s">
        <v>532</v>
      </c>
    </row>
    <row r="45" spans="2:13" ht="27.75" customHeight="1" x14ac:dyDescent="0.2">
      <c r="B45" s="1242"/>
      <c r="C45" s="1243"/>
      <c r="D45" s="106"/>
      <c r="E45" s="1246" t="s">
        <v>35</v>
      </c>
      <c r="F45" s="1246"/>
      <c r="G45" s="1246"/>
      <c r="H45" s="1247"/>
      <c r="I45" s="107">
        <v>57774</v>
      </c>
      <c r="J45" s="108">
        <v>93339</v>
      </c>
      <c r="K45" s="108">
        <v>90132</v>
      </c>
      <c r="L45" s="108">
        <v>86149</v>
      </c>
      <c r="M45" s="109">
        <v>81647</v>
      </c>
    </row>
    <row r="46" spans="2:13" ht="27.75" customHeight="1" x14ac:dyDescent="0.2">
      <c r="B46" s="1242"/>
      <c r="C46" s="1243"/>
      <c r="D46" s="110"/>
      <c r="E46" s="1246" t="s">
        <v>36</v>
      </c>
      <c r="F46" s="1246"/>
      <c r="G46" s="1246"/>
      <c r="H46" s="1247"/>
      <c r="I46" s="107">
        <v>249</v>
      </c>
      <c r="J46" s="108">
        <v>391</v>
      </c>
      <c r="K46" s="108">
        <v>347</v>
      </c>
      <c r="L46" s="108">
        <v>516</v>
      </c>
      <c r="M46" s="109">
        <v>650</v>
      </c>
    </row>
    <row r="47" spans="2:13" ht="27.75" customHeight="1" x14ac:dyDescent="0.2">
      <c r="B47" s="1242"/>
      <c r="C47" s="1243"/>
      <c r="D47" s="111"/>
      <c r="E47" s="1256" t="s">
        <v>37</v>
      </c>
      <c r="F47" s="1257"/>
      <c r="G47" s="1257"/>
      <c r="H47" s="1258"/>
      <c r="I47" s="107" t="s">
        <v>532</v>
      </c>
      <c r="J47" s="108" t="s">
        <v>532</v>
      </c>
      <c r="K47" s="108" t="s">
        <v>532</v>
      </c>
      <c r="L47" s="108" t="s">
        <v>532</v>
      </c>
      <c r="M47" s="109" t="s">
        <v>532</v>
      </c>
    </row>
    <row r="48" spans="2:13" ht="27.75" customHeight="1" x14ac:dyDescent="0.2">
      <c r="B48" s="1242"/>
      <c r="C48" s="1243"/>
      <c r="D48" s="106"/>
      <c r="E48" s="1246" t="s">
        <v>38</v>
      </c>
      <c r="F48" s="1246"/>
      <c r="G48" s="1246"/>
      <c r="H48" s="1247"/>
      <c r="I48" s="107" t="s">
        <v>532</v>
      </c>
      <c r="J48" s="108" t="s">
        <v>532</v>
      </c>
      <c r="K48" s="108" t="s">
        <v>532</v>
      </c>
      <c r="L48" s="108" t="s">
        <v>532</v>
      </c>
      <c r="M48" s="109" t="s">
        <v>532</v>
      </c>
    </row>
    <row r="49" spans="2:13" ht="27.75" customHeight="1" x14ac:dyDescent="0.2">
      <c r="B49" s="1244"/>
      <c r="C49" s="1245"/>
      <c r="D49" s="106"/>
      <c r="E49" s="1246" t="s">
        <v>39</v>
      </c>
      <c r="F49" s="1246"/>
      <c r="G49" s="1246"/>
      <c r="H49" s="1247"/>
      <c r="I49" s="107" t="s">
        <v>532</v>
      </c>
      <c r="J49" s="108" t="s">
        <v>532</v>
      </c>
      <c r="K49" s="108" t="s">
        <v>532</v>
      </c>
      <c r="L49" s="108" t="s">
        <v>532</v>
      </c>
      <c r="M49" s="109" t="s">
        <v>532</v>
      </c>
    </row>
    <row r="50" spans="2:13" ht="27.75" customHeight="1" x14ac:dyDescent="0.2">
      <c r="B50" s="1240" t="s">
        <v>40</v>
      </c>
      <c r="C50" s="1241"/>
      <c r="D50" s="112"/>
      <c r="E50" s="1246" t="s">
        <v>41</v>
      </c>
      <c r="F50" s="1246"/>
      <c r="G50" s="1246"/>
      <c r="H50" s="1247"/>
      <c r="I50" s="107">
        <v>224457</v>
      </c>
      <c r="J50" s="108">
        <v>229666</v>
      </c>
      <c r="K50" s="108">
        <v>238791</v>
      </c>
      <c r="L50" s="108">
        <v>235600</v>
      </c>
      <c r="M50" s="109">
        <v>241766</v>
      </c>
    </row>
    <row r="51" spans="2:13" ht="27.75" customHeight="1" x14ac:dyDescent="0.2">
      <c r="B51" s="1242"/>
      <c r="C51" s="1243"/>
      <c r="D51" s="106"/>
      <c r="E51" s="1246" t="s">
        <v>42</v>
      </c>
      <c r="F51" s="1246"/>
      <c r="G51" s="1246"/>
      <c r="H51" s="1247"/>
      <c r="I51" s="107">
        <v>129785</v>
      </c>
      <c r="J51" s="108">
        <v>131054</v>
      </c>
      <c r="K51" s="108">
        <v>132840</v>
      </c>
      <c r="L51" s="108">
        <v>134177</v>
      </c>
      <c r="M51" s="109">
        <v>136522</v>
      </c>
    </row>
    <row r="52" spans="2:13" ht="27.75" customHeight="1" x14ac:dyDescent="0.2">
      <c r="B52" s="1244"/>
      <c r="C52" s="1245"/>
      <c r="D52" s="106"/>
      <c r="E52" s="1246" t="s">
        <v>43</v>
      </c>
      <c r="F52" s="1246"/>
      <c r="G52" s="1246"/>
      <c r="H52" s="1247"/>
      <c r="I52" s="107">
        <v>500729</v>
      </c>
      <c r="J52" s="108">
        <v>497821</v>
      </c>
      <c r="K52" s="108">
        <v>510032</v>
      </c>
      <c r="L52" s="108">
        <v>508474</v>
      </c>
      <c r="M52" s="109">
        <v>507886</v>
      </c>
    </row>
    <row r="53" spans="2:13" ht="27.75" customHeight="1" thickBot="1" x14ac:dyDescent="0.25">
      <c r="B53" s="1248" t="s">
        <v>44</v>
      </c>
      <c r="C53" s="1249"/>
      <c r="D53" s="113"/>
      <c r="E53" s="1250" t="s">
        <v>45</v>
      </c>
      <c r="F53" s="1250"/>
      <c r="G53" s="1250"/>
      <c r="H53" s="1251"/>
      <c r="I53" s="114">
        <v>219434</v>
      </c>
      <c r="J53" s="115">
        <v>241394</v>
      </c>
      <c r="K53" s="115">
        <v>206741</v>
      </c>
      <c r="L53" s="115">
        <v>190813</v>
      </c>
      <c r="M53" s="116">
        <v>176360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2fIJRsZWucpA+Z2W7EppemPTsaFNx4mBG+LTVHpW7xlTqDmkkdnFusjj7QOaqpMBlwVjI76bImHFoKyTpszFQ==" saltValue="N2yKnZmJ9jh1hirJJZHC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88B41-7530-4F29-97F5-74082D062424}">
  <sheetPr>
    <pageSetUpPr fitToPage="1"/>
  </sheetPr>
  <dimension ref="B1:W64"/>
  <sheetViews>
    <sheetView showGridLines="0" zoomScale="55" zoomScaleNormal="55" zoomScaleSheetLayoutView="100" workbookViewId="0">
      <selection activeCell="G56" sqref="G5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575</v>
      </c>
      <c r="G54" s="125" t="s">
        <v>576</v>
      </c>
      <c r="H54" s="126" t="s">
        <v>577</v>
      </c>
    </row>
    <row r="55" spans="2:8" ht="52.5" customHeight="1" x14ac:dyDescent="0.2">
      <c r="B55" s="127"/>
      <c r="C55" s="1267" t="s">
        <v>48</v>
      </c>
      <c r="D55" s="1267"/>
      <c r="E55" s="1268"/>
      <c r="F55" s="128">
        <v>24694</v>
      </c>
      <c r="G55" s="128">
        <v>26567</v>
      </c>
      <c r="H55" s="129">
        <v>27688</v>
      </c>
    </row>
    <row r="56" spans="2:8" ht="52.5" customHeight="1" x14ac:dyDescent="0.2">
      <c r="B56" s="130"/>
      <c r="C56" s="1269" t="s">
        <v>49</v>
      </c>
      <c r="D56" s="1269"/>
      <c r="E56" s="1270"/>
      <c r="F56" s="131">
        <v>7373</v>
      </c>
      <c r="G56" s="131">
        <v>7652</v>
      </c>
      <c r="H56" s="132">
        <v>8197</v>
      </c>
    </row>
    <row r="57" spans="2:8" ht="53.25" customHeight="1" x14ac:dyDescent="0.2">
      <c r="B57" s="130"/>
      <c r="C57" s="1271" t="s">
        <v>50</v>
      </c>
      <c r="D57" s="1271"/>
      <c r="E57" s="1272"/>
      <c r="F57" s="133">
        <v>107456</v>
      </c>
      <c r="G57" s="133">
        <v>102190</v>
      </c>
      <c r="H57" s="134">
        <v>93246</v>
      </c>
    </row>
    <row r="58" spans="2:8" ht="45.75" customHeight="1" x14ac:dyDescent="0.2">
      <c r="B58" s="135"/>
      <c r="C58" s="1259" t="s">
        <v>639</v>
      </c>
      <c r="D58" s="1260"/>
      <c r="E58" s="1261"/>
      <c r="F58" s="136">
        <v>59114</v>
      </c>
      <c r="G58" s="136">
        <v>57614</v>
      </c>
      <c r="H58" s="137">
        <v>55247</v>
      </c>
    </row>
    <row r="59" spans="2:8" ht="45.75" customHeight="1" x14ac:dyDescent="0.2">
      <c r="B59" s="135"/>
      <c r="C59" s="1259" t="s">
        <v>640</v>
      </c>
      <c r="D59" s="1260"/>
      <c r="E59" s="1261"/>
      <c r="F59" s="136" t="s">
        <v>644</v>
      </c>
      <c r="G59" s="136">
        <v>12324</v>
      </c>
      <c r="H59" s="137">
        <v>12447</v>
      </c>
    </row>
    <row r="60" spans="2:8" ht="45.75" customHeight="1" x14ac:dyDescent="0.2">
      <c r="B60" s="135"/>
      <c r="C60" s="1259" t="s">
        <v>641</v>
      </c>
      <c r="D60" s="1260"/>
      <c r="E60" s="1261"/>
      <c r="F60" s="136">
        <v>9965</v>
      </c>
      <c r="G60" s="136">
        <v>9238</v>
      </c>
      <c r="H60" s="137">
        <v>9400</v>
      </c>
    </row>
    <row r="61" spans="2:8" ht="45.75" customHeight="1" x14ac:dyDescent="0.2">
      <c r="B61" s="135"/>
      <c r="C61" s="1259" t="s">
        <v>642</v>
      </c>
      <c r="D61" s="1260"/>
      <c r="E61" s="1261"/>
      <c r="F61" s="136">
        <v>18007</v>
      </c>
      <c r="G61" s="136">
        <v>7508</v>
      </c>
      <c r="H61" s="137">
        <v>8613</v>
      </c>
    </row>
    <row r="62" spans="2:8" ht="45.75" customHeight="1" thickBot="1" x14ac:dyDescent="0.25">
      <c r="B62" s="138"/>
      <c r="C62" s="1262" t="s">
        <v>643</v>
      </c>
      <c r="D62" s="1263"/>
      <c r="E62" s="1264"/>
      <c r="F62" s="139">
        <v>2697</v>
      </c>
      <c r="G62" s="139">
        <v>2889</v>
      </c>
      <c r="H62" s="140">
        <v>2821</v>
      </c>
    </row>
    <row r="63" spans="2:8" ht="52.5" customHeight="1" thickBot="1" x14ac:dyDescent="0.25">
      <c r="B63" s="141"/>
      <c r="C63" s="1265" t="s">
        <v>51</v>
      </c>
      <c r="D63" s="1265"/>
      <c r="E63" s="1266"/>
      <c r="F63" s="142">
        <v>139524</v>
      </c>
      <c r="G63" s="142">
        <v>136409</v>
      </c>
      <c r="H63" s="143">
        <v>129131</v>
      </c>
    </row>
    <row r="64" spans="2:8" ht="15" customHeight="1" x14ac:dyDescent="0.2"/>
  </sheetData>
  <sheetProtection algorithmName="SHA-512" hashValue="22pnFSH4OTMyuAEIxAbhoJid9VoJ+PCl1X+vaueKNtSBF5HVQCuVCBEhHhNRRavawgQkOlIZZjyutCt5kWw+Pg==" saltValue="A10CwNJedKMDAMHx+Gum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FF71F-29A5-465E-B35A-0D9F04D73EC3}">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656</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656</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655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651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654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649</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573</v>
      </c>
      <c r="BQ50" s="1283"/>
      <c r="BR50" s="1283"/>
      <c r="BS50" s="1283"/>
      <c r="BT50" s="1283"/>
      <c r="BU50" s="1283"/>
      <c r="BV50" s="1283"/>
      <c r="BW50" s="1283"/>
      <c r="BX50" s="1283" t="s">
        <v>574</v>
      </c>
      <c r="BY50" s="1283"/>
      <c r="BZ50" s="1283"/>
      <c r="CA50" s="1283"/>
      <c r="CB50" s="1283"/>
      <c r="CC50" s="1283"/>
      <c r="CD50" s="1283"/>
      <c r="CE50" s="1283"/>
      <c r="CF50" s="1283" t="s">
        <v>575</v>
      </c>
      <c r="CG50" s="1283"/>
      <c r="CH50" s="1283"/>
      <c r="CI50" s="1283"/>
      <c r="CJ50" s="1283"/>
      <c r="CK50" s="1283"/>
      <c r="CL50" s="1283"/>
      <c r="CM50" s="1283"/>
      <c r="CN50" s="1283" t="s">
        <v>576</v>
      </c>
      <c r="CO50" s="1283"/>
      <c r="CP50" s="1283"/>
      <c r="CQ50" s="1283"/>
      <c r="CR50" s="1283"/>
      <c r="CS50" s="1283"/>
      <c r="CT50" s="1283"/>
      <c r="CU50" s="1283"/>
      <c r="CV50" s="1283" t="s">
        <v>577</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648</v>
      </c>
      <c r="AO51" s="1282"/>
      <c r="AP51" s="1282"/>
      <c r="AQ51" s="1282"/>
      <c r="AR51" s="1282"/>
      <c r="AS51" s="1282"/>
      <c r="AT51" s="1282"/>
      <c r="AU51" s="1282"/>
      <c r="AV51" s="1282"/>
      <c r="AW51" s="1282"/>
      <c r="AX51" s="1282"/>
      <c r="AY51" s="1282"/>
      <c r="AZ51" s="1282"/>
      <c r="BA51" s="1282"/>
      <c r="BB51" s="1282" t="s">
        <v>646</v>
      </c>
      <c r="BC51" s="1282"/>
      <c r="BD51" s="1282"/>
      <c r="BE51" s="1282"/>
      <c r="BF51" s="1282"/>
      <c r="BG51" s="1282"/>
      <c r="BH51" s="1282"/>
      <c r="BI51" s="1282"/>
      <c r="BJ51" s="1282"/>
      <c r="BK51" s="1282"/>
      <c r="BL51" s="1282"/>
      <c r="BM51" s="1282"/>
      <c r="BN51" s="1282"/>
      <c r="BO51" s="1282"/>
      <c r="BP51" s="1281">
        <v>108.5</v>
      </c>
      <c r="BQ51" s="1281"/>
      <c r="BR51" s="1281"/>
      <c r="BS51" s="1281"/>
      <c r="BT51" s="1281"/>
      <c r="BU51" s="1281"/>
      <c r="BV51" s="1281"/>
      <c r="BW51" s="1281"/>
      <c r="BX51" s="1281">
        <v>101.1</v>
      </c>
      <c r="BY51" s="1281"/>
      <c r="BZ51" s="1281"/>
      <c r="CA51" s="1281"/>
      <c r="CB51" s="1281"/>
      <c r="CC51" s="1281"/>
      <c r="CD51" s="1281"/>
      <c r="CE51" s="1281"/>
      <c r="CF51" s="1281">
        <v>85.5</v>
      </c>
      <c r="CG51" s="1281"/>
      <c r="CH51" s="1281"/>
      <c r="CI51" s="1281"/>
      <c r="CJ51" s="1281"/>
      <c r="CK51" s="1281"/>
      <c r="CL51" s="1281"/>
      <c r="CM51" s="1281"/>
      <c r="CN51" s="1281">
        <v>78.8</v>
      </c>
      <c r="CO51" s="1281"/>
      <c r="CP51" s="1281"/>
      <c r="CQ51" s="1281"/>
      <c r="CR51" s="1281"/>
      <c r="CS51" s="1281"/>
      <c r="CT51" s="1281"/>
      <c r="CU51" s="1281"/>
      <c r="CV51" s="1281">
        <v>71.2</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653</v>
      </c>
      <c r="BC53" s="1282"/>
      <c r="BD53" s="1282"/>
      <c r="BE53" s="1282"/>
      <c r="BF53" s="1282"/>
      <c r="BG53" s="1282"/>
      <c r="BH53" s="1282"/>
      <c r="BI53" s="1282"/>
      <c r="BJ53" s="1282"/>
      <c r="BK53" s="1282"/>
      <c r="BL53" s="1282"/>
      <c r="BM53" s="1282"/>
      <c r="BN53" s="1282"/>
      <c r="BO53" s="1282"/>
      <c r="BP53" s="1281">
        <v>60.9</v>
      </c>
      <c r="BQ53" s="1281"/>
      <c r="BR53" s="1281"/>
      <c r="BS53" s="1281"/>
      <c r="BT53" s="1281"/>
      <c r="BU53" s="1281"/>
      <c r="BV53" s="1281"/>
      <c r="BW53" s="1281"/>
      <c r="BX53" s="1281">
        <v>61.8</v>
      </c>
      <c r="BY53" s="1281"/>
      <c r="BZ53" s="1281"/>
      <c r="CA53" s="1281"/>
      <c r="CB53" s="1281"/>
      <c r="CC53" s="1281"/>
      <c r="CD53" s="1281"/>
      <c r="CE53" s="1281"/>
      <c r="CF53" s="1281">
        <v>62</v>
      </c>
      <c r="CG53" s="1281"/>
      <c r="CH53" s="1281"/>
      <c r="CI53" s="1281"/>
      <c r="CJ53" s="1281"/>
      <c r="CK53" s="1281"/>
      <c r="CL53" s="1281"/>
      <c r="CM53" s="1281"/>
      <c r="CN53" s="1281">
        <v>61.4</v>
      </c>
      <c r="CO53" s="1281"/>
      <c r="CP53" s="1281"/>
      <c r="CQ53" s="1281"/>
      <c r="CR53" s="1281"/>
      <c r="CS53" s="1281"/>
      <c r="CT53" s="1281"/>
      <c r="CU53" s="1281"/>
      <c r="CV53" s="1281">
        <v>61.5</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647</v>
      </c>
      <c r="AO55" s="1283"/>
      <c r="AP55" s="1283"/>
      <c r="AQ55" s="1283"/>
      <c r="AR55" s="1283"/>
      <c r="AS55" s="1283"/>
      <c r="AT55" s="1283"/>
      <c r="AU55" s="1283"/>
      <c r="AV55" s="1283"/>
      <c r="AW55" s="1283"/>
      <c r="AX55" s="1283"/>
      <c r="AY55" s="1283"/>
      <c r="AZ55" s="1283"/>
      <c r="BA55" s="1283"/>
      <c r="BB55" s="1282" t="s">
        <v>646</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653</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652</v>
      </c>
    </row>
    <row r="64" spans="1:109" ht="13" x14ac:dyDescent="0.2">
      <c r="B64" s="1274"/>
      <c r="G64" s="1311"/>
      <c r="I64" s="1313"/>
      <c r="J64" s="1313"/>
      <c r="K64" s="1313"/>
      <c r="L64" s="1313"/>
      <c r="M64" s="1313"/>
      <c r="N64" s="1312"/>
      <c r="AM64" s="1311"/>
      <c r="AN64" s="1311" t="s">
        <v>651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 x14ac:dyDescent="0.2">
      <c r="B65" s="1274"/>
      <c r="AN65" s="1309" t="s">
        <v>650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649</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573</v>
      </c>
      <c r="BQ72" s="1283"/>
      <c r="BR72" s="1283"/>
      <c r="BS72" s="1283"/>
      <c r="BT72" s="1283"/>
      <c r="BU72" s="1283"/>
      <c r="BV72" s="1283"/>
      <c r="BW72" s="1283"/>
      <c r="BX72" s="1283" t="s">
        <v>574</v>
      </c>
      <c r="BY72" s="1283"/>
      <c r="BZ72" s="1283"/>
      <c r="CA72" s="1283"/>
      <c r="CB72" s="1283"/>
      <c r="CC72" s="1283"/>
      <c r="CD72" s="1283"/>
      <c r="CE72" s="1283"/>
      <c r="CF72" s="1283" t="s">
        <v>575</v>
      </c>
      <c r="CG72" s="1283"/>
      <c r="CH72" s="1283"/>
      <c r="CI72" s="1283"/>
      <c r="CJ72" s="1283"/>
      <c r="CK72" s="1283"/>
      <c r="CL72" s="1283"/>
      <c r="CM72" s="1283"/>
      <c r="CN72" s="1283" t="s">
        <v>576</v>
      </c>
      <c r="CO72" s="1283"/>
      <c r="CP72" s="1283"/>
      <c r="CQ72" s="1283"/>
      <c r="CR72" s="1283"/>
      <c r="CS72" s="1283"/>
      <c r="CT72" s="1283"/>
      <c r="CU72" s="1283"/>
      <c r="CV72" s="1283" t="s">
        <v>577</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648</v>
      </c>
      <c r="AO73" s="1282"/>
      <c r="AP73" s="1282"/>
      <c r="AQ73" s="1282"/>
      <c r="AR73" s="1282"/>
      <c r="AS73" s="1282"/>
      <c r="AT73" s="1282"/>
      <c r="AU73" s="1282"/>
      <c r="AV73" s="1282"/>
      <c r="AW73" s="1282"/>
      <c r="AX73" s="1282"/>
      <c r="AY73" s="1282"/>
      <c r="AZ73" s="1282"/>
      <c r="BA73" s="1282"/>
      <c r="BB73" s="1282" t="s">
        <v>646</v>
      </c>
      <c r="BC73" s="1282"/>
      <c r="BD73" s="1282"/>
      <c r="BE73" s="1282"/>
      <c r="BF73" s="1282"/>
      <c r="BG73" s="1282"/>
      <c r="BH73" s="1282"/>
      <c r="BI73" s="1282"/>
      <c r="BJ73" s="1282"/>
      <c r="BK73" s="1282"/>
      <c r="BL73" s="1282"/>
      <c r="BM73" s="1282"/>
      <c r="BN73" s="1282"/>
      <c r="BO73" s="1282"/>
      <c r="BP73" s="1281">
        <v>108.5</v>
      </c>
      <c r="BQ73" s="1281"/>
      <c r="BR73" s="1281"/>
      <c r="BS73" s="1281"/>
      <c r="BT73" s="1281"/>
      <c r="BU73" s="1281"/>
      <c r="BV73" s="1281"/>
      <c r="BW73" s="1281"/>
      <c r="BX73" s="1281">
        <v>101.1</v>
      </c>
      <c r="BY73" s="1281"/>
      <c r="BZ73" s="1281"/>
      <c r="CA73" s="1281"/>
      <c r="CB73" s="1281"/>
      <c r="CC73" s="1281"/>
      <c r="CD73" s="1281"/>
      <c r="CE73" s="1281"/>
      <c r="CF73" s="1281">
        <v>85.5</v>
      </c>
      <c r="CG73" s="1281"/>
      <c r="CH73" s="1281"/>
      <c r="CI73" s="1281"/>
      <c r="CJ73" s="1281"/>
      <c r="CK73" s="1281"/>
      <c r="CL73" s="1281"/>
      <c r="CM73" s="1281"/>
      <c r="CN73" s="1281">
        <v>78.8</v>
      </c>
      <c r="CO73" s="1281"/>
      <c r="CP73" s="1281"/>
      <c r="CQ73" s="1281"/>
      <c r="CR73" s="1281"/>
      <c r="CS73" s="1281"/>
      <c r="CT73" s="1281"/>
      <c r="CU73" s="1281"/>
      <c r="CV73" s="1281">
        <v>71.2</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645</v>
      </c>
      <c r="BC75" s="1282"/>
      <c r="BD75" s="1282"/>
      <c r="BE75" s="1282"/>
      <c r="BF75" s="1282"/>
      <c r="BG75" s="1282"/>
      <c r="BH75" s="1282"/>
      <c r="BI75" s="1282"/>
      <c r="BJ75" s="1282"/>
      <c r="BK75" s="1282"/>
      <c r="BL75" s="1282"/>
      <c r="BM75" s="1282"/>
      <c r="BN75" s="1282"/>
      <c r="BO75" s="1282"/>
      <c r="BP75" s="1281">
        <v>9.3000000000000007</v>
      </c>
      <c r="BQ75" s="1281"/>
      <c r="BR75" s="1281"/>
      <c r="BS75" s="1281"/>
      <c r="BT75" s="1281"/>
      <c r="BU75" s="1281"/>
      <c r="BV75" s="1281"/>
      <c r="BW75" s="1281"/>
      <c r="BX75" s="1281">
        <v>8.1999999999999993</v>
      </c>
      <c r="BY75" s="1281"/>
      <c r="BZ75" s="1281"/>
      <c r="CA75" s="1281"/>
      <c r="CB75" s="1281"/>
      <c r="CC75" s="1281"/>
      <c r="CD75" s="1281"/>
      <c r="CE75" s="1281"/>
      <c r="CF75" s="1281">
        <v>7.2</v>
      </c>
      <c r="CG75" s="1281"/>
      <c r="CH75" s="1281"/>
      <c r="CI75" s="1281"/>
      <c r="CJ75" s="1281"/>
      <c r="CK75" s="1281"/>
      <c r="CL75" s="1281"/>
      <c r="CM75" s="1281"/>
      <c r="CN75" s="1281">
        <v>6.1</v>
      </c>
      <c r="CO75" s="1281"/>
      <c r="CP75" s="1281"/>
      <c r="CQ75" s="1281"/>
      <c r="CR75" s="1281"/>
      <c r="CS75" s="1281"/>
      <c r="CT75" s="1281"/>
      <c r="CU75" s="1281"/>
      <c r="CV75" s="1281">
        <v>6.1</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647</v>
      </c>
      <c r="AO77" s="1283"/>
      <c r="AP77" s="1283"/>
      <c r="AQ77" s="1283"/>
      <c r="AR77" s="1283"/>
      <c r="AS77" s="1283"/>
      <c r="AT77" s="1283"/>
      <c r="AU77" s="1283"/>
      <c r="AV77" s="1283"/>
      <c r="AW77" s="1283"/>
      <c r="AX77" s="1283"/>
      <c r="AY77" s="1283"/>
      <c r="AZ77" s="1283"/>
      <c r="BA77" s="1283"/>
      <c r="BB77" s="1282" t="s">
        <v>646</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645</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lj5qQFzP7PKmZvvS1jpUHOxkme5xPQOCsL0+7dTShhFxtXOLLWKIsyq/bBEihMD9Zj9ziYsTnT7pv6/kbbVYCQ==" saltValue="wGdhJFl0QbwrOYN4xzjZd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5D26-2149-48A2-9330-F8B7BE6284CF}">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520</v>
      </c>
    </row>
  </sheetData>
  <sheetProtection algorithmName="SHA-512" hashValue="wlL07E6Bv7WvNW3PhBnAknzEZQhg8/lLha71GOoAHBpivAKseqdTLY2i4k4hugkKrOCqlbNFyUBYqIcAOLi98g==" saltValue="sdnaSUy9dIS3KDSatcM22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DC2E0-1315-4041-A8F8-C63DEE2B0FA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520</v>
      </c>
    </row>
  </sheetData>
  <sheetProtection algorithmName="SHA-512" hashValue="eg2oUfXqbEiiQH1i8WGn9rhgbpb/q6nnthHxYyeymQtzDPeqn1cQilz6/6t9c/IbUIZFPjUNzeZe45c0uenjQA==" saltValue="2KTTpE7Mi+gIOjrTrWB4v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54585</v>
      </c>
      <c r="E3" s="162"/>
      <c r="F3" s="163">
        <v>51684</v>
      </c>
      <c r="G3" s="164"/>
      <c r="H3" s="165"/>
    </row>
    <row r="4" spans="1:8" x14ac:dyDescent="0.2">
      <c r="A4" s="166"/>
      <c r="B4" s="167"/>
      <c r="C4" s="168"/>
      <c r="D4" s="169">
        <v>25168</v>
      </c>
      <c r="E4" s="170"/>
      <c r="F4" s="171">
        <v>26671</v>
      </c>
      <c r="G4" s="172"/>
      <c r="H4" s="173"/>
    </row>
    <row r="5" spans="1:8" x14ac:dyDescent="0.2">
      <c r="A5" s="154" t="s">
        <v>565</v>
      </c>
      <c r="B5" s="159"/>
      <c r="C5" s="160"/>
      <c r="D5" s="161">
        <v>56254</v>
      </c>
      <c r="E5" s="162"/>
      <c r="F5" s="163">
        <v>52897</v>
      </c>
      <c r="G5" s="164"/>
      <c r="H5" s="165"/>
    </row>
    <row r="6" spans="1:8" x14ac:dyDescent="0.2">
      <c r="A6" s="166"/>
      <c r="B6" s="167"/>
      <c r="C6" s="168"/>
      <c r="D6" s="169">
        <v>28545</v>
      </c>
      <c r="E6" s="170"/>
      <c r="F6" s="171">
        <v>27013</v>
      </c>
      <c r="G6" s="172"/>
      <c r="H6" s="173"/>
    </row>
    <row r="7" spans="1:8" x14ac:dyDescent="0.2">
      <c r="A7" s="154" t="s">
        <v>566</v>
      </c>
      <c r="B7" s="159"/>
      <c r="C7" s="160"/>
      <c r="D7" s="161">
        <v>57255</v>
      </c>
      <c r="E7" s="162"/>
      <c r="F7" s="163">
        <v>54945</v>
      </c>
      <c r="G7" s="164"/>
      <c r="H7" s="165"/>
    </row>
    <row r="8" spans="1:8" x14ac:dyDescent="0.2">
      <c r="A8" s="166"/>
      <c r="B8" s="167"/>
      <c r="C8" s="168"/>
      <c r="D8" s="169">
        <v>31450</v>
      </c>
      <c r="E8" s="170"/>
      <c r="F8" s="171">
        <v>29293</v>
      </c>
      <c r="G8" s="172"/>
      <c r="H8" s="173"/>
    </row>
    <row r="9" spans="1:8" x14ac:dyDescent="0.2">
      <c r="A9" s="154" t="s">
        <v>567</v>
      </c>
      <c r="B9" s="159"/>
      <c r="C9" s="160"/>
      <c r="D9" s="161">
        <v>51496</v>
      </c>
      <c r="E9" s="162"/>
      <c r="F9" s="163">
        <v>57132</v>
      </c>
      <c r="G9" s="164"/>
      <c r="H9" s="165"/>
    </row>
    <row r="10" spans="1:8" x14ac:dyDescent="0.2">
      <c r="A10" s="166"/>
      <c r="B10" s="167"/>
      <c r="C10" s="168"/>
      <c r="D10" s="169">
        <v>27502</v>
      </c>
      <c r="E10" s="170"/>
      <c r="F10" s="171">
        <v>30126</v>
      </c>
      <c r="G10" s="172"/>
      <c r="H10" s="173"/>
    </row>
    <row r="11" spans="1:8" x14ac:dyDescent="0.2">
      <c r="A11" s="154" t="s">
        <v>568</v>
      </c>
      <c r="B11" s="159"/>
      <c r="C11" s="160"/>
      <c r="D11" s="161">
        <v>50485</v>
      </c>
      <c r="E11" s="162"/>
      <c r="F11" s="163">
        <v>58766</v>
      </c>
      <c r="G11" s="164"/>
      <c r="H11" s="165"/>
    </row>
    <row r="12" spans="1:8" x14ac:dyDescent="0.2">
      <c r="A12" s="166"/>
      <c r="B12" s="167"/>
      <c r="C12" s="174"/>
      <c r="D12" s="169">
        <v>26380</v>
      </c>
      <c r="E12" s="170"/>
      <c r="F12" s="171">
        <v>29363</v>
      </c>
      <c r="G12" s="172"/>
      <c r="H12" s="173"/>
    </row>
    <row r="13" spans="1:8" x14ac:dyDescent="0.2">
      <c r="A13" s="154"/>
      <c r="B13" s="159"/>
      <c r="C13" s="175"/>
      <c r="D13" s="176">
        <v>54015</v>
      </c>
      <c r="E13" s="177"/>
      <c r="F13" s="178">
        <v>55085</v>
      </c>
      <c r="G13" s="179"/>
      <c r="H13" s="165"/>
    </row>
    <row r="14" spans="1:8" x14ac:dyDescent="0.2">
      <c r="A14" s="166"/>
      <c r="B14" s="167"/>
      <c r="C14" s="168"/>
      <c r="D14" s="169">
        <v>27809</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1.39</v>
      </c>
      <c r="C19" s="180">
        <f>ROUND(VALUE(SUBSTITUTE(実質収支比率等に係る経年分析!G$48,"▲","-")),2)</f>
        <v>1.33</v>
      </c>
      <c r="D19" s="180">
        <f>ROUND(VALUE(SUBSTITUTE(実質収支比率等に係る経年分析!H$48,"▲","-")),2)</f>
        <v>1.2</v>
      </c>
      <c r="E19" s="180">
        <f>ROUND(VALUE(SUBSTITUTE(実質収支比率等に係る経年分析!I$48,"▲","-")),2)</f>
        <v>1.38</v>
      </c>
      <c r="F19" s="180">
        <f>ROUND(VALUE(SUBSTITUTE(実質収支比率等に係る経年分析!J$48,"▲","-")),2)</f>
        <v>1.55</v>
      </c>
    </row>
    <row r="20" spans="1:11" x14ac:dyDescent="0.2">
      <c r="A20" s="180" t="s">
        <v>55</v>
      </c>
      <c r="B20" s="180">
        <f>ROUND(VALUE(SUBSTITUTE(実質収支比率等に係る経年分析!F$47,"▲","-")),2)</f>
        <v>12.3</v>
      </c>
      <c r="C20" s="180">
        <f>ROUND(VALUE(SUBSTITUTE(実質収支比率等に係る経年分析!G$47,"▲","-")),2)</f>
        <v>9.1999999999999993</v>
      </c>
      <c r="D20" s="180">
        <f>ROUND(VALUE(SUBSTITUTE(実質収支比率等に係る経年分析!H$47,"▲","-")),2)</f>
        <v>8.92</v>
      </c>
      <c r="E20" s="180">
        <f>ROUND(VALUE(SUBSTITUTE(実質収支比率等に係る経年分析!I$47,"▲","-")),2)</f>
        <v>9.6199999999999992</v>
      </c>
      <c r="F20" s="180">
        <f>ROUND(VALUE(SUBSTITUTE(実質収支比率等に係る経年分析!J$47,"▲","-")),2)</f>
        <v>9.8800000000000008</v>
      </c>
    </row>
    <row r="21" spans="1:11" x14ac:dyDescent="0.2">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-1.98</v>
      </c>
      <c r="D21" s="180">
        <f>IF(ISNUMBER(VALUE(SUBSTITUTE(実質収支比率等に係る経年分析!H$49,"▲","-"))),ROUND(VALUE(SUBSTITUTE(実質収支比率等に係る経年分析!H$49,"▲","-")),2),NA())</f>
        <v>-0.95</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-0.09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0.96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0.59</v>
      </c>
    </row>
    <row r="31" spans="1:11" x14ac:dyDescent="0.2">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1.51</v>
      </c>
    </row>
    <row r="32" spans="1:11" x14ac:dyDescent="0.2">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1.52</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4.6100000000000003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2.21</v>
      </c>
    </row>
    <row r="34" spans="1:16" x14ac:dyDescent="0.2">
      <c r="A34" s="181" t="str">
        <f>IF(連結実質赤字比率に係る赤字・黒字の構成分析!C$36="",NA(),連結実質赤字比率に係る赤字・黒字の構成分析!C$36)</f>
        <v>ガス事業会計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2.2000000000000002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5.66</v>
      </c>
    </row>
    <row r="36" spans="1:16" x14ac:dyDescent="0.2">
      <c r="A36" s="181" t="str">
        <f>IF(連結実質赤字比率に係る赤字・黒字の構成分析!C$34="",NA(),連結実質赤字比率に係る赤字・黒字の構成分析!C$34)</f>
        <v>自動車運送事業会計</v>
      </c>
      <c r="B36" s="181">
        <f>IF(ROUND(VALUE(SUBSTITUTE(連結実質赤字比率に係る赤字・黒字の構成分析!F$34,"▲", "-")), 2) &lt; 0, ABS(ROUND(VALUE(SUBSTITUTE(連結実質赤字比率に係る赤字・黒字の構成分析!F$34,"▲", "-")), 2)), NA())</f>
        <v>0.16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0.23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0.15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0.17</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49337</v>
      </c>
      <c r="E42" s="182"/>
      <c r="F42" s="182"/>
      <c r="G42" s="182">
        <f>'実質公債費比率（分子）の構造'!L$52</f>
        <v>50554</v>
      </c>
      <c r="H42" s="182"/>
      <c r="I42" s="182"/>
      <c r="J42" s="182">
        <f>'実質公債費比率（分子）の構造'!M$52</f>
        <v>50888</v>
      </c>
      <c r="K42" s="182"/>
      <c r="L42" s="182"/>
      <c r="M42" s="182">
        <f>'実質公債費比率（分子）の構造'!N$52</f>
        <v>51419</v>
      </c>
      <c r="N42" s="182"/>
      <c r="O42" s="182"/>
      <c r="P42" s="182">
        <f>'実質公債費比率（分子）の構造'!O$52</f>
        <v>51134</v>
      </c>
    </row>
    <row r="43" spans="1:16" x14ac:dyDescent="0.2">
      <c r="A43" s="182" t="s">
        <v>64</v>
      </c>
      <c r="B43" s="182">
        <f>'実質公債費比率（分子）の構造'!K$51</f>
        <v>5</v>
      </c>
      <c r="C43" s="182"/>
      <c r="D43" s="182"/>
      <c r="E43" s="182">
        <f>'実質公債費比率（分子）の構造'!L$51</f>
        <v>4</v>
      </c>
      <c r="F43" s="182"/>
      <c r="G43" s="182"/>
      <c r="H43" s="182">
        <f>'実質公債費比率（分子）の構造'!M$51</f>
        <v>4</v>
      </c>
      <c r="I43" s="182"/>
      <c r="J43" s="182"/>
      <c r="K43" s="182">
        <f>'実質公債費比率（分子）の構造'!N$51</f>
        <v>0</v>
      </c>
      <c r="L43" s="182"/>
      <c r="M43" s="182"/>
      <c r="N43" s="182">
        <f>'実質公債費比率（分子）の構造'!O$51</f>
        <v>3</v>
      </c>
      <c r="O43" s="182"/>
      <c r="P43" s="182"/>
    </row>
    <row r="44" spans="1:16" x14ac:dyDescent="0.2">
      <c r="A44" s="182" t="s">
        <v>65</v>
      </c>
      <c r="B44" s="182">
        <f>'実質公債費比率（分子）の構造'!K$50</f>
        <v>1658</v>
      </c>
      <c r="C44" s="182"/>
      <c r="D44" s="182"/>
      <c r="E44" s="182">
        <f>'実質公債費比率（分子）の構造'!L$50</f>
        <v>1724</v>
      </c>
      <c r="F44" s="182"/>
      <c r="G44" s="182"/>
      <c r="H44" s="182">
        <f>'実質公債費比率（分子）の構造'!M$50</f>
        <v>1671</v>
      </c>
      <c r="I44" s="182"/>
      <c r="J44" s="182"/>
      <c r="K44" s="182">
        <f>'実質公債費比率（分子）の構造'!N$50</f>
        <v>1523</v>
      </c>
      <c r="L44" s="182"/>
      <c r="M44" s="182"/>
      <c r="N44" s="182">
        <f>'実質公債費比率（分子）の構造'!O$50</f>
        <v>1578</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9412</v>
      </c>
      <c r="C46" s="182"/>
      <c r="D46" s="182"/>
      <c r="E46" s="182">
        <f>'実質公債費比率（分子）の構造'!L$48</f>
        <v>8704</v>
      </c>
      <c r="F46" s="182"/>
      <c r="G46" s="182"/>
      <c r="H46" s="182">
        <f>'実質公債費比率（分子）の構造'!M$48</f>
        <v>8214</v>
      </c>
      <c r="I46" s="182"/>
      <c r="J46" s="182"/>
      <c r="K46" s="182">
        <f>'実質公債費比率（分子）の構造'!N$48</f>
        <v>7521</v>
      </c>
      <c r="L46" s="182"/>
      <c r="M46" s="182"/>
      <c r="N46" s="182">
        <f>'実質公債費比率（分子）の構造'!O$48</f>
        <v>7258</v>
      </c>
      <c r="O46" s="182"/>
      <c r="P46" s="182"/>
    </row>
    <row r="47" spans="1:16" x14ac:dyDescent="0.2">
      <c r="A47" s="182" t="s">
        <v>68</v>
      </c>
      <c r="B47" s="182">
        <f>'実質公債費比率（分子）の構造'!K$47</f>
        <v>21230</v>
      </c>
      <c r="C47" s="182"/>
      <c r="D47" s="182"/>
      <c r="E47" s="182">
        <f>'実質公債費比率（分子）の構造'!L$47</f>
        <v>22042</v>
      </c>
      <c r="F47" s="182"/>
      <c r="G47" s="182"/>
      <c r="H47" s="182">
        <f>'実質公債費比率（分子）の構造'!M$47</f>
        <v>23322</v>
      </c>
      <c r="I47" s="182"/>
      <c r="J47" s="182"/>
      <c r="K47" s="182">
        <f>'実質公債費比率（分子）の構造'!N$47</f>
        <v>23959</v>
      </c>
      <c r="L47" s="182"/>
      <c r="M47" s="182"/>
      <c r="N47" s="182">
        <f>'実質公債費比率（分子）の構造'!O$47</f>
        <v>23950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36459</v>
      </c>
      <c r="C49" s="182"/>
      <c r="D49" s="182"/>
      <c r="E49" s="182">
        <f>'実質公債費比率（分子）の構造'!L$45</f>
        <v>32495</v>
      </c>
      <c r="F49" s="182"/>
      <c r="G49" s="182"/>
      <c r="H49" s="182">
        <f>'実質公債費比率（分子）の構造'!M$45</f>
        <v>32212</v>
      </c>
      <c r="I49" s="182"/>
      <c r="J49" s="182"/>
      <c r="K49" s="182">
        <f>'実質公債費比率（分子）の構造'!N$45</f>
        <v>33938</v>
      </c>
      <c r="L49" s="182"/>
      <c r="M49" s="182"/>
      <c r="N49" s="182">
        <f>'実質公債費比率（分子）の構造'!O$45</f>
        <v>33403</v>
      </c>
      <c r="O49" s="182"/>
      <c r="P49" s="182"/>
    </row>
    <row r="50" spans="1:16" x14ac:dyDescent="0.2">
      <c r="A50" s="182" t="s">
        <v>71</v>
      </c>
      <c r="B50" s="182" t="e">
        <f>NA()</f>
        <v>#N/A</v>
      </c>
      <c r="C50" s="182">
        <f>IF(ISNUMBER('実質公債費比率（分子）の構造'!K$53),'実質公債費比率（分子）の構造'!K$53,NA())</f>
        <v>19427</v>
      </c>
      <c r="D50" s="182" t="e">
        <f>NA()</f>
        <v>#N/A</v>
      </c>
      <c r="E50" s="182" t="e">
        <f>NA()</f>
        <v>#N/A</v>
      </c>
      <c r="F50" s="182">
        <f>IF(ISNUMBER('実質公債費比率（分子）の構造'!L$53),'実質公債費比率（分子）の構造'!L$53,NA())</f>
        <v>14415</v>
      </c>
      <c r="G50" s="182" t="e">
        <f>NA()</f>
        <v>#N/A</v>
      </c>
      <c r="H50" s="182" t="e">
        <f>NA()</f>
        <v>#N/A</v>
      </c>
      <c r="I50" s="182">
        <f>IF(ISNUMBER('実質公債費比率（分子）の構造'!M$53),'実質公債費比率（分子）の構造'!M$53,NA())</f>
        <v>14535</v>
      </c>
      <c r="J50" s="182" t="e">
        <f>NA()</f>
        <v>#N/A</v>
      </c>
      <c r="K50" s="182" t="e">
        <f>NA()</f>
        <v>#N/A</v>
      </c>
      <c r="L50" s="182">
        <f>IF(ISNUMBER('実質公債費比率（分子）の構造'!N$53),'実質公債費比率（分子）の構造'!N$53,NA())</f>
        <v>15522</v>
      </c>
      <c r="M50" s="182" t="e">
        <f>NA()</f>
        <v>#N/A</v>
      </c>
      <c r="N50" s="182" t="e">
        <f>NA()</f>
        <v>#N/A</v>
      </c>
      <c r="O50" s="182">
        <f>IF(ISNUMBER('実質公債費比率（分子）の構造'!O$53),'実質公債費比率（分子）の構造'!O$53,NA())</f>
        <v>15058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500729</v>
      </c>
      <c r="E56" s="181"/>
      <c r="F56" s="181"/>
      <c r="G56" s="181">
        <f>'将来負担比率（分子）の構造'!J$52</f>
        <v>497821</v>
      </c>
      <c r="H56" s="181"/>
      <c r="I56" s="181"/>
      <c r="J56" s="181">
        <f>'将来負担比率（分子）の構造'!K$52</f>
        <v>510032</v>
      </c>
      <c r="K56" s="181"/>
      <c r="L56" s="181"/>
      <c r="M56" s="181">
        <f>'将来負担比率（分子）の構造'!L$52</f>
        <v>508474</v>
      </c>
      <c r="N56" s="181"/>
      <c r="O56" s="181"/>
      <c r="P56" s="181">
        <f>'将来負担比率（分子）の構造'!M$52</f>
        <v>507886</v>
      </c>
    </row>
    <row r="57" spans="1:16" x14ac:dyDescent="0.2">
      <c r="A57" s="181" t="s">
        <v>42</v>
      </c>
      <c r="B57" s="181"/>
      <c r="C57" s="181"/>
      <c r="D57" s="181">
        <f>'将来負担比率（分子）の構造'!I$51</f>
        <v>129785</v>
      </c>
      <c r="E57" s="181"/>
      <c r="F57" s="181"/>
      <c r="G57" s="181">
        <f>'将来負担比率（分子）の構造'!J$51</f>
        <v>131054</v>
      </c>
      <c r="H57" s="181"/>
      <c r="I57" s="181"/>
      <c r="J57" s="181">
        <f>'将来負担比率（分子）の構造'!K$51</f>
        <v>132840</v>
      </c>
      <c r="K57" s="181"/>
      <c r="L57" s="181"/>
      <c r="M57" s="181">
        <f>'将来負担比率（分子）の構造'!L$51</f>
        <v>134177</v>
      </c>
      <c r="N57" s="181"/>
      <c r="O57" s="181"/>
      <c r="P57" s="181">
        <f>'将来負担比率（分子）の構造'!M$51</f>
        <v>136522</v>
      </c>
    </row>
    <row r="58" spans="1:16" x14ac:dyDescent="0.2">
      <c r="A58" s="181" t="s">
        <v>41</v>
      </c>
      <c r="B58" s="181"/>
      <c r="C58" s="181"/>
      <c r="D58" s="181">
        <f>'将来負担比率（分子）の構造'!I$50</f>
        <v>224457</v>
      </c>
      <c r="E58" s="181"/>
      <c r="F58" s="181"/>
      <c r="G58" s="181">
        <f>'将来負担比率（分子）の構造'!J$50</f>
        <v>229666</v>
      </c>
      <c r="H58" s="181"/>
      <c r="I58" s="181"/>
      <c r="J58" s="181">
        <f>'将来負担比率（分子）の構造'!K$50</f>
        <v>238791</v>
      </c>
      <c r="K58" s="181"/>
      <c r="L58" s="181"/>
      <c r="M58" s="181">
        <f>'将来負担比率（分子）の構造'!L$50</f>
        <v>235600</v>
      </c>
      <c r="N58" s="181"/>
      <c r="O58" s="181"/>
      <c r="P58" s="181">
        <f>'将来負担比率（分子）の構造'!M$50</f>
        <v>241766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249</v>
      </c>
      <c r="C61" s="181"/>
      <c r="D61" s="181"/>
      <c r="E61" s="181">
        <f>'将来負担比率（分子）の構造'!J$46</f>
        <v>391</v>
      </c>
      <c r="F61" s="181"/>
      <c r="G61" s="181"/>
      <c r="H61" s="181">
        <f>'将来負担比率（分子）の構造'!K$46</f>
        <v>347</v>
      </c>
      <c r="I61" s="181"/>
      <c r="J61" s="181"/>
      <c r="K61" s="181">
        <f>'将来負担比率（分子）の構造'!L$46</f>
        <v>516</v>
      </c>
      <c r="L61" s="181"/>
      <c r="M61" s="181"/>
      <c r="N61" s="181">
        <f>'将来負担比率（分子）の構造'!M$46</f>
        <v>650</v>
      </c>
      <c r="O61" s="181"/>
      <c r="P61" s="181"/>
    </row>
    <row r="62" spans="1:16" x14ac:dyDescent="0.2">
      <c r="A62" s="181" t="s">
        <v>35</v>
      </c>
      <c r="B62" s="181">
        <f>'将来負担比率（分子）の構造'!I$45</f>
        <v>57774</v>
      </c>
      <c r="C62" s="181"/>
      <c r="D62" s="181"/>
      <c r="E62" s="181">
        <f>'将来負担比率（分子）の構造'!J$45</f>
        <v>93339</v>
      </c>
      <c r="F62" s="181"/>
      <c r="G62" s="181"/>
      <c r="H62" s="181">
        <f>'将来負担比率（分子）の構造'!K$45</f>
        <v>90132</v>
      </c>
      <c r="I62" s="181"/>
      <c r="J62" s="181"/>
      <c r="K62" s="181">
        <f>'将来負担比率（分子）の構造'!L$45</f>
        <v>86149</v>
      </c>
      <c r="L62" s="181"/>
      <c r="M62" s="181"/>
      <c r="N62" s="181">
        <f>'将来負担比率（分子）の構造'!M$45</f>
        <v>81647</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124532</v>
      </c>
      <c r="C64" s="181"/>
      <c r="D64" s="181"/>
      <c r="E64" s="181">
        <f>'将来負担比率（分子）の構造'!J$43</f>
        <v>111365</v>
      </c>
      <c r="F64" s="181"/>
      <c r="G64" s="181"/>
      <c r="H64" s="181">
        <f>'将来負担比率（分子）の構造'!K$43</f>
        <v>101510</v>
      </c>
      <c r="I64" s="181"/>
      <c r="J64" s="181"/>
      <c r="K64" s="181">
        <f>'将来負担比率（分子）の構造'!L$43</f>
        <v>92930</v>
      </c>
      <c r="L64" s="181"/>
      <c r="M64" s="181"/>
      <c r="N64" s="181">
        <f>'将来負担比率（分子）の構造'!M$43</f>
        <v>85704</v>
      </c>
      <c r="O64" s="181"/>
      <c r="P64" s="181"/>
    </row>
    <row r="65" spans="1:16" x14ac:dyDescent="0.2">
      <c r="A65" s="181" t="s">
        <v>32</v>
      </c>
      <c r="B65" s="181">
        <f>'将来負担比率（分子）の構造'!I$42</f>
        <v>22036</v>
      </c>
      <c r="C65" s="181"/>
      <c r="D65" s="181"/>
      <c r="E65" s="181">
        <f>'将来負担比率（分子）の構造'!J$42</f>
        <v>19741</v>
      </c>
      <c r="F65" s="181"/>
      <c r="G65" s="181"/>
      <c r="H65" s="181">
        <f>'将来負担比率（分子）の構造'!K$42</f>
        <v>17783</v>
      </c>
      <c r="I65" s="181"/>
      <c r="J65" s="181"/>
      <c r="K65" s="181">
        <f>'将来負担比率（分子）の構造'!L$42</f>
        <v>16072</v>
      </c>
      <c r="L65" s="181"/>
      <c r="M65" s="181"/>
      <c r="N65" s="181">
        <f>'将来負担比率（分子）の構造'!M$42</f>
        <v>14451</v>
      </c>
      <c r="O65" s="181"/>
      <c r="P65" s="181"/>
    </row>
    <row r="66" spans="1:16" x14ac:dyDescent="0.2">
      <c r="A66" s="181" t="s">
        <v>31</v>
      </c>
      <c r="B66" s="181">
        <f>'将来負担比率（分子）の構造'!I$41</f>
        <v>869812</v>
      </c>
      <c r="C66" s="181"/>
      <c r="D66" s="181"/>
      <c r="E66" s="181">
        <f>'将来負担比率（分子）の構造'!J$41</f>
        <v>875098</v>
      </c>
      <c r="F66" s="181"/>
      <c r="G66" s="181"/>
      <c r="H66" s="181">
        <f>'将来負担比率（分子）の構造'!K$41</f>
        <v>878632</v>
      </c>
      <c r="I66" s="181"/>
      <c r="J66" s="181"/>
      <c r="K66" s="181">
        <f>'将来負担比率（分子）の構造'!L$41</f>
        <v>873397</v>
      </c>
      <c r="L66" s="181"/>
      <c r="M66" s="181"/>
      <c r="N66" s="181">
        <f>'将来負担比率（分子）の構造'!M$41</f>
        <v>880083</v>
      </c>
      <c r="O66" s="181"/>
      <c r="P66" s="181"/>
    </row>
    <row r="67" spans="1:16" x14ac:dyDescent="0.2">
      <c r="A67" s="181" t="s">
        <v>75</v>
      </c>
      <c r="B67" s="181" t="e">
        <f>NA()</f>
        <v>#N/A</v>
      </c>
      <c r="C67" s="181">
        <f>IF(ISNUMBER('将来負担比率（分子）の構造'!I$53), IF('将来負担比率（分子）の構造'!I$53 &lt; 0, 0, '将来負担比率（分子）の構造'!I$53), NA())</f>
        <v>219434</v>
      </c>
      <c r="D67" s="181" t="e">
        <f>NA()</f>
        <v>#N/A</v>
      </c>
      <c r="E67" s="181" t="e">
        <f>NA()</f>
        <v>#N/A</v>
      </c>
      <c r="F67" s="181">
        <f>IF(ISNUMBER('将来負担比率（分子）の構造'!J$53), IF('将来負担比率（分子）の構造'!J$53 &lt; 0, 0, '将来負担比率（分子）の構造'!J$53), NA())</f>
        <v>241394</v>
      </c>
      <c r="G67" s="181" t="e">
        <f>NA()</f>
        <v>#N/A</v>
      </c>
      <c r="H67" s="181" t="e">
        <f>NA()</f>
        <v>#N/A</v>
      </c>
      <c r="I67" s="181">
        <f>IF(ISNUMBER('将来負担比率（分子）の構造'!K$53), IF('将来負担比率（分子）の構造'!K$53 &lt; 0, 0, '将来負担比率（分子）の構造'!K$53), NA())</f>
        <v>206741</v>
      </c>
      <c r="J67" s="181" t="e">
        <f>NA()</f>
        <v>#N/A</v>
      </c>
      <c r="K67" s="181" t="e">
        <f>NA()</f>
        <v>#N/A</v>
      </c>
      <c r="L67" s="181">
        <f>IF(ISNUMBER('将来負担比率（分子）の構造'!L$53), IF('将来負担比率（分子）の構造'!L$53 &lt; 0, 0, '将来負担比率（分子）の構造'!L$53), NA())</f>
        <v>190813</v>
      </c>
      <c r="M67" s="181" t="e">
        <f>NA()</f>
        <v>#N/A</v>
      </c>
      <c r="N67" s="181" t="e">
        <f>NA()</f>
        <v>#N/A</v>
      </c>
      <c r="O67" s="181">
        <f>IF(ISNUMBER('将来負担比率（分子）の構造'!M$53), IF('将来負担比率（分子）の構造'!M$53 &lt; 0, 0, '将来負担比率（分子）の構造'!M$53), NA())</f>
        <v>176360</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JbgdjFAALxUmCoA4dMy0+DAPMtJ3RCzdY6wza7dUiw6I7gAAOz+czZvMs50KfdPDxIOt0GUd2dKcGPIs0Au0+w==" saltValue="HZKahJ++zUGwo/B1uG4h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226</v>
      </c>
      <c r="C5" s="709"/>
      <c r="D5" s="709"/>
      <c r="E5" s="709"/>
      <c r="F5" s="709"/>
      <c r="G5" s="709"/>
      <c r="H5" s="709"/>
      <c r="I5" s="709"/>
      <c r="J5" s="709"/>
      <c r="K5" s="709"/>
      <c r="L5" s="709"/>
      <c r="M5" s="709"/>
      <c r="N5" s="709"/>
      <c r="O5" s="709"/>
      <c r="P5" s="709"/>
      <c r="Q5" s="710"/>
      <c r="R5" s="697">
        <v>218822321</v>
      </c>
      <c r="S5" s="698"/>
      <c r="T5" s="698"/>
      <c r="U5" s="698"/>
      <c r="V5" s="698"/>
      <c r="W5" s="698"/>
      <c r="X5" s="698"/>
      <c r="Y5" s="741"/>
      <c r="Z5" s="759">
        <v>33</v>
      </c>
      <c r="AA5" s="759"/>
      <c r="AB5" s="759"/>
      <c r="AC5" s="759"/>
      <c r="AD5" s="760">
        <v>199882802</v>
      </c>
      <c r="AE5" s="760"/>
      <c r="AF5" s="760"/>
      <c r="AG5" s="760"/>
      <c r="AH5" s="760"/>
      <c r="AI5" s="760"/>
      <c r="AJ5" s="760"/>
      <c r="AK5" s="760"/>
      <c r="AL5" s="742">
        <v>76.7</v>
      </c>
      <c r="AM5" s="713"/>
      <c r="AN5" s="713"/>
      <c r="AO5" s="743"/>
      <c r="AP5" s="708" t="s">
        <v>227</v>
      </c>
      <c r="AQ5" s="709"/>
      <c r="AR5" s="709"/>
      <c r="AS5" s="709"/>
      <c r="AT5" s="709"/>
      <c r="AU5" s="709"/>
      <c r="AV5" s="709"/>
      <c r="AW5" s="709"/>
      <c r="AX5" s="709"/>
      <c r="AY5" s="709"/>
      <c r="AZ5" s="709"/>
      <c r="BA5" s="709"/>
      <c r="BB5" s="709"/>
      <c r="BC5" s="709"/>
      <c r="BD5" s="709"/>
      <c r="BE5" s="709"/>
      <c r="BF5" s="710"/>
      <c r="BG5" s="642">
        <v>197725605</v>
      </c>
      <c r="BH5" s="643"/>
      <c r="BI5" s="643"/>
      <c r="BJ5" s="643"/>
      <c r="BK5" s="643"/>
      <c r="BL5" s="643"/>
      <c r="BM5" s="643"/>
      <c r="BN5" s="644"/>
      <c r="BO5" s="675">
        <v>90.4</v>
      </c>
      <c r="BP5" s="675"/>
      <c r="BQ5" s="675"/>
      <c r="BR5" s="675"/>
      <c r="BS5" s="676">
        <v>3565068</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2">
      <c r="B6" s="639" t="s">
        <v>231</v>
      </c>
      <c r="C6" s="640"/>
      <c r="D6" s="640"/>
      <c r="E6" s="640"/>
      <c r="F6" s="640"/>
      <c r="G6" s="640"/>
      <c r="H6" s="640"/>
      <c r="I6" s="640"/>
      <c r="J6" s="640"/>
      <c r="K6" s="640"/>
      <c r="L6" s="640"/>
      <c r="M6" s="640"/>
      <c r="N6" s="640"/>
      <c r="O6" s="640"/>
      <c r="P6" s="640"/>
      <c r="Q6" s="641"/>
      <c r="R6" s="642">
        <v>3039335</v>
      </c>
      <c r="S6" s="643"/>
      <c r="T6" s="643"/>
      <c r="U6" s="643"/>
      <c r="V6" s="643"/>
      <c r="W6" s="643"/>
      <c r="X6" s="643"/>
      <c r="Y6" s="644"/>
      <c r="Z6" s="675">
        <v>0.5</v>
      </c>
      <c r="AA6" s="675"/>
      <c r="AB6" s="675"/>
      <c r="AC6" s="675"/>
      <c r="AD6" s="676">
        <v>3039335</v>
      </c>
      <c r="AE6" s="676"/>
      <c r="AF6" s="676"/>
      <c r="AG6" s="676"/>
      <c r="AH6" s="676"/>
      <c r="AI6" s="676"/>
      <c r="AJ6" s="676"/>
      <c r="AK6" s="676"/>
      <c r="AL6" s="645">
        <v>1.2</v>
      </c>
      <c r="AM6" s="646"/>
      <c r="AN6" s="646"/>
      <c r="AO6" s="677"/>
      <c r="AP6" s="639" t="s">
        <v>232</v>
      </c>
      <c r="AQ6" s="640"/>
      <c r="AR6" s="640"/>
      <c r="AS6" s="640"/>
      <c r="AT6" s="640"/>
      <c r="AU6" s="640"/>
      <c r="AV6" s="640"/>
      <c r="AW6" s="640"/>
      <c r="AX6" s="640"/>
      <c r="AY6" s="640"/>
      <c r="AZ6" s="640"/>
      <c r="BA6" s="640"/>
      <c r="BB6" s="640"/>
      <c r="BC6" s="640"/>
      <c r="BD6" s="640"/>
      <c r="BE6" s="640"/>
      <c r="BF6" s="641"/>
      <c r="BG6" s="642">
        <v>197725605</v>
      </c>
      <c r="BH6" s="643"/>
      <c r="BI6" s="643"/>
      <c r="BJ6" s="643"/>
      <c r="BK6" s="643"/>
      <c r="BL6" s="643"/>
      <c r="BM6" s="643"/>
      <c r="BN6" s="644"/>
      <c r="BO6" s="675">
        <v>90.4</v>
      </c>
      <c r="BP6" s="675"/>
      <c r="BQ6" s="675"/>
      <c r="BR6" s="675"/>
      <c r="BS6" s="676">
        <v>3565068</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1396612</v>
      </c>
      <c r="CS6" s="643"/>
      <c r="CT6" s="643"/>
      <c r="CU6" s="643"/>
      <c r="CV6" s="643"/>
      <c r="CW6" s="643"/>
      <c r="CX6" s="643"/>
      <c r="CY6" s="644"/>
      <c r="CZ6" s="742">
        <v>0.2</v>
      </c>
      <c r="DA6" s="713"/>
      <c r="DB6" s="713"/>
      <c r="DC6" s="745"/>
      <c r="DD6" s="648" t="s">
        <v>234</v>
      </c>
      <c r="DE6" s="643"/>
      <c r="DF6" s="643"/>
      <c r="DG6" s="643"/>
      <c r="DH6" s="643"/>
      <c r="DI6" s="643"/>
      <c r="DJ6" s="643"/>
      <c r="DK6" s="643"/>
      <c r="DL6" s="643"/>
      <c r="DM6" s="643"/>
      <c r="DN6" s="643"/>
      <c r="DO6" s="643"/>
      <c r="DP6" s="644"/>
      <c r="DQ6" s="648">
        <v>1396612</v>
      </c>
      <c r="DR6" s="643"/>
      <c r="DS6" s="643"/>
      <c r="DT6" s="643"/>
      <c r="DU6" s="643"/>
      <c r="DV6" s="643"/>
      <c r="DW6" s="643"/>
      <c r="DX6" s="643"/>
      <c r="DY6" s="643"/>
      <c r="DZ6" s="643"/>
      <c r="EA6" s="643"/>
      <c r="EB6" s="643"/>
      <c r="EC6" s="689"/>
    </row>
    <row r="7" spans="2:143" ht="11.25" customHeight="1" x14ac:dyDescent="0.2">
      <c r="B7" s="639" t="s">
        <v>235</v>
      </c>
      <c r="C7" s="640"/>
      <c r="D7" s="640"/>
      <c r="E7" s="640"/>
      <c r="F7" s="640"/>
      <c r="G7" s="640"/>
      <c r="H7" s="640"/>
      <c r="I7" s="640"/>
      <c r="J7" s="640"/>
      <c r="K7" s="640"/>
      <c r="L7" s="640"/>
      <c r="M7" s="640"/>
      <c r="N7" s="640"/>
      <c r="O7" s="640"/>
      <c r="P7" s="640"/>
      <c r="Q7" s="641"/>
      <c r="R7" s="642">
        <v>99648</v>
      </c>
      <c r="S7" s="643"/>
      <c r="T7" s="643"/>
      <c r="U7" s="643"/>
      <c r="V7" s="643"/>
      <c r="W7" s="643"/>
      <c r="X7" s="643"/>
      <c r="Y7" s="644"/>
      <c r="Z7" s="675">
        <v>0</v>
      </c>
      <c r="AA7" s="675"/>
      <c r="AB7" s="675"/>
      <c r="AC7" s="675"/>
      <c r="AD7" s="676">
        <v>99648</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113105541</v>
      </c>
      <c r="BH7" s="643"/>
      <c r="BI7" s="643"/>
      <c r="BJ7" s="643"/>
      <c r="BK7" s="643"/>
      <c r="BL7" s="643"/>
      <c r="BM7" s="643"/>
      <c r="BN7" s="644"/>
      <c r="BO7" s="675">
        <v>51.7</v>
      </c>
      <c r="BP7" s="675"/>
      <c r="BQ7" s="675"/>
      <c r="BR7" s="675"/>
      <c r="BS7" s="676">
        <v>3565068</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151943987</v>
      </c>
      <c r="CS7" s="643"/>
      <c r="CT7" s="643"/>
      <c r="CU7" s="643"/>
      <c r="CV7" s="643"/>
      <c r="CW7" s="643"/>
      <c r="CX7" s="643"/>
      <c r="CY7" s="644"/>
      <c r="CZ7" s="675">
        <v>23.3</v>
      </c>
      <c r="DA7" s="675"/>
      <c r="DB7" s="675"/>
      <c r="DC7" s="675"/>
      <c r="DD7" s="648">
        <v>2780957</v>
      </c>
      <c r="DE7" s="643"/>
      <c r="DF7" s="643"/>
      <c r="DG7" s="643"/>
      <c r="DH7" s="643"/>
      <c r="DI7" s="643"/>
      <c r="DJ7" s="643"/>
      <c r="DK7" s="643"/>
      <c r="DL7" s="643"/>
      <c r="DM7" s="643"/>
      <c r="DN7" s="643"/>
      <c r="DO7" s="643"/>
      <c r="DP7" s="644"/>
      <c r="DQ7" s="648">
        <v>34476128</v>
      </c>
      <c r="DR7" s="643"/>
      <c r="DS7" s="643"/>
      <c r="DT7" s="643"/>
      <c r="DU7" s="643"/>
      <c r="DV7" s="643"/>
      <c r="DW7" s="643"/>
      <c r="DX7" s="643"/>
      <c r="DY7" s="643"/>
      <c r="DZ7" s="643"/>
      <c r="EA7" s="643"/>
      <c r="EB7" s="643"/>
      <c r="EC7" s="689"/>
    </row>
    <row r="8" spans="2:143" ht="11.25" customHeight="1" x14ac:dyDescent="0.2">
      <c r="B8" s="639" t="s">
        <v>238</v>
      </c>
      <c r="C8" s="640"/>
      <c r="D8" s="640"/>
      <c r="E8" s="640"/>
      <c r="F8" s="640"/>
      <c r="G8" s="640"/>
      <c r="H8" s="640"/>
      <c r="I8" s="640"/>
      <c r="J8" s="640"/>
      <c r="K8" s="640"/>
      <c r="L8" s="640"/>
      <c r="M8" s="640"/>
      <c r="N8" s="640"/>
      <c r="O8" s="640"/>
      <c r="P8" s="640"/>
      <c r="Q8" s="641"/>
      <c r="R8" s="642">
        <v>455210</v>
      </c>
      <c r="S8" s="643"/>
      <c r="T8" s="643"/>
      <c r="U8" s="643"/>
      <c r="V8" s="643"/>
      <c r="W8" s="643"/>
      <c r="X8" s="643"/>
      <c r="Y8" s="644"/>
      <c r="Z8" s="675">
        <v>0.1</v>
      </c>
      <c r="AA8" s="675"/>
      <c r="AB8" s="675"/>
      <c r="AC8" s="675"/>
      <c r="AD8" s="676">
        <v>455210</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1915324</v>
      </c>
      <c r="BH8" s="643"/>
      <c r="BI8" s="643"/>
      <c r="BJ8" s="643"/>
      <c r="BK8" s="643"/>
      <c r="BL8" s="643"/>
      <c r="BM8" s="643"/>
      <c r="BN8" s="644"/>
      <c r="BO8" s="675">
        <v>0.9</v>
      </c>
      <c r="BP8" s="675"/>
      <c r="BQ8" s="675"/>
      <c r="BR8" s="675"/>
      <c r="BS8" s="648" t="s">
        <v>129</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177262165</v>
      </c>
      <c r="CS8" s="643"/>
      <c r="CT8" s="643"/>
      <c r="CU8" s="643"/>
      <c r="CV8" s="643"/>
      <c r="CW8" s="643"/>
      <c r="CX8" s="643"/>
      <c r="CY8" s="644"/>
      <c r="CZ8" s="675">
        <v>27.2</v>
      </c>
      <c r="DA8" s="675"/>
      <c r="DB8" s="675"/>
      <c r="DC8" s="675"/>
      <c r="DD8" s="648">
        <v>2605563</v>
      </c>
      <c r="DE8" s="643"/>
      <c r="DF8" s="643"/>
      <c r="DG8" s="643"/>
      <c r="DH8" s="643"/>
      <c r="DI8" s="643"/>
      <c r="DJ8" s="643"/>
      <c r="DK8" s="643"/>
      <c r="DL8" s="643"/>
      <c r="DM8" s="643"/>
      <c r="DN8" s="643"/>
      <c r="DO8" s="643"/>
      <c r="DP8" s="644"/>
      <c r="DQ8" s="648">
        <v>84407731</v>
      </c>
      <c r="DR8" s="643"/>
      <c r="DS8" s="643"/>
      <c r="DT8" s="643"/>
      <c r="DU8" s="643"/>
      <c r="DV8" s="643"/>
      <c r="DW8" s="643"/>
      <c r="DX8" s="643"/>
      <c r="DY8" s="643"/>
      <c r="DZ8" s="643"/>
      <c r="EA8" s="643"/>
      <c r="EB8" s="643"/>
      <c r="EC8" s="689"/>
    </row>
    <row r="9" spans="2:143" ht="11.25" customHeight="1" x14ac:dyDescent="0.2">
      <c r="B9" s="639" t="s">
        <v>241</v>
      </c>
      <c r="C9" s="640"/>
      <c r="D9" s="640"/>
      <c r="E9" s="640"/>
      <c r="F9" s="640"/>
      <c r="G9" s="640"/>
      <c r="H9" s="640"/>
      <c r="I9" s="640"/>
      <c r="J9" s="640"/>
      <c r="K9" s="640"/>
      <c r="L9" s="640"/>
      <c r="M9" s="640"/>
      <c r="N9" s="640"/>
      <c r="O9" s="640"/>
      <c r="P9" s="640"/>
      <c r="Q9" s="641"/>
      <c r="R9" s="642">
        <v>513620</v>
      </c>
      <c r="S9" s="643"/>
      <c r="T9" s="643"/>
      <c r="U9" s="643"/>
      <c r="V9" s="643"/>
      <c r="W9" s="643"/>
      <c r="X9" s="643"/>
      <c r="Y9" s="644"/>
      <c r="Z9" s="675">
        <v>0.1</v>
      </c>
      <c r="AA9" s="675"/>
      <c r="AB9" s="675"/>
      <c r="AC9" s="675"/>
      <c r="AD9" s="676">
        <v>513620</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89923293</v>
      </c>
      <c r="BH9" s="643"/>
      <c r="BI9" s="643"/>
      <c r="BJ9" s="643"/>
      <c r="BK9" s="643"/>
      <c r="BL9" s="643"/>
      <c r="BM9" s="643"/>
      <c r="BN9" s="644"/>
      <c r="BO9" s="675">
        <v>41.1</v>
      </c>
      <c r="BP9" s="675"/>
      <c r="BQ9" s="675"/>
      <c r="BR9" s="675"/>
      <c r="BS9" s="648" t="s">
        <v>243</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39714716</v>
      </c>
      <c r="CS9" s="643"/>
      <c r="CT9" s="643"/>
      <c r="CU9" s="643"/>
      <c r="CV9" s="643"/>
      <c r="CW9" s="643"/>
      <c r="CX9" s="643"/>
      <c r="CY9" s="644"/>
      <c r="CZ9" s="675">
        <v>6.1</v>
      </c>
      <c r="DA9" s="675"/>
      <c r="DB9" s="675"/>
      <c r="DC9" s="675"/>
      <c r="DD9" s="648">
        <v>5681175</v>
      </c>
      <c r="DE9" s="643"/>
      <c r="DF9" s="643"/>
      <c r="DG9" s="643"/>
      <c r="DH9" s="643"/>
      <c r="DI9" s="643"/>
      <c r="DJ9" s="643"/>
      <c r="DK9" s="643"/>
      <c r="DL9" s="643"/>
      <c r="DM9" s="643"/>
      <c r="DN9" s="643"/>
      <c r="DO9" s="643"/>
      <c r="DP9" s="644"/>
      <c r="DQ9" s="648">
        <v>27374427</v>
      </c>
      <c r="DR9" s="643"/>
      <c r="DS9" s="643"/>
      <c r="DT9" s="643"/>
      <c r="DU9" s="643"/>
      <c r="DV9" s="643"/>
      <c r="DW9" s="643"/>
      <c r="DX9" s="643"/>
      <c r="DY9" s="643"/>
      <c r="DZ9" s="643"/>
      <c r="EA9" s="643"/>
      <c r="EB9" s="643"/>
      <c r="EC9" s="689"/>
    </row>
    <row r="10" spans="2:143" ht="11.25" customHeight="1" x14ac:dyDescent="0.2">
      <c r="B10" s="639" t="s">
        <v>245</v>
      </c>
      <c r="C10" s="640"/>
      <c r="D10" s="640"/>
      <c r="E10" s="640"/>
      <c r="F10" s="640"/>
      <c r="G10" s="640"/>
      <c r="H10" s="640"/>
      <c r="I10" s="640"/>
      <c r="J10" s="640"/>
      <c r="K10" s="640"/>
      <c r="L10" s="640"/>
      <c r="M10" s="640"/>
      <c r="N10" s="640"/>
      <c r="O10" s="640"/>
      <c r="P10" s="640"/>
      <c r="Q10" s="641"/>
      <c r="R10" s="642">
        <v>198654</v>
      </c>
      <c r="S10" s="643"/>
      <c r="T10" s="643"/>
      <c r="U10" s="643"/>
      <c r="V10" s="643"/>
      <c r="W10" s="643"/>
      <c r="X10" s="643"/>
      <c r="Y10" s="644"/>
      <c r="Z10" s="675">
        <v>0</v>
      </c>
      <c r="AA10" s="675"/>
      <c r="AB10" s="675"/>
      <c r="AC10" s="675"/>
      <c r="AD10" s="676">
        <v>198654</v>
      </c>
      <c r="AE10" s="676"/>
      <c r="AF10" s="676"/>
      <c r="AG10" s="676"/>
      <c r="AH10" s="676"/>
      <c r="AI10" s="676"/>
      <c r="AJ10" s="676"/>
      <c r="AK10" s="676"/>
      <c r="AL10" s="645">
        <v>0.1</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5288143</v>
      </c>
      <c r="BH10" s="643"/>
      <c r="BI10" s="643"/>
      <c r="BJ10" s="643"/>
      <c r="BK10" s="643"/>
      <c r="BL10" s="643"/>
      <c r="BM10" s="643"/>
      <c r="BN10" s="644"/>
      <c r="BO10" s="675">
        <v>2.4</v>
      </c>
      <c r="BP10" s="675"/>
      <c r="BQ10" s="675"/>
      <c r="BR10" s="675"/>
      <c r="BS10" s="648" t="s">
        <v>234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400221</v>
      </c>
      <c r="CS10" s="643"/>
      <c r="CT10" s="643"/>
      <c r="CU10" s="643"/>
      <c r="CV10" s="643"/>
      <c r="CW10" s="643"/>
      <c r="CX10" s="643"/>
      <c r="CY10" s="644"/>
      <c r="CZ10" s="675">
        <v>0.1</v>
      </c>
      <c r="DA10" s="675"/>
      <c r="DB10" s="675"/>
      <c r="DC10" s="675"/>
      <c r="DD10" s="648">
        <v>103471</v>
      </c>
      <c r="DE10" s="643"/>
      <c r="DF10" s="643"/>
      <c r="DG10" s="643"/>
      <c r="DH10" s="643"/>
      <c r="DI10" s="643"/>
      <c r="DJ10" s="643"/>
      <c r="DK10" s="643"/>
      <c r="DL10" s="643"/>
      <c r="DM10" s="643"/>
      <c r="DN10" s="643"/>
      <c r="DO10" s="643"/>
      <c r="DP10" s="644"/>
      <c r="DQ10" s="648">
        <v>145199</v>
      </c>
      <c r="DR10" s="643"/>
      <c r="DS10" s="643"/>
      <c r="DT10" s="643"/>
      <c r="DU10" s="643"/>
      <c r="DV10" s="643"/>
      <c r="DW10" s="643"/>
      <c r="DX10" s="643"/>
      <c r="DY10" s="643"/>
      <c r="DZ10" s="643"/>
      <c r="EA10" s="643"/>
      <c r="EB10" s="643"/>
      <c r="EC10" s="689"/>
    </row>
    <row r="11" spans="2:143" ht="11.25" customHeight="1" x14ac:dyDescent="0.2">
      <c r="B11" s="639" t="s">
        <v>248</v>
      </c>
      <c r="C11" s="640"/>
      <c r="D11" s="640"/>
      <c r="E11" s="640"/>
      <c r="F11" s="640"/>
      <c r="G11" s="640"/>
      <c r="H11" s="640"/>
      <c r="I11" s="640"/>
      <c r="J11" s="640"/>
      <c r="K11" s="640"/>
      <c r="L11" s="640"/>
      <c r="M11" s="640"/>
      <c r="N11" s="640"/>
      <c r="O11" s="640"/>
      <c r="P11" s="640"/>
      <c r="Q11" s="641"/>
      <c r="R11" s="642">
        <v>24883933</v>
      </c>
      <c r="S11" s="643"/>
      <c r="T11" s="643"/>
      <c r="U11" s="643"/>
      <c r="V11" s="643"/>
      <c r="W11" s="643"/>
      <c r="X11" s="643"/>
      <c r="Y11" s="644"/>
      <c r="Z11" s="645">
        <v>3.8</v>
      </c>
      <c r="AA11" s="646"/>
      <c r="AB11" s="646"/>
      <c r="AC11" s="647"/>
      <c r="AD11" s="648">
        <v>24883933</v>
      </c>
      <c r="AE11" s="643"/>
      <c r="AF11" s="643"/>
      <c r="AG11" s="643"/>
      <c r="AH11" s="643"/>
      <c r="AI11" s="643"/>
      <c r="AJ11" s="643"/>
      <c r="AK11" s="644"/>
      <c r="AL11" s="645">
        <v>9.5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15978781</v>
      </c>
      <c r="BH11" s="643"/>
      <c r="BI11" s="643"/>
      <c r="BJ11" s="643"/>
      <c r="BK11" s="643"/>
      <c r="BL11" s="643"/>
      <c r="BM11" s="643"/>
      <c r="BN11" s="644"/>
      <c r="BO11" s="675">
        <v>7.3</v>
      </c>
      <c r="BP11" s="675"/>
      <c r="BQ11" s="675"/>
      <c r="BR11" s="675"/>
      <c r="BS11" s="648">
        <v>3565068</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2253310</v>
      </c>
      <c r="CS11" s="643"/>
      <c r="CT11" s="643"/>
      <c r="CU11" s="643"/>
      <c r="CV11" s="643"/>
      <c r="CW11" s="643"/>
      <c r="CX11" s="643"/>
      <c r="CY11" s="644"/>
      <c r="CZ11" s="675">
        <v>0.3</v>
      </c>
      <c r="DA11" s="675"/>
      <c r="DB11" s="675"/>
      <c r="DC11" s="675"/>
      <c r="DD11" s="648">
        <v>372969</v>
      </c>
      <c r="DE11" s="643"/>
      <c r="DF11" s="643"/>
      <c r="DG11" s="643"/>
      <c r="DH11" s="643"/>
      <c r="DI11" s="643"/>
      <c r="DJ11" s="643"/>
      <c r="DK11" s="643"/>
      <c r="DL11" s="643"/>
      <c r="DM11" s="643"/>
      <c r="DN11" s="643"/>
      <c r="DO11" s="643"/>
      <c r="DP11" s="644"/>
      <c r="DQ11" s="648">
        <v>1638261</v>
      </c>
      <c r="DR11" s="643"/>
      <c r="DS11" s="643"/>
      <c r="DT11" s="643"/>
      <c r="DU11" s="643"/>
      <c r="DV11" s="643"/>
      <c r="DW11" s="643"/>
      <c r="DX11" s="643"/>
      <c r="DY11" s="643"/>
      <c r="DZ11" s="643"/>
      <c r="EA11" s="643"/>
      <c r="EB11" s="643"/>
      <c r="EC11" s="689"/>
    </row>
    <row r="12" spans="2:143" ht="11.25" customHeight="1" x14ac:dyDescent="0.2">
      <c r="B12" s="639" t="s">
        <v>251</v>
      </c>
      <c r="C12" s="640"/>
      <c r="D12" s="640"/>
      <c r="E12" s="640"/>
      <c r="F12" s="640"/>
      <c r="G12" s="640"/>
      <c r="H12" s="640"/>
      <c r="I12" s="640"/>
      <c r="J12" s="640"/>
      <c r="K12" s="640"/>
      <c r="L12" s="640"/>
      <c r="M12" s="640"/>
      <c r="N12" s="640"/>
      <c r="O12" s="640"/>
      <c r="P12" s="640"/>
      <c r="Q12" s="641"/>
      <c r="R12" s="642">
        <v>112105</v>
      </c>
      <c r="S12" s="643"/>
      <c r="T12" s="643"/>
      <c r="U12" s="643"/>
      <c r="V12" s="643"/>
      <c r="W12" s="643"/>
      <c r="X12" s="643"/>
      <c r="Y12" s="644"/>
      <c r="Z12" s="675">
        <v>0</v>
      </c>
      <c r="AA12" s="675"/>
      <c r="AB12" s="675"/>
      <c r="AC12" s="675"/>
      <c r="AD12" s="676">
        <v>112105</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75741366</v>
      </c>
      <c r="BH12" s="643"/>
      <c r="BI12" s="643"/>
      <c r="BJ12" s="643"/>
      <c r="BK12" s="643"/>
      <c r="BL12" s="643"/>
      <c r="BM12" s="643"/>
      <c r="BN12" s="644"/>
      <c r="BO12" s="675">
        <v>34.6</v>
      </c>
      <c r="BP12" s="675"/>
      <c r="BQ12" s="675"/>
      <c r="BR12" s="675"/>
      <c r="BS12" s="648" t="s">
        <v>129</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37131139</v>
      </c>
      <c r="CS12" s="643"/>
      <c r="CT12" s="643"/>
      <c r="CU12" s="643"/>
      <c r="CV12" s="643"/>
      <c r="CW12" s="643"/>
      <c r="CX12" s="643"/>
      <c r="CY12" s="644"/>
      <c r="CZ12" s="675">
        <v>5.7</v>
      </c>
      <c r="DA12" s="675"/>
      <c r="DB12" s="675"/>
      <c r="DC12" s="675"/>
      <c r="DD12" s="648">
        <v>538061</v>
      </c>
      <c r="DE12" s="643"/>
      <c r="DF12" s="643"/>
      <c r="DG12" s="643"/>
      <c r="DH12" s="643"/>
      <c r="DI12" s="643"/>
      <c r="DJ12" s="643"/>
      <c r="DK12" s="643"/>
      <c r="DL12" s="643"/>
      <c r="DM12" s="643"/>
      <c r="DN12" s="643"/>
      <c r="DO12" s="643"/>
      <c r="DP12" s="644"/>
      <c r="DQ12" s="648">
        <v>11657306</v>
      </c>
      <c r="DR12" s="643"/>
      <c r="DS12" s="643"/>
      <c r="DT12" s="643"/>
      <c r="DU12" s="643"/>
      <c r="DV12" s="643"/>
      <c r="DW12" s="643"/>
      <c r="DX12" s="643"/>
      <c r="DY12" s="643"/>
      <c r="DZ12" s="643"/>
      <c r="EA12" s="643"/>
      <c r="EB12" s="643"/>
      <c r="EC12" s="689"/>
    </row>
    <row r="13" spans="2:143" ht="11.25" customHeight="1" x14ac:dyDescent="0.2">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234</v>
      </c>
      <c r="AE13" s="676"/>
      <c r="AF13" s="676"/>
      <c r="AG13" s="676"/>
      <c r="AH13" s="676"/>
      <c r="AI13" s="676"/>
      <c r="AJ13" s="676"/>
      <c r="AK13" s="676"/>
      <c r="AL13" s="645" t="s">
        <v>243</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75346692</v>
      </c>
      <c r="BH13" s="643"/>
      <c r="BI13" s="643"/>
      <c r="BJ13" s="643"/>
      <c r="BK13" s="643"/>
      <c r="BL13" s="643"/>
      <c r="BM13" s="643"/>
      <c r="BN13" s="644"/>
      <c r="BO13" s="675">
        <v>34.4</v>
      </c>
      <c r="BP13" s="675"/>
      <c r="BQ13" s="675"/>
      <c r="BR13" s="675"/>
      <c r="BS13" s="648" t="s">
        <v>234</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54358199</v>
      </c>
      <c r="CS13" s="643"/>
      <c r="CT13" s="643"/>
      <c r="CU13" s="643"/>
      <c r="CV13" s="643"/>
      <c r="CW13" s="643"/>
      <c r="CX13" s="643"/>
      <c r="CY13" s="644"/>
      <c r="CZ13" s="675">
        <v>8.3000000000000007</v>
      </c>
      <c r="DA13" s="675"/>
      <c r="DB13" s="675"/>
      <c r="DC13" s="675"/>
      <c r="DD13" s="648">
        <v>25521291</v>
      </c>
      <c r="DE13" s="643"/>
      <c r="DF13" s="643"/>
      <c r="DG13" s="643"/>
      <c r="DH13" s="643"/>
      <c r="DI13" s="643"/>
      <c r="DJ13" s="643"/>
      <c r="DK13" s="643"/>
      <c r="DL13" s="643"/>
      <c r="DM13" s="643"/>
      <c r="DN13" s="643"/>
      <c r="DO13" s="643"/>
      <c r="DP13" s="644"/>
      <c r="DQ13" s="648">
        <v>28079654</v>
      </c>
      <c r="DR13" s="643"/>
      <c r="DS13" s="643"/>
      <c r="DT13" s="643"/>
      <c r="DU13" s="643"/>
      <c r="DV13" s="643"/>
      <c r="DW13" s="643"/>
      <c r="DX13" s="643"/>
      <c r="DY13" s="643"/>
      <c r="DZ13" s="643"/>
      <c r="EA13" s="643"/>
      <c r="EB13" s="643"/>
      <c r="EC13" s="689"/>
    </row>
    <row r="14" spans="2:143" ht="11.25" customHeight="1" x14ac:dyDescent="0.2">
      <c r="B14" s="639" t="s">
        <v>257</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234</v>
      </c>
      <c r="AA14" s="675"/>
      <c r="AB14" s="675"/>
      <c r="AC14" s="675"/>
      <c r="AD14" s="676" t="s">
        <v>234</v>
      </c>
      <c r="AE14" s="676"/>
      <c r="AF14" s="676"/>
      <c r="AG14" s="676"/>
      <c r="AH14" s="676"/>
      <c r="AI14" s="676"/>
      <c r="AJ14" s="676"/>
      <c r="AK14" s="676"/>
      <c r="AL14" s="645" t="s">
        <v>243</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1742751</v>
      </c>
      <c r="BH14" s="643"/>
      <c r="BI14" s="643"/>
      <c r="BJ14" s="643"/>
      <c r="BK14" s="643"/>
      <c r="BL14" s="643"/>
      <c r="BM14" s="643"/>
      <c r="BN14" s="644"/>
      <c r="BO14" s="675">
        <v>0.8</v>
      </c>
      <c r="BP14" s="675"/>
      <c r="BQ14" s="675"/>
      <c r="BR14" s="675"/>
      <c r="BS14" s="648" t="s">
        <v>234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13706600</v>
      </c>
      <c r="CS14" s="643"/>
      <c r="CT14" s="643"/>
      <c r="CU14" s="643"/>
      <c r="CV14" s="643"/>
      <c r="CW14" s="643"/>
      <c r="CX14" s="643"/>
      <c r="CY14" s="644"/>
      <c r="CZ14" s="675">
        <v>2.1</v>
      </c>
      <c r="DA14" s="675"/>
      <c r="DB14" s="675"/>
      <c r="DC14" s="675"/>
      <c r="DD14" s="648">
        <v>1200498</v>
      </c>
      <c r="DE14" s="643"/>
      <c r="DF14" s="643"/>
      <c r="DG14" s="643"/>
      <c r="DH14" s="643"/>
      <c r="DI14" s="643"/>
      <c r="DJ14" s="643"/>
      <c r="DK14" s="643"/>
      <c r="DL14" s="643"/>
      <c r="DM14" s="643"/>
      <c r="DN14" s="643"/>
      <c r="DO14" s="643"/>
      <c r="DP14" s="644"/>
      <c r="DQ14" s="648">
        <v>12520564</v>
      </c>
      <c r="DR14" s="643"/>
      <c r="DS14" s="643"/>
      <c r="DT14" s="643"/>
      <c r="DU14" s="643"/>
      <c r="DV14" s="643"/>
      <c r="DW14" s="643"/>
      <c r="DX14" s="643"/>
      <c r="DY14" s="643"/>
      <c r="DZ14" s="643"/>
      <c r="EA14" s="643"/>
      <c r="EB14" s="643"/>
      <c r="EC14" s="689"/>
    </row>
    <row r="15" spans="2:143" ht="11.25" customHeight="1" x14ac:dyDescent="0.2">
      <c r="B15" s="639" t="s">
        <v>260</v>
      </c>
      <c r="C15" s="640"/>
      <c r="D15" s="640"/>
      <c r="E15" s="640"/>
      <c r="F15" s="640"/>
      <c r="G15" s="640"/>
      <c r="H15" s="640"/>
      <c r="I15" s="640"/>
      <c r="J15" s="640"/>
      <c r="K15" s="640"/>
      <c r="L15" s="640"/>
      <c r="M15" s="640"/>
      <c r="N15" s="640"/>
      <c r="O15" s="640"/>
      <c r="P15" s="640"/>
      <c r="Q15" s="641"/>
      <c r="R15" s="642">
        <v>6995816</v>
      </c>
      <c r="S15" s="643"/>
      <c r="T15" s="643"/>
      <c r="U15" s="643"/>
      <c r="V15" s="643"/>
      <c r="W15" s="643"/>
      <c r="X15" s="643"/>
      <c r="Y15" s="644"/>
      <c r="Z15" s="675">
        <v>1.1000000000000001</v>
      </c>
      <c r="AA15" s="675"/>
      <c r="AB15" s="675"/>
      <c r="AC15" s="675"/>
      <c r="AD15" s="676">
        <v>6995816</v>
      </c>
      <c r="AE15" s="676"/>
      <c r="AF15" s="676"/>
      <c r="AG15" s="676"/>
      <c r="AH15" s="676"/>
      <c r="AI15" s="676"/>
      <c r="AJ15" s="676"/>
      <c r="AK15" s="676"/>
      <c r="AL15" s="645">
        <v>2.7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7125412</v>
      </c>
      <c r="BH15" s="643"/>
      <c r="BI15" s="643"/>
      <c r="BJ15" s="643"/>
      <c r="BK15" s="643"/>
      <c r="BL15" s="643"/>
      <c r="BM15" s="643"/>
      <c r="BN15" s="644"/>
      <c r="BO15" s="675">
        <v>3.3</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108892327</v>
      </c>
      <c r="CS15" s="643"/>
      <c r="CT15" s="643"/>
      <c r="CU15" s="643"/>
      <c r="CV15" s="643"/>
      <c r="CW15" s="643"/>
      <c r="CX15" s="643"/>
      <c r="CY15" s="644"/>
      <c r="CZ15" s="675">
        <v>16.7</v>
      </c>
      <c r="DA15" s="675"/>
      <c r="DB15" s="675"/>
      <c r="DC15" s="675"/>
      <c r="DD15" s="648">
        <v>15009843</v>
      </c>
      <c r="DE15" s="643"/>
      <c r="DF15" s="643"/>
      <c r="DG15" s="643"/>
      <c r="DH15" s="643"/>
      <c r="DI15" s="643"/>
      <c r="DJ15" s="643"/>
      <c r="DK15" s="643"/>
      <c r="DL15" s="643"/>
      <c r="DM15" s="643"/>
      <c r="DN15" s="643"/>
      <c r="DO15" s="643"/>
      <c r="DP15" s="644"/>
      <c r="DQ15" s="648">
        <v>70559059</v>
      </c>
      <c r="DR15" s="643"/>
      <c r="DS15" s="643"/>
      <c r="DT15" s="643"/>
      <c r="DU15" s="643"/>
      <c r="DV15" s="643"/>
      <c r="DW15" s="643"/>
      <c r="DX15" s="643"/>
      <c r="DY15" s="643"/>
      <c r="DZ15" s="643"/>
      <c r="EA15" s="643"/>
      <c r="EB15" s="643"/>
      <c r="EC15" s="689"/>
    </row>
    <row r="16" spans="2:143" ht="11.25" customHeight="1" x14ac:dyDescent="0.2">
      <c r="B16" s="639" t="s">
        <v>263</v>
      </c>
      <c r="C16" s="640"/>
      <c r="D16" s="640"/>
      <c r="E16" s="640"/>
      <c r="F16" s="640"/>
      <c r="G16" s="640"/>
      <c r="H16" s="640"/>
      <c r="I16" s="640"/>
      <c r="J16" s="640"/>
      <c r="K16" s="640"/>
      <c r="L16" s="640"/>
      <c r="M16" s="640"/>
      <c r="N16" s="640"/>
      <c r="O16" s="640"/>
      <c r="P16" s="640"/>
      <c r="Q16" s="641"/>
      <c r="R16" s="642">
        <v>324146</v>
      </c>
      <c r="S16" s="643"/>
      <c r="T16" s="643"/>
      <c r="U16" s="643"/>
      <c r="V16" s="643"/>
      <c r="W16" s="643"/>
      <c r="X16" s="643"/>
      <c r="Y16" s="644"/>
      <c r="Z16" s="675">
        <v>0</v>
      </c>
      <c r="AA16" s="675"/>
      <c r="AB16" s="675"/>
      <c r="AC16" s="675"/>
      <c r="AD16" s="676">
        <v>324146</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v>3135</v>
      </c>
      <c r="BH16" s="643"/>
      <c r="BI16" s="643"/>
      <c r="BJ16" s="643"/>
      <c r="BK16" s="643"/>
      <c r="BL16" s="643"/>
      <c r="BM16" s="643"/>
      <c r="BN16" s="644"/>
      <c r="BO16" s="675">
        <v>0</v>
      </c>
      <c r="BP16" s="675"/>
      <c r="BQ16" s="675"/>
      <c r="BR16" s="675"/>
      <c r="BS16" s="648" t="s">
        <v>234</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2456597</v>
      </c>
      <c r="CS16" s="643"/>
      <c r="CT16" s="643"/>
      <c r="CU16" s="643"/>
      <c r="CV16" s="643"/>
      <c r="CW16" s="643"/>
      <c r="CX16" s="643"/>
      <c r="CY16" s="644"/>
      <c r="CZ16" s="675">
        <v>0.4</v>
      </c>
      <c r="DA16" s="675"/>
      <c r="DB16" s="675"/>
      <c r="DC16" s="675"/>
      <c r="DD16" s="648" t="s">
        <v>234</v>
      </c>
      <c r="DE16" s="643"/>
      <c r="DF16" s="643"/>
      <c r="DG16" s="643"/>
      <c r="DH16" s="643"/>
      <c r="DI16" s="643"/>
      <c r="DJ16" s="643"/>
      <c r="DK16" s="643"/>
      <c r="DL16" s="643"/>
      <c r="DM16" s="643"/>
      <c r="DN16" s="643"/>
      <c r="DO16" s="643"/>
      <c r="DP16" s="644"/>
      <c r="DQ16" s="648">
        <v>73272</v>
      </c>
      <c r="DR16" s="643"/>
      <c r="DS16" s="643"/>
      <c r="DT16" s="643"/>
      <c r="DU16" s="643"/>
      <c r="DV16" s="643"/>
      <c r="DW16" s="643"/>
      <c r="DX16" s="643"/>
      <c r="DY16" s="643"/>
      <c r="DZ16" s="643"/>
      <c r="EA16" s="643"/>
      <c r="EB16" s="643"/>
      <c r="EC16" s="689"/>
    </row>
    <row r="17" spans="2:133" ht="11.25" customHeight="1" x14ac:dyDescent="0.2">
      <c r="B17" s="639" t="s">
        <v>266</v>
      </c>
      <c r="C17" s="640"/>
      <c r="D17" s="640"/>
      <c r="E17" s="640"/>
      <c r="F17" s="640"/>
      <c r="G17" s="640"/>
      <c r="H17" s="640"/>
      <c r="I17" s="640"/>
      <c r="J17" s="640"/>
      <c r="K17" s="640"/>
      <c r="L17" s="640"/>
      <c r="M17" s="640"/>
      <c r="N17" s="640"/>
      <c r="O17" s="640"/>
      <c r="P17" s="640"/>
      <c r="Q17" s="641"/>
      <c r="R17" s="642">
        <v>2137104</v>
      </c>
      <c r="S17" s="643"/>
      <c r="T17" s="643"/>
      <c r="U17" s="643"/>
      <c r="V17" s="643"/>
      <c r="W17" s="643"/>
      <c r="X17" s="643"/>
      <c r="Y17" s="644"/>
      <c r="Z17" s="675">
        <v>0.3</v>
      </c>
      <c r="AA17" s="675"/>
      <c r="AB17" s="675"/>
      <c r="AC17" s="675"/>
      <c r="AD17" s="676">
        <v>2137104</v>
      </c>
      <c r="AE17" s="676"/>
      <c r="AF17" s="676"/>
      <c r="AG17" s="676"/>
      <c r="AH17" s="676"/>
      <c r="AI17" s="676"/>
      <c r="AJ17" s="676"/>
      <c r="AK17" s="676"/>
      <c r="AL17" s="645">
        <v>0.8</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v>7400</v>
      </c>
      <c r="BH17" s="643"/>
      <c r="BI17" s="643"/>
      <c r="BJ17" s="643"/>
      <c r="BK17" s="643"/>
      <c r="BL17" s="643"/>
      <c r="BM17" s="643"/>
      <c r="BN17" s="644"/>
      <c r="BO17" s="675">
        <v>0</v>
      </c>
      <c r="BP17" s="675"/>
      <c r="BQ17" s="675"/>
      <c r="BR17" s="675"/>
      <c r="BS17" s="648" t="s">
        <v>234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58273713</v>
      </c>
      <c r="CS17" s="643"/>
      <c r="CT17" s="643"/>
      <c r="CU17" s="643"/>
      <c r="CV17" s="643"/>
      <c r="CW17" s="643"/>
      <c r="CX17" s="643"/>
      <c r="CY17" s="644"/>
      <c r="CZ17" s="675">
        <v>8.9</v>
      </c>
      <c r="DA17" s="675"/>
      <c r="DB17" s="675"/>
      <c r="DC17" s="675"/>
      <c r="DD17" s="648" t="s">
        <v>234</v>
      </c>
      <c r="DE17" s="643"/>
      <c r="DF17" s="643"/>
      <c r="DG17" s="643"/>
      <c r="DH17" s="643"/>
      <c r="DI17" s="643"/>
      <c r="DJ17" s="643"/>
      <c r="DK17" s="643"/>
      <c r="DL17" s="643"/>
      <c r="DM17" s="643"/>
      <c r="DN17" s="643"/>
      <c r="DO17" s="643"/>
      <c r="DP17" s="644"/>
      <c r="DQ17" s="648">
        <v>52137866</v>
      </c>
      <c r="DR17" s="643"/>
      <c r="DS17" s="643"/>
      <c r="DT17" s="643"/>
      <c r="DU17" s="643"/>
      <c r="DV17" s="643"/>
      <c r="DW17" s="643"/>
      <c r="DX17" s="643"/>
      <c r="DY17" s="643"/>
      <c r="DZ17" s="643"/>
      <c r="EA17" s="643"/>
      <c r="EB17" s="643"/>
      <c r="EC17" s="689"/>
    </row>
    <row r="18" spans="2:133" ht="11.25" customHeight="1" x14ac:dyDescent="0.2">
      <c r="B18" s="639" t="s">
        <v>269</v>
      </c>
      <c r="C18" s="640"/>
      <c r="D18" s="640"/>
      <c r="E18" s="640"/>
      <c r="F18" s="640"/>
      <c r="G18" s="640"/>
      <c r="H18" s="640"/>
      <c r="I18" s="640"/>
      <c r="J18" s="640"/>
      <c r="K18" s="640"/>
      <c r="L18" s="640"/>
      <c r="M18" s="640"/>
      <c r="N18" s="640"/>
      <c r="O18" s="640"/>
      <c r="P18" s="640"/>
      <c r="Q18" s="641"/>
      <c r="R18" s="642">
        <v>1531330</v>
      </c>
      <c r="S18" s="643"/>
      <c r="T18" s="643"/>
      <c r="U18" s="643"/>
      <c r="V18" s="643"/>
      <c r="W18" s="643"/>
      <c r="X18" s="643"/>
      <c r="Y18" s="644"/>
      <c r="Z18" s="675">
        <v>0.2</v>
      </c>
      <c r="AA18" s="675"/>
      <c r="AB18" s="675"/>
      <c r="AC18" s="675"/>
      <c r="AD18" s="676">
        <v>1531330</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234</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v>4384466</v>
      </c>
      <c r="CS18" s="643"/>
      <c r="CT18" s="643"/>
      <c r="CU18" s="643"/>
      <c r="CV18" s="643"/>
      <c r="CW18" s="643"/>
      <c r="CX18" s="643"/>
      <c r="CY18" s="644"/>
      <c r="CZ18" s="675">
        <v>0.7</v>
      </c>
      <c r="DA18" s="675"/>
      <c r="DB18" s="675"/>
      <c r="DC18" s="675"/>
      <c r="DD18" s="648" t="s">
        <v>129</v>
      </c>
      <c r="DE18" s="643"/>
      <c r="DF18" s="643"/>
      <c r="DG18" s="643"/>
      <c r="DH18" s="643"/>
      <c r="DI18" s="643"/>
      <c r="DJ18" s="643"/>
      <c r="DK18" s="643"/>
      <c r="DL18" s="643"/>
      <c r="DM18" s="643"/>
      <c r="DN18" s="643"/>
      <c r="DO18" s="643"/>
      <c r="DP18" s="644"/>
      <c r="DQ18" s="648">
        <v>3407458</v>
      </c>
      <c r="DR18" s="643"/>
      <c r="DS18" s="643"/>
      <c r="DT18" s="643"/>
      <c r="DU18" s="643"/>
      <c r="DV18" s="643"/>
      <c r="DW18" s="643"/>
      <c r="DX18" s="643"/>
      <c r="DY18" s="643"/>
      <c r="DZ18" s="643"/>
      <c r="EA18" s="643"/>
      <c r="EB18" s="643"/>
      <c r="EC18" s="689"/>
    </row>
    <row r="19" spans="2:133" ht="11.25" customHeight="1" x14ac:dyDescent="0.2">
      <c r="B19" s="639" t="s">
        <v>272</v>
      </c>
      <c r="C19" s="640"/>
      <c r="D19" s="640"/>
      <c r="E19" s="640"/>
      <c r="F19" s="640"/>
      <c r="G19" s="640"/>
      <c r="H19" s="640"/>
      <c r="I19" s="640"/>
      <c r="J19" s="640"/>
      <c r="K19" s="640"/>
      <c r="L19" s="640"/>
      <c r="M19" s="640"/>
      <c r="N19" s="640"/>
      <c r="O19" s="640"/>
      <c r="P19" s="640"/>
      <c r="Q19" s="641"/>
      <c r="R19" s="642">
        <v>1338682</v>
      </c>
      <c r="S19" s="643"/>
      <c r="T19" s="643"/>
      <c r="U19" s="643"/>
      <c r="V19" s="643"/>
      <c r="W19" s="643"/>
      <c r="X19" s="643"/>
      <c r="Y19" s="644"/>
      <c r="Z19" s="675">
        <v>0.2</v>
      </c>
      <c r="AA19" s="675"/>
      <c r="AB19" s="675"/>
      <c r="AC19" s="675"/>
      <c r="AD19" s="676">
        <v>1338682</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21096716</v>
      </c>
      <c r="BH19" s="643"/>
      <c r="BI19" s="643"/>
      <c r="BJ19" s="643"/>
      <c r="BK19" s="643"/>
      <c r="BL19" s="643"/>
      <c r="BM19" s="643"/>
      <c r="BN19" s="644"/>
      <c r="BO19" s="675">
        <v>9.6</v>
      </c>
      <c r="BP19" s="675"/>
      <c r="BQ19" s="675"/>
      <c r="BR19" s="675"/>
      <c r="BS19" s="648" t="s">
        <v>129</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243</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2">
      <c r="B20" s="639" t="s">
        <v>275</v>
      </c>
      <c r="C20" s="640"/>
      <c r="D20" s="640"/>
      <c r="E20" s="640"/>
      <c r="F20" s="640"/>
      <c r="G20" s="640"/>
      <c r="H20" s="640"/>
      <c r="I20" s="640"/>
      <c r="J20" s="640"/>
      <c r="K20" s="640"/>
      <c r="L20" s="640"/>
      <c r="M20" s="640"/>
      <c r="N20" s="640"/>
      <c r="O20" s="640"/>
      <c r="P20" s="640"/>
      <c r="Q20" s="641"/>
      <c r="R20" s="642">
        <v>153187</v>
      </c>
      <c r="S20" s="643"/>
      <c r="T20" s="643"/>
      <c r="U20" s="643"/>
      <c r="V20" s="643"/>
      <c r="W20" s="643"/>
      <c r="X20" s="643"/>
      <c r="Y20" s="644"/>
      <c r="Z20" s="675">
        <v>0</v>
      </c>
      <c r="AA20" s="675"/>
      <c r="AB20" s="675"/>
      <c r="AC20" s="675"/>
      <c r="AD20" s="676">
        <v>153187</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21096716</v>
      </c>
      <c r="BH20" s="643"/>
      <c r="BI20" s="643"/>
      <c r="BJ20" s="643"/>
      <c r="BK20" s="643"/>
      <c r="BL20" s="643"/>
      <c r="BM20" s="643"/>
      <c r="BN20" s="644"/>
      <c r="BO20" s="675">
        <v>9.6</v>
      </c>
      <c r="BP20" s="675"/>
      <c r="BQ20" s="675"/>
      <c r="BR20" s="675"/>
      <c r="BS20" s="648" t="s">
        <v>129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652174052</v>
      </c>
      <c r="CS20" s="643"/>
      <c r="CT20" s="643"/>
      <c r="CU20" s="643"/>
      <c r="CV20" s="643"/>
      <c r="CW20" s="643"/>
      <c r="CX20" s="643"/>
      <c r="CY20" s="644"/>
      <c r="CZ20" s="675">
        <v>100</v>
      </c>
      <c r="DA20" s="675"/>
      <c r="DB20" s="675"/>
      <c r="DC20" s="675"/>
      <c r="DD20" s="648">
        <v>53813828</v>
      </c>
      <c r="DE20" s="643"/>
      <c r="DF20" s="643"/>
      <c r="DG20" s="643"/>
      <c r="DH20" s="643"/>
      <c r="DI20" s="643"/>
      <c r="DJ20" s="643"/>
      <c r="DK20" s="643"/>
      <c r="DL20" s="643"/>
      <c r="DM20" s="643"/>
      <c r="DN20" s="643"/>
      <c r="DO20" s="643"/>
      <c r="DP20" s="644"/>
      <c r="DQ20" s="648">
        <v>327873537</v>
      </c>
      <c r="DR20" s="643"/>
      <c r="DS20" s="643"/>
      <c r="DT20" s="643"/>
      <c r="DU20" s="643"/>
      <c r="DV20" s="643"/>
      <c r="DW20" s="643"/>
      <c r="DX20" s="643"/>
      <c r="DY20" s="643"/>
      <c r="DZ20" s="643"/>
      <c r="EA20" s="643"/>
      <c r="EB20" s="643"/>
      <c r="EC20" s="689"/>
    </row>
    <row r="21" spans="2:133" ht="11.25" customHeight="1" x14ac:dyDescent="0.2">
      <c r="B21" s="639" t="s">
        <v>278</v>
      </c>
      <c r="C21" s="640"/>
      <c r="D21" s="640"/>
      <c r="E21" s="640"/>
      <c r="F21" s="640"/>
      <c r="G21" s="640"/>
      <c r="H21" s="640"/>
      <c r="I21" s="640"/>
      <c r="J21" s="640"/>
      <c r="K21" s="640"/>
      <c r="L21" s="640"/>
      <c r="M21" s="640"/>
      <c r="N21" s="640"/>
      <c r="O21" s="640"/>
      <c r="P21" s="640"/>
      <c r="Q21" s="641"/>
      <c r="R21" s="642">
        <v>39461</v>
      </c>
      <c r="S21" s="643"/>
      <c r="T21" s="643"/>
      <c r="U21" s="643"/>
      <c r="V21" s="643"/>
      <c r="W21" s="643"/>
      <c r="X21" s="643"/>
      <c r="Y21" s="644"/>
      <c r="Z21" s="675">
        <v>0</v>
      </c>
      <c r="AA21" s="675"/>
      <c r="AB21" s="675"/>
      <c r="AC21" s="675"/>
      <c r="AD21" s="676">
        <v>39461</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99964</v>
      </c>
      <c r="BH21" s="643"/>
      <c r="BI21" s="643"/>
      <c r="BJ21" s="643"/>
      <c r="BK21" s="643"/>
      <c r="BL21" s="643"/>
      <c r="BM21" s="643"/>
      <c r="BN21" s="644"/>
      <c r="BO21" s="675">
        <v>0</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280</v>
      </c>
      <c r="C22" s="640"/>
      <c r="D22" s="640"/>
      <c r="E22" s="640"/>
      <c r="F22" s="640"/>
      <c r="G22" s="640"/>
      <c r="H22" s="640"/>
      <c r="I22" s="640"/>
      <c r="J22" s="640"/>
      <c r="K22" s="640"/>
      <c r="L22" s="640"/>
      <c r="M22" s="640"/>
      <c r="N22" s="640"/>
      <c r="O22" s="640"/>
      <c r="P22" s="640"/>
      <c r="Q22" s="641"/>
      <c r="R22" s="642">
        <v>23375823</v>
      </c>
      <c r="S22" s="643"/>
      <c r="T22" s="643"/>
      <c r="U22" s="643"/>
      <c r="V22" s="643"/>
      <c r="W22" s="643"/>
      <c r="X22" s="643"/>
      <c r="Y22" s="644"/>
      <c r="Z22" s="675">
        <v>3.5</v>
      </c>
      <c r="AA22" s="675"/>
      <c r="AB22" s="675"/>
      <c r="AC22" s="675"/>
      <c r="AD22" s="676">
        <v>17179745</v>
      </c>
      <c r="AE22" s="676"/>
      <c r="AF22" s="676"/>
      <c r="AG22" s="676"/>
      <c r="AH22" s="676"/>
      <c r="AI22" s="676"/>
      <c r="AJ22" s="676"/>
      <c r="AK22" s="676"/>
      <c r="AL22" s="645">
        <v>6.6</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v>5622301</v>
      </c>
      <c r="BH22" s="643"/>
      <c r="BI22" s="643"/>
      <c r="BJ22" s="643"/>
      <c r="BK22" s="643"/>
      <c r="BL22" s="643"/>
      <c r="BM22" s="643"/>
      <c r="BN22" s="644"/>
      <c r="BO22" s="675">
        <v>2.6</v>
      </c>
      <c r="BP22" s="675"/>
      <c r="BQ22" s="675"/>
      <c r="BR22" s="675"/>
      <c r="BS22" s="648" t="s">
        <v>129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283</v>
      </c>
      <c r="C23" s="640"/>
      <c r="D23" s="640"/>
      <c r="E23" s="640"/>
      <c r="F23" s="640"/>
      <c r="G23" s="640"/>
      <c r="H23" s="640"/>
      <c r="I23" s="640"/>
      <c r="J23" s="640"/>
      <c r="K23" s="640"/>
      <c r="L23" s="640"/>
      <c r="M23" s="640"/>
      <c r="N23" s="640"/>
      <c r="O23" s="640"/>
      <c r="P23" s="640"/>
      <c r="Q23" s="641"/>
      <c r="R23" s="642">
        <v>17179745</v>
      </c>
      <c r="S23" s="643"/>
      <c r="T23" s="643"/>
      <c r="U23" s="643"/>
      <c r="V23" s="643"/>
      <c r="W23" s="643"/>
      <c r="X23" s="643"/>
      <c r="Y23" s="644"/>
      <c r="Z23" s="675">
        <v>2.6</v>
      </c>
      <c r="AA23" s="675"/>
      <c r="AB23" s="675"/>
      <c r="AC23" s="675"/>
      <c r="AD23" s="676">
        <v>17179745</v>
      </c>
      <c r="AE23" s="676"/>
      <c r="AF23" s="676"/>
      <c r="AG23" s="676"/>
      <c r="AH23" s="676"/>
      <c r="AI23" s="676"/>
      <c r="AJ23" s="676"/>
      <c r="AK23" s="676"/>
      <c r="AL23" s="645">
        <v>6.6</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15374451</v>
      </c>
      <c r="BH23" s="643"/>
      <c r="BI23" s="643"/>
      <c r="BJ23" s="643"/>
      <c r="BK23" s="643"/>
      <c r="BL23" s="643"/>
      <c r="BM23" s="643"/>
      <c r="BN23" s="644"/>
      <c r="BO23" s="675">
        <v>7</v>
      </c>
      <c r="BP23" s="675"/>
      <c r="BQ23" s="675"/>
      <c r="BR23" s="675"/>
      <c r="BS23" s="648" t="s">
        <v>234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2">
      <c r="B24" s="639" t="s">
        <v>290</v>
      </c>
      <c r="C24" s="640"/>
      <c r="D24" s="640"/>
      <c r="E24" s="640"/>
      <c r="F24" s="640"/>
      <c r="G24" s="640"/>
      <c r="H24" s="640"/>
      <c r="I24" s="640"/>
      <c r="J24" s="640"/>
      <c r="K24" s="640"/>
      <c r="L24" s="640"/>
      <c r="M24" s="640"/>
      <c r="N24" s="640"/>
      <c r="O24" s="640"/>
      <c r="P24" s="640"/>
      <c r="Q24" s="641"/>
      <c r="R24" s="642">
        <v>1249679</v>
      </c>
      <c r="S24" s="643"/>
      <c r="T24" s="643"/>
      <c r="U24" s="643"/>
      <c r="V24" s="643"/>
      <c r="W24" s="643"/>
      <c r="X24" s="643"/>
      <c r="Y24" s="644"/>
      <c r="Z24" s="675">
        <v>0.2</v>
      </c>
      <c r="AA24" s="675"/>
      <c r="AB24" s="675"/>
      <c r="AC24" s="675"/>
      <c r="AD24" s="676" t="s">
        <v>243</v>
      </c>
      <c r="AE24" s="676"/>
      <c r="AF24" s="676"/>
      <c r="AG24" s="676"/>
      <c r="AH24" s="676"/>
      <c r="AI24" s="676"/>
      <c r="AJ24" s="676"/>
      <c r="AK24" s="676"/>
      <c r="AL24" s="645" t="s">
        <v>234</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129</v>
      </c>
      <c r="BP24" s="675"/>
      <c r="BQ24" s="675"/>
      <c r="BR24" s="675"/>
      <c r="BS24" s="648" t="s">
        <v>243</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295149484</v>
      </c>
      <c r="CS24" s="698"/>
      <c r="CT24" s="698"/>
      <c r="CU24" s="698"/>
      <c r="CV24" s="698"/>
      <c r="CW24" s="698"/>
      <c r="CX24" s="698"/>
      <c r="CY24" s="741"/>
      <c r="CZ24" s="742">
        <v>45.3</v>
      </c>
      <c r="DA24" s="713"/>
      <c r="DB24" s="713"/>
      <c r="DC24" s="745"/>
      <c r="DD24" s="740">
        <v>189976854</v>
      </c>
      <c r="DE24" s="698"/>
      <c r="DF24" s="698"/>
      <c r="DG24" s="698"/>
      <c r="DH24" s="698"/>
      <c r="DI24" s="698"/>
      <c r="DJ24" s="698"/>
      <c r="DK24" s="741"/>
      <c r="DL24" s="740">
        <v>188327100</v>
      </c>
      <c r="DM24" s="698"/>
      <c r="DN24" s="698"/>
      <c r="DO24" s="698"/>
      <c r="DP24" s="698"/>
      <c r="DQ24" s="698"/>
      <c r="DR24" s="698"/>
      <c r="DS24" s="698"/>
      <c r="DT24" s="698"/>
      <c r="DU24" s="698"/>
      <c r="DV24" s="741"/>
      <c r="DW24" s="742">
        <v>66.400000000000006</v>
      </c>
      <c r="DX24" s="713"/>
      <c r="DY24" s="713"/>
      <c r="DZ24" s="713"/>
      <c r="EA24" s="713"/>
      <c r="EB24" s="713"/>
      <c r="EC24" s="743"/>
    </row>
    <row r="25" spans="2:133" ht="11.25" customHeight="1" x14ac:dyDescent="0.2">
      <c r="B25" s="639" t="s">
        <v>293</v>
      </c>
      <c r="C25" s="640"/>
      <c r="D25" s="640"/>
      <c r="E25" s="640"/>
      <c r="F25" s="640"/>
      <c r="G25" s="640"/>
      <c r="H25" s="640"/>
      <c r="I25" s="640"/>
      <c r="J25" s="640"/>
      <c r="K25" s="640"/>
      <c r="L25" s="640"/>
      <c r="M25" s="640"/>
      <c r="N25" s="640"/>
      <c r="O25" s="640"/>
      <c r="P25" s="640"/>
      <c r="Q25" s="641"/>
      <c r="R25" s="642">
        <v>4946399</v>
      </c>
      <c r="S25" s="643"/>
      <c r="T25" s="643"/>
      <c r="U25" s="643"/>
      <c r="V25" s="643"/>
      <c r="W25" s="643"/>
      <c r="X25" s="643"/>
      <c r="Y25" s="644"/>
      <c r="Z25" s="675">
        <v>0.7</v>
      </c>
      <c r="AA25" s="675"/>
      <c r="AB25" s="675"/>
      <c r="AC25" s="675"/>
      <c r="AD25" s="676" t="s">
        <v>243</v>
      </c>
      <c r="AE25" s="676"/>
      <c r="AF25" s="676"/>
      <c r="AG25" s="676"/>
      <c r="AH25" s="676"/>
      <c r="AI25" s="676"/>
      <c r="AJ25" s="676"/>
      <c r="AK25" s="676"/>
      <c r="AL25" s="645" t="s">
        <v>234</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115759265</v>
      </c>
      <c r="CS25" s="661"/>
      <c r="CT25" s="661"/>
      <c r="CU25" s="661"/>
      <c r="CV25" s="661"/>
      <c r="CW25" s="661"/>
      <c r="CX25" s="661"/>
      <c r="CY25" s="662"/>
      <c r="CZ25" s="645">
        <v>17.7</v>
      </c>
      <c r="DA25" s="663"/>
      <c r="DB25" s="663"/>
      <c r="DC25" s="664"/>
      <c r="DD25" s="648">
        <v>100567166</v>
      </c>
      <c r="DE25" s="661"/>
      <c r="DF25" s="661"/>
      <c r="DG25" s="661"/>
      <c r="DH25" s="661"/>
      <c r="DI25" s="661"/>
      <c r="DJ25" s="661"/>
      <c r="DK25" s="662"/>
      <c r="DL25" s="648">
        <v>100535109</v>
      </c>
      <c r="DM25" s="661"/>
      <c r="DN25" s="661"/>
      <c r="DO25" s="661"/>
      <c r="DP25" s="661"/>
      <c r="DQ25" s="661"/>
      <c r="DR25" s="661"/>
      <c r="DS25" s="661"/>
      <c r="DT25" s="661"/>
      <c r="DU25" s="661"/>
      <c r="DV25" s="662"/>
      <c r="DW25" s="645">
        <v>35.4</v>
      </c>
      <c r="DX25" s="663"/>
      <c r="DY25" s="663"/>
      <c r="DZ25" s="663"/>
      <c r="EA25" s="663"/>
      <c r="EB25" s="663"/>
      <c r="EC25" s="684"/>
    </row>
    <row r="26" spans="2:133" ht="11.25" customHeight="1" x14ac:dyDescent="0.2">
      <c r="B26" s="639" t="s">
        <v>296</v>
      </c>
      <c r="C26" s="640"/>
      <c r="D26" s="640"/>
      <c r="E26" s="640"/>
      <c r="F26" s="640"/>
      <c r="G26" s="640"/>
      <c r="H26" s="640"/>
      <c r="I26" s="640"/>
      <c r="J26" s="640"/>
      <c r="K26" s="640"/>
      <c r="L26" s="640"/>
      <c r="M26" s="640"/>
      <c r="N26" s="640"/>
      <c r="O26" s="640"/>
      <c r="P26" s="640"/>
      <c r="Q26" s="641"/>
      <c r="R26" s="642">
        <v>282489045</v>
      </c>
      <c r="S26" s="643"/>
      <c r="T26" s="643"/>
      <c r="U26" s="643"/>
      <c r="V26" s="643"/>
      <c r="W26" s="643"/>
      <c r="X26" s="643"/>
      <c r="Y26" s="644"/>
      <c r="Z26" s="675">
        <v>42.6</v>
      </c>
      <c r="AA26" s="675"/>
      <c r="AB26" s="675"/>
      <c r="AC26" s="675"/>
      <c r="AD26" s="676">
        <v>257353448</v>
      </c>
      <c r="AE26" s="676"/>
      <c r="AF26" s="676"/>
      <c r="AG26" s="676"/>
      <c r="AH26" s="676"/>
      <c r="AI26" s="676"/>
      <c r="AJ26" s="676"/>
      <c r="AK26" s="676"/>
      <c r="AL26" s="645">
        <v>98.7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234</v>
      </c>
      <c r="BP26" s="675"/>
      <c r="BQ26" s="675"/>
      <c r="BR26" s="675"/>
      <c r="BS26" s="648" t="s">
        <v>243</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80740934</v>
      </c>
      <c r="CS26" s="643"/>
      <c r="CT26" s="643"/>
      <c r="CU26" s="643"/>
      <c r="CV26" s="643"/>
      <c r="CW26" s="643"/>
      <c r="CX26" s="643"/>
      <c r="CY26" s="644"/>
      <c r="CZ26" s="645">
        <v>12.4</v>
      </c>
      <c r="DA26" s="663"/>
      <c r="DB26" s="663"/>
      <c r="DC26" s="664"/>
      <c r="DD26" s="648">
        <v>66297214</v>
      </c>
      <c r="DE26" s="643"/>
      <c r="DF26" s="643"/>
      <c r="DG26" s="643"/>
      <c r="DH26" s="643"/>
      <c r="DI26" s="643"/>
      <c r="DJ26" s="643"/>
      <c r="DK26" s="644"/>
      <c r="DL26" s="648" t="s">
        <v>234</v>
      </c>
      <c r="DM26" s="643"/>
      <c r="DN26" s="643"/>
      <c r="DO26" s="643"/>
      <c r="DP26" s="643"/>
      <c r="DQ26" s="643"/>
      <c r="DR26" s="643"/>
      <c r="DS26" s="643"/>
      <c r="DT26" s="643"/>
      <c r="DU26" s="643"/>
      <c r="DV26" s="644"/>
      <c r="DW26" s="645" t="s">
        <v>243</v>
      </c>
      <c r="DX26" s="663"/>
      <c r="DY26" s="663"/>
      <c r="DZ26" s="663"/>
      <c r="EA26" s="663"/>
      <c r="EB26" s="663"/>
      <c r="EC26" s="684"/>
    </row>
    <row r="27" spans="2:133" ht="11.25" customHeight="1" x14ac:dyDescent="0.2">
      <c r="B27" s="639" t="s">
        <v>299</v>
      </c>
      <c r="C27" s="640"/>
      <c r="D27" s="640"/>
      <c r="E27" s="640"/>
      <c r="F27" s="640"/>
      <c r="G27" s="640"/>
      <c r="H27" s="640"/>
      <c r="I27" s="640"/>
      <c r="J27" s="640"/>
      <c r="K27" s="640"/>
      <c r="L27" s="640"/>
      <c r="M27" s="640"/>
      <c r="N27" s="640"/>
      <c r="O27" s="640"/>
      <c r="P27" s="640"/>
      <c r="Q27" s="641"/>
      <c r="R27" s="642">
        <v>333059</v>
      </c>
      <c r="S27" s="643"/>
      <c r="T27" s="643"/>
      <c r="U27" s="643"/>
      <c r="V27" s="643"/>
      <c r="W27" s="643"/>
      <c r="X27" s="643"/>
      <c r="Y27" s="644"/>
      <c r="Z27" s="675">
        <v>0.1</v>
      </c>
      <c r="AA27" s="675"/>
      <c r="AB27" s="675"/>
      <c r="AC27" s="675"/>
      <c r="AD27" s="676">
        <v>333059</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218822321</v>
      </c>
      <c r="BH27" s="643"/>
      <c r="BI27" s="643"/>
      <c r="BJ27" s="643"/>
      <c r="BK27" s="643"/>
      <c r="BL27" s="643"/>
      <c r="BM27" s="643"/>
      <c r="BN27" s="644"/>
      <c r="BO27" s="675">
        <v>100</v>
      </c>
      <c r="BP27" s="675"/>
      <c r="BQ27" s="675"/>
      <c r="BR27" s="675"/>
      <c r="BS27" s="648">
        <v>3565068</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121327702</v>
      </c>
      <c r="CS27" s="661"/>
      <c r="CT27" s="661"/>
      <c r="CU27" s="661"/>
      <c r="CV27" s="661"/>
      <c r="CW27" s="661"/>
      <c r="CX27" s="661"/>
      <c r="CY27" s="662"/>
      <c r="CZ27" s="645">
        <v>18.600000000000001</v>
      </c>
      <c r="DA27" s="663"/>
      <c r="DB27" s="663"/>
      <c r="DC27" s="664"/>
      <c r="DD27" s="648">
        <v>37483018</v>
      </c>
      <c r="DE27" s="661"/>
      <c r="DF27" s="661"/>
      <c r="DG27" s="661"/>
      <c r="DH27" s="661"/>
      <c r="DI27" s="661"/>
      <c r="DJ27" s="661"/>
      <c r="DK27" s="662"/>
      <c r="DL27" s="648">
        <v>35872409</v>
      </c>
      <c r="DM27" s="661"/>
      <c r="DN27" s="661"/>
      <c r="DO27" s="661"/>
      <c r="DP27" s="661"/>
      <c r="DQ27" s="661"/>
      <c r="DR27" s="661"/>
      <c r="DS27" s="661"/>
      <c r="DT27" s="661"/>
      <c r="DU27" s="661"/>
      <c r="DV27" s="662"/>
      <c r="DW27" s="645">
        <v>12.6</v>
      </c>
      <c r="DX27" s="663"/>
      <c r="DY27" s="663"/>
      <c r="DZ27" s="663"/>
      <c r="EA27" s="663"/>
      <c r="EB27" s="663"/>
      <c r="EC27" s="684"/>
    </row>
    <row r="28" spans="2:133" ht="11.25" customHeight="1" x14ac:dyDescent="0.2">
      <c r="B28" s="639" t="s">
        <v>302</v>
      </c>
      <c r="C28" s="640"/>
      <c r="D28" s="640"/>
      <c r="E28" s="640"/>
      <c r="F28" s="640"/>
      <c r="G28" s="640"/>
      <c r="H28" s="640"/>
      <c r="I28" s="640"/>
      <c r="J28" s="640"/>
      <c r="K28" s="640"/>
      <c r="L28" s="640"/>
      <c r="M28" s="640"/>
      <c r="N28" s="640"/>
      <c r="O28" s="640"/>
      <c r="P28" s="640"/>
      <c r="Q28" s="641"/>
      <c r="R28" s="642">
        <v>2708433</v>
      </c>
      <c r="S28" s="643"/>
      <c r="T28" s="643"/>
      <c r="U28" s="643"/>
      <c r="V28" s="643"/>
      <c r="W28" s="643"/>
      <c r="X28" s="643"/>
      <c r="Y28" s="644"/>
      <c r="Z28" s="675">
        <v>0.4</v>
      </c>
      <c r="AA28" s="675"/>
      <c r="AB28" s="675"/>
      <c r="AC28" s="675"/>
      <c r="AD28" s="676" t="s">
        <v>243</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58062517</v>
      </c>
      <c r="CS28" s="643"/>
      <c r="CT28" s="643"/>
      <c r="CU28" s="643"/>
      <c r="CV28" s="643"/>
      <c r="CW28" s="643"/>
      <c r="CX28" s="643"/>
      <c r="CY28" s="644"/>
      <c r="CZ28" s="645">
        <v>8.9</v>
      </c>
      <c r="DA28" s="663"/>
      <c r="DB28" s="663"/>
      <c r="DC28" s="664"/>
      <c r="DD28" s="648">
        <v>51926670</v>
      </c>
      <c r="DE28" s="643"/>
      <c r="DF28" s="643"/>
      <c r="DG28" s="643"/>
      <c r="DH28" s="643"/>
      <c r="DI28" s="643"/>
      <c r="DJ28" s="643"/>
      <c r="DK28" s="644"/>
      <c r="DL28" s="648">
        <v>51919582</v>
      </c>
      <c r="DM28" s="643"/>
      <c r="DN28" s="643"/>
      <c r="DO28" s="643"/>
      <c r="DP28" s="643"/>
      <c r="DQ28" s="643"/>
      <c r="DR28" s="643"/>
      <c r="DS28" s="643"/>
      <c r="DT28" s="643"/>
      <c r="DU28" s="643"/>
      <c r="DV28" s="644"/>
      <c r="DW28" s="645">
        <v>18.3</v>
      </c>
      <c r="DX28" s="663"/>
      <c r="DY28" s="663"/>
      <c r="DZ28" s="663"/>
      <c r="EA28" s="663"/>
      <c r="EB28" s="663"/>
      <c r="EC28" s="684"/>
    </row>
    <row r="29" spans="2:133" ht="11.25" customHeight="1" x14ac:dyDescent="0.2">
      <c r="B29" s="639" t="s">
        <v>304</v>
      </c>
      <c r="C29" s="640"/>
      <c r="D29" s="640"/>
      <c r="E29" s="640"/>
      <c r="F29" s="640"/>
      <c r="G29" s="640"/>
      <c r="H29" s="640"/>
      <c r="I29" s="640"/>
      <c r="J29" s="640"/>
      <c r="K29" s="640"/>
      <c r="L29" s="640"/>
      <c r="M29" s="640"/>
      <c r="N29" s="640"/>
      <c r="O29" s="640"/>
      <c r="P29" s="640"/>
      <c r="Q29" s="641"/>
      <c r="R29" s="642">
        <v>7183607</v>
      </c>
      <c r="S29" s="643"/>
      <c r="T29" s="643"/>
      <c r="U29" s="643"/>
      <c r="V29" s="643"/>
      <c r="W29" s="643"/>
      <c r="X29" s="643"/>
      <c r="Y29" s="644"/>
      <c r="Z29" s="675">
        <v>1.1000000000000001</v>
      </c>
      <c r="AA29" s="675"/>
      <c r="AB29" s="675"/>
      <c r="AC29" s="675"/>
      <c r="AD29" s="676">
        <v>1697608</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58059718</v>
      </c>
      <c r="CS29" s="661"/>
      <c r="CT29" s="661"/>
      <c r="CU29" s="661"/>
      <c r="CV29" s="661"/>
      <c r="CW29" s="661"/>
      <c r="CX29" s="661"/>
      <c r="CY29" s="662"/>
      <c r="CZ29" s="645">
        <v>8.9</v>
      </c>
      <c r="DA29" s="663"/>
      <c r="DB29" s="663"/>
      <c r="DC29" s="664"/>
      <c r="DD29" s="648">
        <v>51923871</v>
      </c>
      <c r="DE29" s="661"/>
      <c r="DF29" s="661"/>
      <c r="DG29" s="661"/>
      <c r="DH29" s="661"/>
      <c r="DI29" s="661"/>
      <c r="DJ29" s="661"/>
      <c r="DK29" s="662"/>
      <c r="DL29" s="648">
        <v>51916783</v>
      </c>
      <c r="DM29" s="661"/>
      <c r="DN29" s="661"/>
      <c r="DO29" s="661"/>
      <c r="DP29" s="661"/>
      <c r="DQ29" s="661"/>
      <c r="DR29" s="661"/>
      <c r="DS29" s="661"/>
      <c r="DT29" s="661"/>
      <c r="DU29" s="661"/>
      <c r="DV29" s="662"/>
      <c r="DW29" s="645">
        <v>18.3</v>
      </c>
      <c r="DX29" s="663"/>
      <c r="DY29" s="663"/>
      <c r="DZ29" s="663"/>
      <c r="EA29" s="663"/>
      <c r="EB29" s="663"/>
      <c r="EC29" s="684"/>
    </row>
    <row r="30" spans="2:133" ht="11.25" customHeight="1" x14ac:dyDescent="0.2">
      <c r="B30" s="639" t="s">
        <v>306</v>
      </c>
      <c r="C30" s="640"/>
      <c r="D30" s="640"/>
      <c r="E30" s="640"/>
      <c r="F30" s="640"/>
      <c r="G30" s="640"/>
      <c r="H30" s="640"/>
      <c r="I30" s="640"/>
      <c r="J30" s="640"/>
      <c r="K30" s="640"/>
      <c r="L30" s="640"/>
      <c r="M30" s="640"/>
      <c r="N30" s="640"/>
      <c r="O30" s="640"/>
      <c r="P30" s="640"/>
      <c r="Q30" s="641"/>
      <c r="R30" s="642">
        <v>4338786</v>
      </c>
      <c r="S30" s="643"/>
      <c r="T30" s="643"/>
      <c r="U30" s="643"/>
      <c r="V30" s="643"/>
      <c r="W30" s="643"/>
      <c r="X30" s="643"/>
      <c r="Y30" s="644"/>
      <c r="Z30" s="675">
        <v>0.7</v>
      </c>
      <c r="AA30" s="675"/>
      <c r="AB30" s="675"/>
      <c r="AC30" s="675"/>
      <c r="AD30" s="676" t="s">
        <v>234</v>
      </c>
      <c r="AE30" s="676"/>
      <c r="AF30" s="676"/>
      <c r="AG30" s="676"/>
      <c r="AH30" s="676"/>
      <c r="AI30" s="676"/>
      <c r="AJ30" s="676"/>
      <c r="AK30" s="676"/>
      <c r="AL30" s="645" t="s">
        <v>129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53060576</v>
      </c>
      <c r="CS30" s="643"/>
      <c r="CT30" s="643"/>
      <c r="CU30" s="643"/>
      <c r="CV30" s="643"/>
      <c r="CW30" s="643"/>
      <c r="CX30" s="643"/>
      <c r="CY30" s="644"/>
      <c r="CZ30" s="645">
        <v>8.1</v>
      </c>
      <c r="DA30" s="663"/>
      <c r="DB30" s="663"/>
      <c r="DC30" s="664"/>
      <c r="DD30" s="648">
        <v>46960551</v>
      </c>
      <c r="DE30" s="643"/>
      <c r="DF30" s="643"/>
      <c r="DG30" s="643"/>
      <c r="DH30" s="643"/>
      <c r="DI30" s="643"/>
      <c r="DJ30" s="643"/>
      <c r="DK30" s="644"/>
      <c r="DL30" s="648">
        <v>46953463</v>
      </c>
      <c r="DM30" s="643"/>
      <c r="DN30" s="643"/>
      <c r="DO30" s="643"/>
      <c r="DP30" s="643"/>
      <c r="DQ30" s="643"/>
      <c r="DR30" s="643"/>
      <c r="DS30" s="643"/>
      <c r="DT30" s="643"/>
      <c r="DU30" s="643"/>
      <c r="DV30" s="644"/>
      <c r="DW30" s="645">
        <v>16.600000000000001</v>
      </c>
      <c r="DX30" s="663"/>
      <c r="DY30" s="663"/>
      <c r="DZ30" s="663"/>
      <c r="EA30" s="663"/>
      <c r="EB30" s="663"/>
      <c r="EC30" s="684"/>
    </row>
    <row r="31" spans="2:133" ht="11.25" customHeight="1" x14ac:dyDescent="0.2">
      <c r="B31" s="639" t="s">
        <v>310</v>
      </c>
      <c r="C31" s="640"/>
      <c r="D31" s="640"/>
      <c r="E31" s="640"/>
      <c r="F31" s="640"/>
      <c r="G31" s="640"/>
      <c r="H31" s="640"/>
      <c r="I31" s="640"/>
      <c r="J31" s="640"/>
      <c r="K31" s="640"/>
      <c r="L31" s="640"/>
      <c r="M31" s="640"/>
      <c r="N31" s="640"/>
      <c r="O31" s="640"/>
      <c r="P31" s="640"/>
      <c r="Q31" s="641"/>
      <c r="R31" s="642">
        <v>215720436</v>
      </c>
      <c r="S31" s="643"/>
      <c r="T31" s="643"/>
      <c r="U31" s="643"/>
      <c r="V31" s="643"/>
      <c r="W31" s="643"/>
      <c r="X31" s="643"/>
      <c r="Y31" s="644"/>
      <c r="Z31" s="675">
        <v>32.6</v>
      </c>
      <c r="AA31" s="675"/>
      <c r="AB31" s="675"/>
      <c r="AC31" s="675"/>
      <c r="AD31" s="676" t="s">
        <v>243</v>
      </c>
      <c r="AE31" s="676"/>
      <c r="AF31" s="676"/>
      <c r="AG31" s="676"/>
      <c r="AH31" s="676"/>
      <c r="AI31" s="676"/>
      <c r="AJ31" s="676"/>
      <c r="AK31" s="676"/>
      <c r="AL31" s="645" t="s">
        <v>234</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98.8</v>
      </c>
      <c r="BH31" s="712"/>
      <c r="BI31" s="712"/>
      <c r="BJ31" s="712"/>
      <c r="BK31" s="712"/>
      <c r="BL31" s="712"/>
      <c r="BM31" s="713">
        <v>98</v>
      </c>
      <c r="BN31" s="712"/>
      <c r="BO31" s="712"/>
      <c r="BP31" s="712"/>
      <c r="BQ31" s="714"/>
      <c r="BR31" s="711">
        <v>99.3</v>
      </c>
      <c r="BS31" s="712"/>
      <c r="BT31" s="712"/>
      <c r="BU31" s="712"/>
      <c r="BV31" s="712"/>
      <c r="BW31" s="712"/>
      <c r="BX31" s="713">
        <v>98.5</v>
      </c>
      <c r="BY31" s="712"/>
      <c r="BZ31" s="712"/>
      <c r="CA31" s="712"/>
      <c r="CB31" s="714"/>
      <c r="CD31" s="729"/>
      <c r="CE31" s="730"/>
      <c r="CF31" s="681" t="s">
        <v>313</v>
      </c>
      <c r="CG31" s="682"/>
      <c r="CH31" s="682"/>
      <c r="CI31" s="682"/>
      <c r="CJ31" s="682"/>
      <c r="CK31" s="682"/>
      <c r="CL31" s="682"/>
      <c r="CM31" s="682"/>
      <c r="CN31" s="682"/>
      <c r="CO31" s="682"/>
      <c r="CP31" s="682"/>
      <c r="CQ31" s="683"/>
      <c r="CR31" s="642">
        <v>4999142</v>
      </c>
      <c r="CS31" s="661"/>
      <c r="CT31" s="661"/>
      <c r="CU31" s="661"/>
      <c r="CV31" s="661"/>
      <c r="CW31" s="661"/>
      <c r="CX31" s="661"/>
      <c r="CY31" s="662"/>
      <c r="CZ31" s="645">
        <v>0.8</v>
      </c>
      <c r="DA31" s="663"/>
      <c r="DB31" s="663"/>
      <c r="DC31" s="664"/>
      <c r="DD31" s="648">
        <v>4963320</v>
      </c>
      <c r="DE31" s="661"/>
      <c r="DF31" s="661"/>
      <c r="DG31" s="661"/>
      <c r="DH31" s="661"/>
      <c r="DI31" s="661"/>
      <c r="DJ31" s="661"/>
      <c r="DK31" s="662"/>
      <c r="DL31" s="648">
        <v>4963320</v>
      </c>
      <c r="DM31" s="661"/>
      <c r="DN31" s="661"/>
      <c r="DO31" s="661"/>
      <c r="DP31" s="661"/>
      <c r="DQ31" s="661"/>
      <c r="DR31" s="661"/>
      <c r="DS31" s="661"/>
      <c r="DT31" s="661"/>
      <c r="DU31" s="661"/>
      <c r="DV31" s="662"/>
      <c r="DW31" s="645">
        <v>1.7</v>
      </c>
      <c r="DX31" s="663"/>
      <c r="DY31" s="663"/>
      <c r="DZ31" s="663"/>
      <c r="EA31" s="663"/>
      <c r="EB31" s="663"/>
      <c r="EC31" s="684"/>
    </row>
    <row r="32" spans="2:133" ht="11.25" customHeight="1" x14ac:dyDescent="0.2">
      <c r="B32" s="733" t="s">
        <v>314</v>
      </c>
      <c r="C32" s="734"/>
      <c r="D32" s="734"/>
      <c r="E32" s="734"/>
      <c r="F32" s="734"/>
      <c r="G32" s="734"/>
      <c r="H32" s="734"/>
      <c r="I32" s="734"/>
      <c r="J32" s="734"/>
      <c r="K32" s="734"/>
      <c r="L32" s="734"/>
      <c r="M32" s="734"/>
      <c r="N32" s="734"/>
      <c r="O32" s="734"/>
      <c r="P32" s="734"/>
      <c r="Q32" s="735"/>
      <c r="R32" s="642">
        <v>238081</v>
      </c>
      <c r="S32" s="643"/>
      <c r="T32" s="643"/>
      <c r="U32" s="643"/>
      <c r="V32" s="643"/>
      <c r="W32" s="643"/>
      <c r="X32" s="643"/>
      <c r="Y32" s="644"/>
      <c r="Z32" s="675">
        <v>0</v>
      </c>
      <c r="AA32" s="675"/>
      <c r="AB32" s="675"/>
      <c r="AC32" s="675"/>
      <c r="AD32" s="676">
        <v>238081</v>
      </c>
      <c r="AE32" s="676"/>
      <c r="AF32" s="676"/>
      <c r="AG32" s="676"/>
      <c r="AH32" s="676"/>
      <c r="AI32" s="676"/>
      <c r="AJ32" s="676"/>
      <c r="AK32" s="676"/>
      <c r="AL32" s="645">
        <v>0.1</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98.8</v>
      </c>
      <c r="BH32" s="661"/>
      <c r="BI32" s="661"/>
      <c r="BJ32" s="661"/>
      <c r="BK32" s="661"/>
      <c r="BL32" s="661"/>
      <c r="BM32" s="646">
        <v>97.8</v>
      </c>
      <c r="BN32" s="707"/>
      <c r="BO32" s="707"/>
      <c r="BP32" s="707"/>
      <c r="BQ32" s="688"/>
      <c r="BR32" s="715">
        <v>99</v>
      </c>
      <c r="BS32" s="661"/>
      <c r="BT32" s="661"/>
      <c r="BU32" s="661"/>
      <c r="BV32" s="661"/>
      <c r="BW32" s="661"/>
      <c r="BX32" s="646">
        <v>98</v>
      </c>
      <c r="BY32" s="707"/>
      <c r="BZ32" s="707"/>
      <c r="CA32" s="707"/>
      <c r="CB32" s="688"/>
      <c r="CD32" s="731"/>
      <c r="CE32" s="732"/>
      <c r="CF32" s="681" t="s">
        <v>317</v>
      </c>
      <c r="CG32" s="682"/>
      <c r="CH32" s="682"/>
      <c r="CI32" s="682"/>
      <c r="CJ32" s="682"/>
      <c r="CK32" s="682"/>
      <c r="CL32" s="682"/>
      <c r="CM32" s="682"/>
      <c r="CN32" s="682"/>
      <c r="CO32" s="682"/>
      <c r="CP32" s="682"/>
      <c r="CQ32" s="683"/>
      <c r="CR32" s="642">
        <v>2799</v>
      </c>
      <c r="CS32" s="643"/>
      <c r="CT32" s="643"/>
      <c r="CU32" s="643"/>
      <c r="CV32" s="643"/>
      <c r="CW32" s="643"/>
      <c r="CX32" s="643"/>
      <c r="CY32" s="644"/>
      <c r="CZ32" s="645">
        <v>0</v>
      </c>
      <c r="DA32" s="663"/>
      <c r="DB32" s="663"/>
      <c r="DC32" s="664"/>
      <c r="DD32" s="648">
        <v>2799</v>
      </c>
      <c r="DE32" s="643"/>
      <c r="DF32" s="643"/>
      <c r="DG32" s="643"/>
      <c r="DH32" s="643"/>
      <c r="DI32" s="643"/>
      <c r="DJ32" s="643"/>
      <c r="DK32" s="644"/>
      <c r="DL32" s="648">
        <v>2799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318</v>
      </c>
      <c r="C33" s="640"/>
      <c r="D33" s="640"/>
      <c r="E33" s="640"/>
      <c r="F33" s="640"/>
      <c r="G33" s="640"/>
      <c r="H33" s="640"/>
      <c r="I33" s="640"/>
      <c r="J33" s="640"/>
      <c r="K33" s="640"/>
      <c r="L33" s="640"/>
      <c r="M33" s="640"/>
      <c r="N33" s="640"/>
      <c r="O33" s="640"/>
      <c r="P33" s="640"/>
      <c r="Q33" s="641"/>
      <c r="R33" s="642">
        <v>32556717</v>
      </c>
      <c r="S33" s="643"/>
      <c r="T33" s="643"/>
      <c r="U33" s="643"/>
      <c r="V33" s="643"/>
      <c r="W33" s="643"/>
      <c r="X33" s="643"/>
      <c r="Y33" s="644"/>
      <c r="Z33" s="675">
        <v>4.9000000000000004</v>
      </c>
      <c r="AA33" s="675"/>
      <c r="AB33" s="675"/>
      <c r="AC33" s="675"/>
      <c r="AD33" s="676" t="s">
        <v>234</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98.8</v>
      </c>
      <c r="BH33" s="627"/>
      <c r="BI33" s="627"/>
      <c r="BJ33" s="627"/>
      <c r="BK33" s="627"/>
      <c r="BL33" s="627"/>
      <c r="BM33" s="669">
        <v>98.4</v>
      </c>
      <c r="BN33" s="627"/>
      <c r="BO33" s="627"/>
      <c r="BP33" s="627"/>
      <c r="BQ33" s="671"/>
      <c r="BR33" s="706">
        <v>99.6</v>
      </c>
      <c r="BS33" s="627"/>
      <c r="BT33" s="627"/>
      <c r="BU33" s="627"/>
      <c r="BV33" s="627"/>
      <c r="BW33" s="627"/>
      <c r="BX33" s="669">
        <v>99.2</v>
      </c>
      <c r="BY33" s="627"/>
      <c r="BZ33" s="627"/>
      <c r="CA33" s="627"/>
      <c r="CB33" s="671"/>
      <c r="CD33" s="681" t="s">
        <v>320</v>
      </c>
      <c r="CE33" s="682"/>
      <c r="CF33" s="682"/>
      <c r="CG33" s="682"/>
      <c r="CH33" s="682"/>
      <c r="CI33" s="682"/>
      <c r="CJ33" s="682"/>
      <c r="CK33" s="682"/>
      <c r="CL33" s="682"/>
      <c r="CM33" s="682"/>
      <c r="CN33" s="682"/>
      <c r="CO33" s="682"/>
      <c r="CP33" s="682"/>
      <c r="CQ33" s="683"/>
      <c r="CR33" s="642">
        <v>300754807</v>
      </c>
      <c r="CS33" s="661"/>
      <c r="CT33" s="661"/>
      <c r="CU33" s="661"/>
      <c r="CV33" s="661"/>
      <c r="CW33" s="661"/>
      <c r="CX33" s="661"/>
      <c r="CY33" s="662"/>
      <c r="CZ33" s="645">
        <v>46.1</v>
      </c>
      <c r="DA33" s="663"/>
      <c r="DB33" s="663"/>
      <c r="DC33" s="664"/>
      <c r="DD33" s="648">
        <v>129974110</v>
      </c>
      <c r="DE33" s="661"/>
      <c r="DF33" s="661"/>
      <c r="DG33" s="661"/>
      <c r="DH33" s="661"/>
      <c r="DI33" s="661"/>
      <c r="DJ33" s="661"/>
      <c r="DK33" s="662"/>
      <c r="DL33" s="648">
        <v>91173146</v>
      </c>
      <c r="DM33" s="661"/>
      <c r="DN33" s="661"/>
      <c r="DO33" s="661"/>
      <c r="DP33" s="661"/>
      <c r="DQ33" s="661"/>
      <c r="DR33" s="661"/>
      <c r="DS33" s="661"/>
      <c r="DT33" s="661"/>
      <c r="DU33" s="661"/>
      <c r="DV33" s="662"/>
      <c r="DW33" s="645">
        <v>32.1</v>
      </c>
      <c r="DX33" s="663"/>
      <c r="DY33" s="663"/>
      <c r="DZ33" s="663"/>
      <c r="EA33" s="663"/>
      <c r="EB33" s="663"/>
      <c r="EC33" s="684"/>
    </row>
    <row r="34" spans="2:133" ht="11.25" customHeight="1" x14ac:dyDescent="0.2">
      <c r="B34" s="639" t="s">
        <v>321</v>
      </c>
      <c r="C34" s="640"/>
      <c r="D34" s="640"/>
      <c r="E34" s="640"/>
      <c r="F34" s="640"/>
      <c r="G34" s="640"/>
      <c r="H34" s="640"/>
      <c r="I34" s="640"/>
      <c r="J34" s="640"/>
      <c r="K34" s="640"/>
      <c r="L34" s="640"/>
      <c r="M34" s="640"/>
      <c r="N34" s="640"/>
      <c r="O34" s="640"/>
      <c r="P34" s="640"/>
      <c r="Q34" s="641"/>
      <c r="R34" s="642">
        <v>5071129</v>
      </c>
      <c r="S34" s="643"/>
      <c r="T34" s="643"/>
      <c r="U34" s="643"/>
      <c r="V34" s="643"/>
      <c r="W34" s="643"/>
      <c r="X34" s="643"/>
      <c r="Y34" s="644"/>
      <c r="Z34" s="675">
        <v>0.8</v>
      </c>
      <c r="AA34" s="675"/>
      <c r="AB34" s="675"/>
      <c r="AC34" s="675"/>
      <c r="AD34" s="676">
        <v>626336</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72113114</v>
      </c>
      <c r="CS34" s="643"/>
      <c r="CT34" s="643"/>
      <c r="CU34" s="643"/>
      <c r="CV34" s="643"/>
      <c r="CW34" s="643"/>
      <c r="CX34" s="643"/>
      <c r="CY34" s="644"/>
      <c r="CZ34" s="645">
        <v>11.1</v>
      </c>
      <c r="DA34" s="663"/>
      <c r="DB34" s="663"/>
      <c r="DC34" s="664"/>
      <c r="DD34" s="648">
        <v>49862356</v>
      </c>
      <c r="DE34" s="643"/>
      <c r="DF34" s="643"/>
      <c r="DG34" s="643"/>
      <c r="DH34" s="643"/>
      <c r="DI34" s="643"/>
      <c r="DJ34" s="643"/>
      <c r="DK34" s="644"/>
      <c r="DL34" s="648">
        <v>39990284</v>
      </c>
      <c r="DM34" s="643"/>
      <c r="DN34" s="643"/>
      <c r="DO34" s="643"/>
      <c r="DP34" s="643"/>
      <c r="DQ34" s="643"/>
      <c r="DR34" s="643"/>
      <c r="DS34" s="643"/>
      <c r="DT34" s="643"/>
      <c r="DU34" s="643"/>
      <c r="DV34" s="644"/>
      <c r="DW34" s="645">
        <v>14.1</v>
      </c>
      <c r="DX34" s="663"/>
      <c r="DY34" s="663"/>
      <c r="DZ34" s="663"/>
      <c r="EA34" s="663"/>
      <c r="EB34" s="663"/>
      <c r="EC34" s="684"/>
    </row>
    <row r="35" spans="2:133" ht="11.25" customHeight="1" x14ac:dyDescent="0.2">
      <c r="B35" s="639" t="s">
        <v>323</v>
      </c>
      <c r="C35" s="640"/>
      <c r="D35" s="640"/>
      <c r="E35" s="640"/>
      <c r="F35" s="640"/>
      <c r="G35" s="640"/>
      <c r="H35" s="640"/>
      <c r="I35" s="640"/>
      <c r="J35" s="640"/>
      <c r="K35" s="640"/>
      <c r="L35" s="640"/>
      <c r="M35" s="640"/>
      <c r="N35" s="640"/>
      <c r="O35" s="640"/>
      <c r="P35" s="640"/>
      <c r="Q35" s="641"/>
      <c r="R35" s="642">
        <v>215811</v>
      </c>
      <c r="S35" s="643"/>
      <c r="T35" s="643"/>
      <c r="U35" s="643"/>
      <c r="V35" s="643"/>
      <c r="W35" s="643"/>
      <c r="X35" s="643"/>
      <c r="Y35" s="644"/>
      <c r="Z35" s="675">
        <v>0</v>
      </c>
      <c r="AA35" s="675"/>
      <c r="AB35" s="675"/>
      <c r="AC35" s="675"/>
      <c r="AD35" s="676" t="s">
        <v>234</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11554960</v>
      </c>
      <c r="CS35" s="661"/>
      <c r="CT35" s="661"/>
      <c r="CU35" s="661"/>
      <c r="CV35" s="661"/>
      <c r="CW35" s="661"/>
      <c r="CX35" s="661"/>
      <c r="CY35" s="662"/>
      <c r="CZ35" s="645">
        <v>1.8</v>
      </c>
      <c r="DA35" s="663"/>
      <c r="DB35" s="663"/>
      <c r="DC35" s="664"/>
      <c r="DD35" s="648">
        <v>10134142</v>
      </c>
      <c r="DE35" s="661"/>
      <c r="DF35" s="661"/>
      <c r="DG35" s="661"/>
      <c r="DH35" s="661"/>
      <c r="DI35" s="661"/>
      <c r="DJ35" s="661"/>
      <c r="DK35" s="662"/>
      <c r="DL35" s="648">
        <v>10134142</v>
      </c>
      <c r="DM35" s="661"/>
      <c r="DN35" s="661"/>
      <c r="DO35" s="661"/>
      <c r="DP35" s="661"/>
      <c r="DQ35" s="661"/>
      <c r="DR35" s="661"/>
      <c r="DS35" s="661"/>
      <c r="DT35" s="661"/>
      <c r="DU35" s="661"/>
      <c r="DV35" s="662"/>
      <c r="DW35" s="645">
        <v>3.6</v>
      </c>
      <c r="DX35" s="663"/>
      <c r="DY35" s="663"/>
      <c r="DZ35" s="663"/>
      <c r="EA35" s="663"/>
      <c r="EB35" s="663"/>
      <c r="EC35" s="684"/>
    </row>
    <row r="36" spans="2:133" ht="11.25" customHeight="1" x14ac:dyDescent="0.2">
      <c r="B36" s="639" t="s">
        <v>327</v>
      </c>
      <c r="C36" s="640"/>
      <c r="D36" s="640"/>
      <c r="E36" s="640"/>
      <c r="F36" s="640"/>
      <c r="G36" s="640"/>
      <c r="H36" s="640"/>
      <c r="I36" s="640"/>
      <c r="J36" s="640"/>
      <c r="K36" s="640"/>
      <c r="L36" s="640"/>
      <c r="M36" s="640"/>
      <c r="N36" s="640"/>
      <c r="O36" s="640"/>
      <c r="P36" s="640"/>
      <c r="Q36" s="641"/>
      <c r="R36" s="642">
        <v>19111757</v>
      </c>
      <c r="S36" s="643"/>
      <c r="T36" s="643"/>
      <c r="U36" s="643"/>
      <c r="V36" s="643"/>
      <c r="W36" s="643"/>
      <c r="X36" s="643"/>
      <c r="Y36" s="644"/>
      <c r="Z36" s="675">
        <v>2.9</v>
      </c>
      <c r="AA36" s="675"/>
      <c r="AB36" s="675"/>
      <c r="AC36" s="675"/>
      <c r="AD36" s="676" t="s">
        <v>234</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49323539</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1656314</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153506904</v>
      </c>
      <c r="CS36" s="643"/>
      <c r="CT36" s="643"/>
      <c r="CU36" s="643"/>
      <c r="CV36" s="643"/>
      <c r="CW36" s="643"/>
      <c r="CX36" s="643"/>
      <c r="CY36" s="644"/>
      <c r="CZ36" s="645">
        <v>23.5</v>
      </c>
      <c r="DA36" s="663"/>
      <c r="DB36" s="663"/>
      <c r="DC36" s="664"/>
      <c r="DD36" s="648">
        <v>33290937</v>
      </c>
      <c r="DE36" s="643"/>
      <c r="DF36" s="643"/>
      <c r="DG36" s="643"/>
      <c r="DH36" s="643"/>
      <c r="DI36" s="643"/>
      <c r="DJ36" s="643"/>
      <c r="DK36" s="644"/>
      <c r="DL36" s="648">
        <v>17422657</v>
      </c>
      <c r="DM36" s="643"/>
      <c r="DN36" s="643"/>
      <c r="DO36" s="643"/>
      <c r="DP36" s="643"/>
      <c r="DQ36" s="643"/>
      <c r="DR36" s="643"/>
      <c r="DS36" s="643"/>
      <c r="DT36" s="643"/>
      <c r="DU36" s="643"/>
      <c r="DV36" s="644"/>
      <c r="DW36" s="645">
        <v>6.1</v>
      </c>
      <c r="DX36" s="663"/>
      <c r="DY36" s="663"/>
      <c r="DZ36" s="663"/>
      <c r="EA36" s="663"/>
      <c r="EB36" s="663"/>
      <c r="EC36" s="684"/>
    </row>
    <row r="37" spans="2:133" ht="11.25" customHeight="1" x14ac:dyDescent="0.2">
      <c r="B37" s="639" t="s">
        <v>331</v>
      </c>
      <c r="C37" s="640"/>
      <c r="D37" s="640"/>
      <c r="E37" s="640"/>
      <c r="F37" s="640"/>
      <c r="G37" s="640"/>
      <c r="H37" s="640"/>
      <c r="I37" s="640"/>
      <c r="J37" s="640"/>
      <c r="K37" s="640"/>
      <c r="L37" s="640"/>
      <c r="M37" s="640"/>
      <c r="N37" s="640"/>
      <c r="O37" s="640"/>
      <c r="P37" s="640"/>
      <c r="Q37" s="641"/>
      <c r="R37" s="642">
        <v>7526490</v>
      </c>
      <c r="S37" s="643"/>
      <c r="T37" s="643"/>
      <c r="U37" s="643"/>
      <c r="V37" s="643"/>
      <c r="W37" s="643"/>
      <c r="X37" s="643"/>
      <c r="Y37" s="644"/>
      <c r="Z37" s="675">
        <v>1.1000000000000001</v>
      </c>
      <c r="AA37" s="675"/>
      <c r="AB37" s="675"/>
      <c r="AC37" s="675"/>
      <c r="AD37" s="676" t="s">
        <v>234</v>
      </c>
      <c r="AE37" s="676"/>
      <c r="AF37" s="676"/>
      <c r="AG37" s="676"/>
      <c r="AH37" s="676"/>
      <c r="AI37" s="676"/>
      <c r="AJ37" s="676"/>
      <c r="AK37" s="676"/>
      <c r="AL37" s="645" t="s">
        <v>234</v>
      </c>
      <c r="AM37" s="646"/>
      <c r="AN37" s="646"/>
      <c r="AO37" s="677"/>
      <c r="AQ37" s="685" t="s">
        <v>332</v>
      </c>
      <c r="AR37" s="686"/>
      <c r="AS37" s="686"/>
      <c r="AT37" s="686"/>
      <c r="AU37" s="686"/>
      <c r="AV37" s="686"/>
      <c r="AW37" s="686"/>
      <c r="AX37" s="686"/>
      <c r="AY37" s="687"/>
      <c r="AZ37" s="642">
        <v>7946827</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744525</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53716</v>
      </c>
      <c r="CS37" s="661"/>
      <c r="CT37" s="661"/>
      <c r="CU37" s="661"/>
      <c r="CV37" s="661"/>
      <c r="CW37" s="661"/>
      <c r="CX37" s="661"/>
      <c r="CY37" s="662"/>
      <c r="CZ37" s="645">
        <v>0</v>
      </c>
      <c r="DA37" s="663"/>
      <c r="DB37" s="663"/>
      <c r="DC37" s="664"/>
      <c r="DD37" s="648">
        <v>53716</v>
      </c>
      <c r="DE37" s="661"/>
      <c r="DF37" s="661"/>
      <c r="DG37" s="661"/>
      <c r="DH37" s="661"/>
      <c r="DI37" s="661"/>
      <c r="DJ37" s="661"/>
      <c r="DK37" s="662"/>
      <c r="DL37" s="648">
        <v>33853</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335</v>
      </c>
      <c r="C38" s="640"/>
      <c r="D38" s="640"/>
      <c r="E38" s="640"/>
      <c r="F38" s="640"/>
      <c r="G38" s="640"/>
      <c r="H38" s="640"/>
      <c r="I38" s="640"/>
      <c r="J38" s="640"/>
      <c r="K38" s="640"/>
      <c r="L38" s="640"/>
      <c r="M38" s="640"/>
      <c r="N38" s="640"/>
      <c r="O38" s="640"/>
      <c r="P38" s="640"/>
      <c r="Q38" s="641"/>
      <c r="R38" s="642">
        <v>29910393</v>
      </c>
      <c r="S38" s="643"/>
      <c r="T38" s="643"/>
      <c r="U38" s="643"/>
      <c r="V38" s="643"/>
      <c r="W38" s="643"/>
      <c r="X38" s="643"/>
      <c r="Y38" s="644"/>
      <c r="Z38" s="675">
        <v>4.5</v>
      </c>
      <c r="AA38" s="675"/>
      <c r="AB38" s="675"/>
      <c r="AC38" s="675"/>
      <c r="AD38" s="676">
        <v>411427</v>
      </c>
      <c r="AE38" s="676"/>
      <c r="AF38" s="676"/>
      <c r="AG38" s="676"/>
      <c r="AH38" s="676"/>
      <c r="AI38" s="676"/>
      <c r="AJ38" s="676"/>
      <c r="AK38" s="676"/>
      <c r="AL38" s="645">
        <v>0.2</v>
      </c>
      <c r="AM38" s="646"/>
      <c r="AN38" s="646"/>
      <c r="AO38" s="677"/>
      <c r="AQ38" s="685" t="s">
        <v>336</v>
      </c>
      <c r="AR38" s="686"/>
      <c r="AS38" s="686"/>
      <c r="AT38" s="686"/>
      <c r="AU38" s="686"/>
      <c r="AV38" s="686"/>
      <c r="AW38" s="686"/>
      <c r="AX38" s="686"/>
      <c r="AY38" s="687"/>
      <c r="AZ38" s="642">
        <v>4247021</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131305</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32906887</v>
      </c>
      <c r="CS38" s="643"/>
      <c r="CT38" s="643"/>
      <c r="CU38" s="643"/>
      <c r="CV38" s="643"/>
      <c r="CW38" s="643"/>
      <c r="CX38" s="643"/>
      <c r="CY38" s="644"/>
      <c r="CZ38" s="645">
        <v>5</v>
      </c>
      <c r="DA38" s="663"/>
      <c r="DB38" s="663"/>
      <c r="DC38" s="664"/>
      <c r="DD38" s="648">
        <v>26798120</v>
      </c>
      <c r="DE38" s="643"/>
      <c r="DF38" s="643"/>
      <c r="DG38" s="643"/>
      <c r="DH38" s="643"/>
      <c r="DI38" s="643"/>
      <c r="DJ38" s="643"/>
      <c r="DK38" s="644"/>
      <c r="DL38" s="648">
        <v>23626062</v>
      </c>
      <c r="DM38" s="643"/>
      <c r="DN38" s="643"/>
      <c r="DO38" s="643"/>
      <c r="DP38" s="643"/>
      <c r="DQ38" s="643"/>
      <c r="DR38" s="643"/>
      <c r="DS38" s="643"/>
      <c r="DT38" s="643"/>
      <c r="DU38" s="643"/>
      <c r="DV38" s="644"/>
      <c r="DW38" s="645">
        <v>8.3000000000000007</v>
      </c>
      <c r="DX38" s="663"/>
      <c r="DY38" s="663"/>
      <c r="DZ38" s="663"/>
      <c r="EA38" s="663"/>
      <c r="EB38" s="663"/>
      <c r="EC38" s="684"/>
    </row>
    <row r="39" spans="2:133" ht="11.25" customHeight="1" x14ac:dyDescent="0.2">
      <c r="B39" s="639" t="s">
        <v>339</v>
      </c>
      <c r="C39" s="640"/>
      <c r="D39" s="640"/>
      <c r="E39" s="640"/>
      <c r="F39" s="640"/>
      <c r="G39" s="640"/>
      <c r="H39" s="640"/>
      <c r="I39" s="640"/>
      <c r="J39" s="640"/>
      <c r="K39" s="640"/>
      <c r="L39" s="640"/>
      <c r="M39" s="640"/>
      <c r="N39" s="640"/>
      <c r="O39" s="640"/>
      <c r="P39" s="640"/>
      <c r="Q39" s="641"/>
      <c r="R39" s="642">
        <v>54967800</v>
      </c>
      <c r="S39" s="643"/>
      <c r="T39" s="643"/>
      <c r="U39" s="643"/>
      <c r="V39" s="643"/>
      <c r="W39" s="643"/>
      <c r="X39" s="643"/>
      <c r="Y39" s="644"/>
      <c r="Z39" s="675">
        <v>8.3000000000000007</v>
      </c>
      <c r="AA39" s="675"/>
      <c r="AB39" s="675"/>
      <c r="AC39" s="675"/>
      <c r="AD39" s="676" t="s">
        <v>234</v>
      </c>
      <c r="AE39" s="676"/>
      <c r="AF39" s="676"/>
      <c r="AG39" s="676"/>
      <c r="AH39" s="676"/>
      <c r="AI39" s="676"/>
      <c r="AJ39" s="676"/>
      <c r="AK39" s="676"/>
      <c r="AL39" s="645" t="s">
        <v>234</v>
      </c>
      <c r="AM39" s="646"/>
      <c r="AN39" s="646"/>
      <c r="AO39" s="677"/>
      <c r="AQ39" s="685" t="s">
        <v>340</v>
      </c>
      <c r="AR39" s="686"/>
      <c r="AS39" s="686"/>
      <c r="AT39" s="686"/>
      <c r="AU39" s="686"/>
      <c r="AV39" s="686"/>
      <c r="AW39" s="686"/>
      <c r="AX39" s="686"/>
      <c r="AY39" s="687"/>
      <c r="AZ39" s="642">
        <v>2760736</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192399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9876073</v>
      </c>
      <c r="CS39" s="661"/>
      <c r="CT39" s="661"/>
      <c r="CU39" s="661"/>
      <c r="CV39" s="661"/>
      <c r="CW39" s="661"/>
      <c r="CX39" s="661"/>
      <c r="CY39" s="662"/>
      <c r="CZ39" s="645">
        <v>1.5</v>
      </c>
      <c r="DA39" s="663"/>
      <c r="DB39" s="663"/>
      <c r="DC39" s="664"/>
      <c r="DD39" s="648">
        <v>7938788</v>
      </c>
      <c r="DE39" s="661"/>
      <c r="DF39" s="661"/>
      <c r="DG39" s="661"/>
      <c r="DH39" s="661"/>
      <c r="DI39" s="661"/>
      <c r="DJ39" s="661"/>
      <c r="DK39" s="662"/>
      <c r="DL39" s="648" t="s">
        <v>129</v>
      </c>
      <c r="DM39" s="661"/>
      <c r="DN39" s="661"/>
      <c r="DO39" s="661"/>
      <c r="DP39" s="661"/>
      <c r="DQ39" s="661"/>
      <c r="DR39" s="661"/>
      <c r="DS39" s="661"/>
      <c r="DT39" s="661"/>
      <c r="DU39" s="661"/>
      <c r="DV39" s="662"/>
      <c r="DW39" s="645" t="s">
        <v>234</v>
      </c>
      <c r="DX39" s="663"/>
      <c r="DY39" s="663"/>
      <c r="DZ39" s="663"/>
      <c r="EA39" s="663"/>
      <c r="EB39" s="663"/>
      <c r="EC39" s="684"/>
    </row>
    <row r="40" spans="2:133" ht="11.25" customHeight="1" x14ac:dyDescent="0.2">
      <c r="B40" s="639" t="s">
        <v>343</v>
      </c>
      <c r="C40" s="640"/>
      <c r="D40" s="640"/>
      <c r="E40" s="640"/>
      <c r="F40" s="640"/>
      <c r="G40" s="640"/>
      <c r="H40" s="640"/>
      <c r="I40" s="640"/>
      <c r="J40" s="640"/>
      <c r="K40" s="640"/>
      <c r="L40" s="640"/>
      <c r="M40" s="640"/>
      <c r="N40" s="640"/>
      <c r="O40" s="640"/>
      <c r="P40" s="640"/>
      <c r="Q40" s="641"/>
      <c r="R40" s="642">
        <v>2972000</v>
      </c>
      <c r="S40" s="643"/>
      <c r="T40" s="643"/>
      <c r="U40" s="643"/>
      <c r="V40" s="643"/>
      <c r="W40" s="643"/>
      <c r="X40" s="643"/>
      <c r="Y40" s="644"/>
      <c r="Z40" s="675">
        <v>0.4</v>
      </c>
      <c r="AA40" s="675"/>
      <c r="AB40" s="675"/>
      <c r="AC40" s="675"/>
      <c r="AD40" s="676" t="s">
        <v>234</v>
      </c>
      <c r="AE40" s="676"/>
      <c r="AF40" s="676"/>
      <c r="AG40" s="676"/>
      <c r="AH40" s="676"/>
      <c r="AI40" s="676"/>
      <c r="AJ40" s="676"/>
      <c r="AK40" s="676"/>
      <c r="AL40" s="645" t="s">
        <v>129</v>
      </c>
      <c r="AM40" s="646"/>
      <c r="AN40" s="646"/>
      <c r="AO40" s="677"/>
      <c r="AQ40" s="685" t="s">
        <v>344</v>
      </c>
      <c r="AR40" s="686"/>
      <c r="AS40" s="686"/>
      <c r="AT40" s="686"/>
      <c r="AU40" s="686"/>
      <c r="AV40" s="686"/>
      <c r="AW40" s="686"/>
      <c r="AX40" s="686"/>
      <c r="AY40" s="687"/>
      <c r="AZ40" s="642">
        <v>1324623</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88</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20796869</v>
      </c>
      <c r="CS40" s="643"/>
      <c r="CT40" s="643"/>
      <c r="CU40" s="643"/>
      <c r="CV40" s="643"/>
      <c r="CW40" s="643"/>
      <c r="CX40" s="643"/>
      <c r="CY40" s="644"/>
      <c r="CZ40" s="645">
        <v>3.2</v>
      </c>
      <c r="DA40" s="663"/>
      <c r="DB40" s="663"/>
      <c r="DC40" s="664"/>
      <c r="DD40" s="648">
        <v>1949767</v>
      </c>
      <c r="DE40" s="643"/>
      <c r="DF40" s="643"/>
      <c r="DG40" s="643"/>
      <c r="DH40" s="643"/>
      <c r="DI40" s="643"/>
      <c r="DJ40" s="643"/>
      <c r="DK40" s="644"/>
      <c r="DL40" s="648">
        <v>1</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348</v>
      </c>
      <c r="C41" s="640"/>
      <c r="D41" s="640"/>
      <c r="E41" s="640"/>
      <c r="F41" s="640"/>
      <c r="G41" s="640"/>
      <c r="H41" s="640"/>
      <c r="I41" s="640"/>
      <c r="J41" s="640"/>
      <c r="K41" s="640"/>
      <c r="L41" s="640"/>
      <c r="M41" s="640"/>
      <c r="N41" s="640"/>
      <c r="O41" s="640"/>
      <c r="P41" s="640"/>
      <c r="Q41" s="641"/>
      <c r="R41" s="642">
        <v>2170000</v>
      </c>
      <c r="S41" s="643"/>
      <c r="T41" s="643"/>
      <c r="U41" s="643"/>
      <c r="V41" s="643"/>
      <c r="W41" s="643"/>
      <c r="X41" s="643"/>
      <c r="Y41" s="644"/>
      <c r="Z41" s="675">
        <v>0.3</v>
      </c>
      <c r="AA41" s="675"/>
      <c r="AB41" s="675"/>
      <c r="AC41" s="675"/>
      <c r="AD41" s="676" t="s">
        <v>243</v>
      </c>
      <c r="AE41" s="676"/>
      <c r="AF41" s="676"/>
      <c r="AG41" s="676"/>
      <c r="AH41" s="676"/>
      <c r="AI41" s="676"/>
      <c r="AJ41" s="676"/>
      <c r="AK41" s="676"/>
      <c r="AL41" s="645" t="s">
        <v>129</v>
      </c>
      <c r="AM41" s="646"/>
      <c r="AN41" s="646"/>
      <c r="AO41" s="677"/>
      <c r="AQ41" s="685" t="s">
        <v>349</v>
      </c>
      <c r="AR41" s="686"/>
      <c r="AS41" s="686"/>
      <c r="AT41" s="686"/>
      <c r="AU41" s="686"/>
      <c r="AV41" s="686"/>
      <c r="AW41" s="686"/>
      <c r="AX41" s="686"/>
      <c r="AY41" s="687"/>
      <c r="AZ41" s="642">
        <v>8461170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5</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234</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352</v>
      </c>
      <c r="C42" s="640"/>
      <c r="D42" s="640"/>
      <c r="E42" s="640"/>
      <c r="F42" s="640"/>
      <c r="G42" s="640"/>
      <c r="H42" s="640"/>
      <c r="I42" s="640"/>
      <c r="J42" s="640"/>
      <c r="K42" s="640"/>
      <c r="L42" s="640"/>
      <c r="M42" s="640"/>
      <c r="N42" s="640"/>
      <c r="O42" s="640"/>
      <c r="P42" s="640"/>
      <c r="Q42" s="641"/>
      <c r="R42" s="642">
        <v>17835000</v>
      </c>
      <c r="S42" s="643"/>
      <c r="T42" s="643"/>
      <c r="U42" s="643"/>
      <c r="V42" s="643"/>
      <c r="W42" s="643"/>
      <c r="X42" s="643"/>
      <c r="Y42" s="644"/>
      <c r="Z42" s="675">
        <v>2.7</v>
      </c>
      <c r="AA42" s="675"/>
      <c r="AB42" s="675"/>
      <c r="AC42" s="675"/>
      <c r="AD42" s="676" t="s">
        <v>234</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24583162</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311</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56269761</v>
      </c>
      <c r="CS42" s="643"/>
      <c r="CT42" s="643"/>
      <c r="CU42" s="643"/>
      <c r="CV42" s="643"/>
      <c r="CW42" s="643"/>
      <c r="CX42" s="643"/>
      <c r="CY42" s="644"/>
      <c r="CZ42" s="645">
        <v>8.6</v>
      </c>
      <c r="DA42" s="646"/>
      <c r="DB42" s="646"/>
      <c r="DC42" s="647"/>
      <c r="DD42" s="648">
        <v>7922573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356</v>
      </c>
      <c r="C43" s="624"/>
      <c r="D43" s="624"/>
      <c r="E43" s="624"/>
      <c r="F43" s="624"/>
      <c r="G43" s="624"/>
      <c r="H43" s="624"/>
      <c r="I43" s="624"/>
      <c r="J43" s="624"/>
      <c r="K43" s="624"/>
      <c r="L43" s="624"/>
      <c r="M43" s="624"/>
      <c r="N43" s="624"/>
      <c r="O43" s="624"/>
      <c r="P43" s="624"/>
      <c r="Q43" s="625"/>
      <c r="R43" s="626">
        <v>662371544</v>
      </c>
      <c r="S43" s="665"/>
      <c r="T43" s="665"/>
      <c r="U43" s="665"/>
      <c r="V43" s="665"/>
      <c r="W43" s="665"/>
      <c r="X43" s="665"/>
      <c r="Y43" s="666"/>
      <c r="Z43" s="667">
        <v>100</v>
      </c>
      <c r="AA43" s="667"/>
      <c r="AB43" s="667"/>
      <c r="AC43" s="667"/>
      <c r="AD43" s="668">
        <v>260659959</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1144291</v>
      </c>
      <c r="CS43" s="661"/>
      <c r="CT43" s="661"/>
      <c r="CU43" s="661"/>
      <c r="CV43" s="661"/>
      <c r="CW43" s="661"/>
      <c r="CX43" s="661"/>
      <c r="CY43" s="662"/>
      <c r="CZ43" s="645">
        <v>0.2</v>
      </c>
      <c r="DA43" s="663"/>
      <c r="DB43" s="663"/>
      <c r="DC43" s="664"/>
      <c r="DD43" s="648">
        <v>1094503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53813828</v>
      </c>
      <c r="CS44" s="643"/>
      <c r="CT44" s="643"/>
      <c r="CU44" s="643"/>
      <c r="CV44" s="643"/>
      <c r="CW44" s="643"/>
      <c r="CX44" s="643"/>
      <c r="CY44" s="644"/>
      <c r="CZ44" s="645">
        <v>8.3000000000000007</v>
      </c>
      <c r="DA44" s="646"/>
      <c r="DB44" s="646"/>
      <c r="DC44" s="647"/>
      <c r="DD44" s="648">
        <v>7849965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24491122</v>
      </c>
      <c r="CS45" s="661"/>
      <c r="CT45" s="661"/>
      <c r="CU45" s="661"/>
      <c r="CV45" s="661"/>
      <c r="CW45" s="661"/>
      <c r="CX45" s="661"/>
      <c r="CY45" s="662"/>
      <c r="CZ45" s="645">
        <v>3.8</v>
      </c>
      <c r="DA45" s="663"/>
      <c r="DB45" s="663"/>
      <c r="DC45" s="664"/>
      <c r="DD45" s="648">
        <v>3213656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28119539</v>
      </c>
      <c r="CS46" s="643"/>
      <c r="CT46" s="643"/>
      <c r="CU46" s="643"/>
      <c r="CV46" s="643"/>
      <c r="CW46" s="643"/>
      <c r="CX46" s="643"/>
      <c r="CY46" s="644"/>
      <c r="CZ46" s="645">
        <v>4.3</v>
      </c>
      <c r="DA46" s="646"/>
      <c r="DB46" s="646"/>
      <c r="DC46" s="647"/>
      <c r="DD46" s="648">
        <v>4635942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2455933</v>
      </c>
      <c r="CS47" s="661"/>
      <c r="CT47" s="661"/>
      <c r="CU47" s="661"/>
      <c r="CV47" s="661"/>
      <c r="CW47" s="661"/>
      <c r="CX47" s="661"/>
      <c r="CY47" s="662"/>
      <c r="CZ47" s="645">
        <v>0.4</v>
      </c>
      <c r="DA47" s="663"/>
      <c r="DB47" s="663"/>
      <c r="DC47" s="664"/>
      <c r="DD47" s="648">
        <v>72608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243</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652174052</v>
      </c>
      <c r="CS49" s="627"/>
      <c r="CT49" s="627"/>
      <c r="CU49" s="627"/>
      <c r="CV49" s="627"/>
      <c r="CW49" s="627"/>
      <c r="CX49" s="627"/>
      <c r="CY49" s="628"/>
      <c r="CZ49" s="629">
        <v>100</v>
      </c>
      <c r="DA49" s="630"/>
      <c r="DB49" s="630"/>
      <c r="DC49" s="631"/>
      <c r="DD49" s="632">
        <v>327873537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8rX/ul5k2VMDllaG3vOjGxq6aAHq0zUuqYaSMu7AHPvk3TThmMvj3qfaaQMU0OSxVj9jgt6CcrKA0/zYAaIlsw==" saltValue="/nEtt77cWM6KudFF/EMcC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389</v>
      </c>
      <c r="C7" s="1108"/>
      <c r="D7" s="1108"/>
      <c r="E7" s="1108"/>
      <c r="F7" s="1108"/>
      <c r="G7" s="1108"/>
      <c r="H7" s="1108"/>
      <c r="I7" s="1108"/>
      <c r="J7" s="1108"/>
      <c r="K7" s="1108"/>
      <c r="L7" s="1108"/>
      <c r="M7" s="1108"/>
      <c r="N7" s="1108"/>
      <c r="O7" s="1108"/>
      <c r="P7" s="1109"/>
      <c r="Q7" s="1161">
        <v>663827</v>
      </c>
      <c r="R7" s="1162"/>
      <c r="S7" s="1162"/>
      <c r="T7" s="1162"/>
      <c r="U7" s="1162"/>
      <c r="V7" s="1162">
        <v>653994</v>
      </c>
      <c r="W7" s="1162"/>
      <c r="X7" s="1162"/>
      <c r="Y7" s="1162"/>
      <c r="Z7" s="1162"/>
      <c r="AA7" s="1162">
        <v>9833</v>
      </c>
      <c r="AB7" s="1162"/>
      <c r="AC7" s="1162"/>
      <c r="AD7" s="1162"/>
      <c r="AE7" s="1163"/>
      <c r="AF7" s="1164">
        <v>4240</v>
      </c>
      <c r="AG7" s="1165"/>
      <c r="AH7" s="1165"/>
      <c r="AI7" s="1165"/>
      <c r="AJ7" s="1166"/>
      <c r="AK7" s="1148">
        <v>18133</v>
      </c>
      <c r="AL7" s="1149"/>
      <c r="AM7" s="1149"/>
      <c r="AN7" s="1149"/>
      <c r="AO7" s="1149"/>
      <c r="AP7" s="1149">
        <v>858182</v>
      </c>
      <c r="AQ7" s="1149"/>
      <c r="AR7" s="1149"/>
      <c r="AS7" s="1149"/>
      <c r="AT7" s="1149"/>
      <c r="AU7" s="1150" t="s">
        <v>603</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612</v>
      </c>
      <c r="BT7" s="1153"/>
      <c r="BU7" s="1153"/>
      <c r="BV7" s="1153"/>
      <c r="BW7" s="1153"/>
      <c r="BX7" s="1153"/>
      <c r="BY7" s="1153"/>
      <c r="BZ7" s="1153"/>
      <c r="CA7" s="1153"/>
      <c r="CB7" s="1153"/>
      <c r="CC7" s="1153"/>
      <c r="CD7" s="1153"/>
      <c r="CE7" s="1153"/>
      <c r="CF7" s="1153"/>
      <c r="CG7" s="1154"/>
      <c r="CH7" s="1145">
        <v>-18</v>
      </c>
      <c r="CI7" s="1146"/>
      <c r="CJ7" s="1146"/>
      <c r="CK7" s="1146"/>
      <c r="CL7" s="1147"/>
      <c r="CM7" s="1145">
        <v>391</v>
      </c>
      <c r="CN7" s="1146"/>
      <c r="CO7" s="1146"/>
      <c r="CP7" s="1146"/>
      <c r="CQ7" s="1147"/>
      <c r="CR7" s="1145">
        <v>400</v>
      </c>
      <c r="CS7" s="1146"/>
      <c r="CT7" s="1146"/>
      <c r="CU7" s="1146"/>
      <c r="CV7" s="1147"/>
      <c r="CW7" s="1145">
        <v>83</v>
      </c>
      <c r="CX7" s="1146"/>
      <c r="CY7" s="1146"/>
      <c r="CZ7" s="1146"/>
      <c r="DA7" s="1147"/>
      <c r="DB7" s="1145" t="s">
        <v>532</v>
      </c>
      <c r="DC7" s="1146"/>
      <c r="DD7" s="1146"/>
      <c r="DE7" s="1146"/>
      <c r="DF7" s="1147"/>
      <c r="DG7" s="1145" t="s">
        <v>532</v>
      </c>
      <c r="DH7" s="1146"/>
      <c r="DI7" s="1146"/>
      <c r="DJ7" s="1146"/>
      <c r="DK7" s="1147"/>
      <c r="DL7" s="1145" t="s">
        <v>532</v>
      </c>
      <c r="DM7" s="1146"/>
      <c r="DN7" s="1146"/>
      <c r="DO7" s="1146"/>
      <c r="DP7" s="1147"/>
      <c r="DQ7" s="1145" t="s">
        <v>532</v>
      </c>
      <c r="DR7" s="1146"/>
      <c r="DS7" s="1146"/>
      <c r="DT7" s="1146"/>
      <c r="DU7" s="1147"/>
      <c r="DV7" s="1172"/>
      <c r="DW7" s="1173"/>
      <c r="DX7" s="1173"/>
      <c r="DY7" s="1173"/>
      <c r="DZ7" s="1174"/>
      <c r="EA7" s="256"/>
    </row>
    <row r="8" spans="1:131" s="257" customFormat="1" ht="26.25" customHeight="1" x14ac:dyDescent="0.2">
      <c r="A8" s="263">
        <v>2</v>
      </c>
      <c r="B8" s="1094" t="s">
        <v>390</v>
      </c>
      <c r="C8" s="1095"/>
      <c r="D8" s="1095"/>
      <c r="E8" s="1095"/>
      <c r="F8" s="1095"/>
      <c r="G8" s="1095"/>
      <c r="H8" s="1095"/>
      <c r="I8" s="1095"/>
      <c r="J8" s="1095"/>
      <c r="K8" s="1095"/>
      <c r="L8" s="1095"/>
      <c r="M8" s="1095"/>
      <c r="N8" s="1095"/>
      <c r="O8" s="1095"/>
      <c r="P8" s="1096"/>
      <c r="Q8" s="1100">
        <v>5380</v>
      </c>
      <c r="R8" s="1101"/>
      <c r="S8" s="1101"/>
      <c r="T8" s="1101"/>
      <c r="U8" s="1101"/>
      <c r="V8" s="1101">
        <v>5250</v>
      </c>
      <c r="W8" s="1101"/>
      <c r="X8" s="1101"/>
      <c r="Y8" s="1101"/>
      <c r="Z8" s="1101"/>
      <c r="AA8" s="1101">
        <v>130</v>
      </c>
      <c r="AB8" s="1101"/>
      <c r="AC8" s="1101"/>
      <c r="AD8" s="1101"/>
      <c r="AE8" s="1102"/>
      <c r="AF8" s="1076" t="s">
        <v>391</v>
      </c>
      <c r="AG8" s="1077"/>
      <c r="AH8" s="1077"/>
      <c r="AI8" s="1077"/>
      <c r="AJ8" s="1078"/>
      <c r="AK8" s="1143">
        <v>2804</v>
      </c>
      <c r="AL8" s="1144"/>
      <c r="AM8" s="1144"/>
      <c r="AN8" s="1144"/>
      <c r="AO8" s="1144"/>
      <c r="AP8" s="1144">
        <v>16016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613</v>
      </c>
      <c r="BT8" s="1072"/>
      <c r="BU8" s="1072"/>
      <c r="BV8" s="1072"/>
      <c r="BW8" s="1072"/>
      <c r="BX8" s="1072"/>
      <c r="BY8" s="1072"/>
      <c r="BZ8" s="1072"/>
      <c r="CA8" s="1072"/>
      <c r="CB8" s="1072"/>
      <c r="CC8" s="1072"/>
      <c r="CD8" s="1072"/>
      <c r="CE8" s="1072"/>
      <c r="CF8" s="1072"/>
      <c r="CG8" s="1073"/>
      <c r="CH8" s="1046">
        <v>14</v>
      </c>
      <c r="CI8" s="1047"/>
      <c r="CJ8" s="1047"/>
      <c r="CK8" s="1047"/>
      <c r="CL8" s="1048"/>
      <c r="CM8" s="1046">
        <v>84</v>
      </c>
      <c r="CN8" s="1047"/>
      <c r="CO8" s="1047"/>
      <c r="CP8" s="1047"/>
      <c r="CQ8" s="1048"/>
      <c r="CR8" s="1046">
        <v>3</v>
      </c>
      <c r="CS8" s="1047"/>
      <c r="CT8" s="1047"/>
      <c r="CU8" s="1047"/>
      <c r="CV8" s="1048"/>
      <c r="CW8" s="1046" t="s">
        <v>532</v>
      </c>
      <c r="CX8" s="1047"/>
      <c r="CY8" s="1047"/>
      <c r="CZ8" s="1047"/>
      <c r="DA8" s="1048"/>
      <c r="DB8" s="1046" t="s">
        <v>532</v>
      </c>
      <c r="DC8" s="1047"/>
      <c r="DD8" s="1047"/>
      <c r="DE8" s="1047"/>
      <c r="DF8" s="1048"/>
      <c r="DG8" s="1046" t="s">
        <v>532</v>
      </c>
      <c r="DH8" s="1047"/>
      <c r="DI8" s="1047"/>
      <c r="DJ8" s="1047"/>
      <c r="DK8" s="1048"/>
      <c r="DL8" s="1046" t="s">
        <v>532</v>
      </c>
      <c r="DM8" s="1047"/>
      <c r="DN8" s="1047"/>
      <c r="DO8" s="1047"/>
      <c r="DP8" s="1048"/>
      <c r="DQ8" s="1046" t="s">
        <v>532</v>
      </c>
      <c r="DR8" s="1047"/>
      <c r="DS8" s="1047"/>
      <c r="DT8" s="1047"/>
      <c r="DU8" s="1048"/>
      <c r="DV8" s="1049"/>
      <c r="DW8" s="1050"/>
      <c r="DX8" s="1050"/>
      <c r="DY8" s="1050"/>
      <c r="DZ8" s="1051"/>
      <c r="EA8" s="256"/>
    </row>
    <row r="9" spans="1:131" s="257" customFormat="1" ht="26.25" customHeight="1" x14ac:dyDescent="0.2">
      <c r="A9" s="263">
        <v>3</v>
      </c>
      <c r="B9" s="1094" t="s">
        <v>392</v>
      </c>
      <c r="C9" s="1095"/>
      <c r="D9" s="1095"/>
      <c r="E9" s="1095"/>
      <c r="F9" s="1095"/>
      <c r="G9" s="1095"/>
      <c r="H9" s="1095"/>
      <c r="I9" s="1095"/>
      <c r="J9" s="1095"/>
      <c r="K9" s="1095"/>
      <c r="L9" s="1095"/>
      <c r="M9" s="1095"/>
      <c r="N9" s="1095"/>
      <c r="O9" s="1095"/>
      <c r="P9" s="1096"/>
      <c r="Q9" s="1100">
        <v>1427</v>
      </c>
      <c r="R9" s="1101"/>
      <c r="S9" s="1101"/>
      <c r="T9" s="1101"/>
      <c r="U9" s="1101"/>
      <c r="V9" s="1101">
        <v>1427</v>
      </c>
      <c r="W9" s="1101"/>
      <c r="X9" s="1101"/>
      <c r="Y9" s="1101"/>
      <c r="Z9" s="1101"/>
      <c r="AA9" s="1101" t="s">
        <v>532</v>
      </c>
      <c r="AB9" s="1101"/>
      <c r="AC9" s="1101"/>
      <c r="AD9" s="1101"/>
      <c r="AE9" s="1102"/>
      <c r="AF9" s="1076" t="s">
        <v>393</v>
      </c>
      <c r="AG9" s="1077"/>
      <c r="AH9" s="1077"/>
      <c r="AI9" s="1077"/>
      <c r="AJ9" s="1078"/>
      <c r="AK9" s="1143">
        <v>924</v>
      </c>
      <c r="AL9" s="1144"/>
      <c r="AM9" s="1144"/>
      <c r="AN9" s="1144"/>
      <c r="AO9" s="1144"/>
      <c r="AP9" s="1144" t="s">
        <v>532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614</v>
      </c>
      <c r="BT9" s="1072"/>
      <c r="BU9" s="1072"/>
      <c r="BV9" s="1072"/>
      <c r="BW9" s="1072"/>
      <c r="BX9" s="1072"/>
      <c r="BY9" s="1072"/>
      <c r="BZ9" s="1072"/>
      <c r="CA9" s="1072"/>
      <c r="CB9" s="1072"/>
      <c r="CC9" s="1072"/>
      <c r="CD9" s="1072"/>
      <c r="CE9" s="1072"/>
      <c r="CF9" s="1072"/>
      <c r="CG9" s="1073"/>
      <c r="CH9" s="1046">
        <v>-1</v>
      </c>
      <c r="CI9" s="1047"/>
      <c r="CJ9" s="1047"/>
      <c r="CK9" s="1047"/>
      <c r="CL9" s="1048"/>
      <c r="CM9" s="1046">
        <v>191</v>
      </c>
      <c r="CN9" s="1047"/>
      <c r="CO9" s="1047"/>
      <c r="CP9" s="1047"/>
      <c r="CQ9" s="1048"/>
      <c r="CR9" s="1046">
        <v>200</v>
      </c>
      <c r="CS9" s="1047"/>
      <c r="CT9" s="1047"/>
      <c r="CU9" s="1047"/>
      <c r="CV9" s="1048"/>
      <c r="CW9" s="1046">
        <v>42</v>
      </c>
      <c r="CX9" s="1047"/>
      <c r="CY9" s="1047"/>
      <c r="CZ9" s="1047"/>
      <c r="DA9" s="1048"/>
      <c r="DB9" s="1046" t="s">
        <v>532</v>
      </c>
      <c r="DC9" s="1047"/>
      <c r="DD9" s="1047"/>
      <c r="DE9" s="1047"/>
      <c r="DF9" s="1048"/>
      <c r="DG9" s="1046" t="s">
        <v>532</v>
      </c>
      <c r="DH9" s="1047"/>
      <c r="DI9" s="1047"/>
      <c r="DJ9" s="1047"/>
      <c r="DK9" s="1048"/>
      <c r="DL9" s="1046" t="s">
        <v>532</v>
      </c>
      <c r="DM9" s="1047"/>
      <c r="DN9" s="1047"/>
      <c r="DO9" s="1047"/>
      <c r="DP9" s="1048"/>
      <c r="DQ9" s="1046" t="s">
        <v>532</v>
      </c>
      <c r="DR9" s="1047"/>
      <c r="DS9" s="1047"/>
      <c r="DT9" s="1047"/>
      <c r="DU9" s="1048"/>
      <c r="DV9" s="1049"/>
      <c r="DW9" s="1050"/>
      <c r="DX9" s="1050"/>
      <c r="DY9" s="1050"/>
      <c r="DZ9" s="1051"/>
      <c r="EA9" s="256"/>
    </row>
    <row r="10" spans="1:131" s="257" customFormat="1" ht="26.25" customHeight="1" x14ac:dyDescent="0.2">
      <c r="A10" s="263">
        <v>4</v>
      </c>
      <c r="B10" s="1094" t="s">
        <v>394</v>
      </c>
      <c r="C10" s="1095"/>
      <c r="D10" s="1095"/>
      <c r="E10" s="1095"/>
      <c r="F10" s="1095"/>
      <c r="G10" s="1095"/>
      <c r="H10" s="1095"/>
      <c r="I10" s="1095"/>
      <c r="J10" s="1095"/>
      <c r="K10" s="1095"/>
      <c r="L10" s="1095"/>
      <c r="M10" s="1095"/>
      <c r="N10" s="1095"/>
      <c r="O10" s="1095"/>
      <c r="P10" s="1096"/>
      <c r="Q10" s="1100">
        <v>233</v>
      </c>
      <c r="R10" s="1101"/>
      <c r="S10" s="1101"/>
      <c r="T10" s="1101"/>
      <c r="U10" s="1101"/>
      <c r="V10" s="1101">
        <v>63</v>
      </c>
      <c r="W10" s="1101"/>
      <c r="X10" s="1101"/>
      <c r="Y10" s="1101"/>
      <c r="Z10" s="1101"/>
      <c r="AA10" s="1101">
        <v>170</v>
      </c>
      <c r="AB10" s="1101"/>
      <c r="AC10" s="1101"/>
      <c r="AD10" s="1101"/>
      <c r="AE10" s="1102"/>
      <c r="AF10" s="1076" t="s">
        <v>393</v>
      </c>
      <c r="AG10" s="1077"/>
      <c r="AH10" s="1077"/>
      <c r="AI10" s="1077"/>
      <c r="AJ10" s="1078"/>
      <c r="AK10" s="1143">
        <v>33</v>
      </c>
      <c r="AL10" s="1144"/>
      <c r="AM10" s="1144"/>
      <c r="AN10" s="1144"/>
      <c r="AO10" s="1144"/>
      <c r="AP10" s="1144">
        <v>594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615</v>
      </c>
      <c r="BT10" s="1072"/>
      <c r="BU10" s="1072"/>
      <c r="BV10" s="1072"/>
      <c r="BW10" s="1072"/>
      <c r="BX10" s="1072"/>
      <c r="BY10" s="1072"/>
      <c r="BZ10" s="1072"/>
      <c r="CA10" s="1072"/>
      <c r="CB10" s="1072"/>
      <c r="CC10" s="1072"/>
      <c r="CD10" s="1072"/>
      <c r="CE10" s="1072"/>
      <c r="CF10" s="1072"/>
      <c r="CG10" s="1073"/>
      <c r="CH10" s="1046">
        <v>15</v>
      </c>
      <c r="CI10" s="1047"/>
      <c r="CJ10" s="1047"/>
      <c r="CK10" s="1047"/>
      <c r="CL10" s="1048"/>
      <c r="CM10" s="1046">
        <v>909</v>
      </c>
      <c r="CN10" s="1047"/>
      <c r="CO10" s="1047"/>
      <c r="CP10" s="1047"/>
      <c r="CQ10" s="1048"/>
      <c r="CR10" s="1046">
        <v>0</v>
      </c>
      <c r="CS10" s="1047"/>
      <c r="CT10" s="1047"/>
      <c r="CU10" s="1047"/>
      <c r="CV10" s="1048"/>
      <c r="CW10" s="1046">
        <v>598</v>
      </c>
      <c r="CX10" s="1047"/>
      <c r="CY10" s="1047"/>
      <c r="CZ10" s="1047"/>
      <c r="DA10" s="1048"/>
      <c r="DB10" s="1046">
        <v>13</v>
      </c>
      <c r="DC10" s="1047"/>
      <c r="DD10" s="1047"/>
      <c r="DE10" s="1047"/>
      <c r="DF10" s="1048"/>
      <c r="DG10" s="1046" t="s">
        <v>532</v>
      </c>
      <c r="DH10" s="1047"/>
      <c r="DI10" s="1047"/>
      <c r="DJ10" s="1047"/>
      <c r="DK10" s="1048"/>
      <c r="DL10" s="1046" t="s">
        <v>532</v>
      </c>
      <c r="DM10" s="1047"/>
      <c r="DN10" s="1047"/>
      <c r="DO10" s="1047"/>
      <c r="DP10" s="1048"/>
      <c r="DQ10" s="1046" t="s">
        <v>532</v>
      </c>
      <c r="DR10" s="1047"/>
      <c r="DS10" s="1047"/>
      <c r="DT10" s="1047"/>
      <c r="DU10" s="1048"/>
      <c r="DV10" s="1049"/>
      <c r="DW10" s="1050"/>
      <c r="DX10" s="1050"/>
      <c r="DY10" s="1050"/>
      <c r="DZ10" s="1051"/>
      <c r="EA10" s="256"/>
    </row>
    <row r="11" spans="1:131" s="257" customFormat="1" ht="26.25" customHeight="1" x14ac:dyDescent="0.2">
      <c r="A11" s="263">
        <v>5</v>
      </c>
      <c r="B11" s="1094" t="s">
        <v>395</v>
      </c>
      <c r="C11" s="1095"/>
      <c r="D11" s="1095"/>
      <c r="E11" s="1095"/>
      <c r="F11" s="1095"/>
      <c r="G11" s="1095"/>
      <c r="H11" s="1095"/>
      <c r="I11" s="1095"/>
      <c r="J11" s="1095"/>
      <c r="K11" s="1095"/>
      <c r="L11" s="1095"/>
      <c r="M11" s="1095"/>
      <c r="N11" s="1095"/>
      <c r="O11" s="1095"/>
      <c r="P11" s="1096"/>
      <c r="Q11" s="1100">
        <v>903</v>
      </c>
      <c r="R11" s="1101"/>
      <c r="S11" s="1101"/>
      <c r="T11" s="1101"/>
      <c r="U11" s="1101"/>
      <c r="V11" s="1101">
        <v>804</v>
      </c>
      <c r="W11" s="1101"/>
      <c r="X11" s="1101"/>
      <c r="Y11" s="1101"/>
      <c r="Z11" s="1101"/>
      <c r="AA11" s="1101">
        <v>99</v>
      </c>
      <c r="AB11" s="1101"/>
      <c r="AC11" s="1101"/>
      <c r="AD11" s="1101"/>
      <c r="AE11" s="1102"/>
      <c r="AF11" s="1076">
        <v>99</v>
      </c>
      <c r="AG11" s="1077"/>
      <c r="AH11" s="1077"/>
      <c r="AI11" s="1077"/>
      <c r="AJ11" s="1078"/>
      <c r="AK11" s="1143">
        <v>186</v>
      </c>
      <c r="AL11" s="1144"/>
      <c r="AM11" s="1144"/>
      <c r="AN11" s="1144"/>
      <c r="AO11" s="1144"/>
      <c r="AP11" s="1144">
        <v>5290</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616</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40</v>
      </c>
      <c r="CN11" s="1047"/>
      <c r="CO11" s="1047"/>
      <c r="CP11" s="1047"/>
      <c r="CQ11" s="1048"/>
      <c r="CR11" s="1046">
        <v>30</v>
      </c>
      <c r="CS11" s="1047"/>
      <c r="CT11" s="1047"/>
      <c r="CU11" s="1047"/>
      <c r="CV11" s="1048"/>
      <c r="CW11" s="1046" t="s">
        <v>532</v>
      </c>
      <c r="CX11" s="1047"/>
      <c r="CY11" s="1047"/>
      <c r="CZ11" s="1047"/>
      <c r="DA11" s="1048"/>
      <c r="DB11" s="1046" t="s">
        <v>532</v>
      </c>
      <c r="DC11" s="1047"/>
      <c r="DD11" s="1047"/>
      <c r="DE11" s="1047"/>
      <c r="DF11" s="1048"/>
      <c r="DG11" s="1046" t="s">
        <v>532</v>
      </c>
      <c r="DH11" s="1047"/>
      <c r="DI11" s="1047"/>
      <c r="DJ11" s="1047"/>
      <c r="DK11" s="1048"/>
      <c r="DL11" s="1046" t="s">
        <v>532</v>
      </c>
      <c r="DM11" s="1047"/>
      <c r="DN11" s="1047"/>
      <c r="DO11" s="1047"/>
      <c r="DP11" s="1048"/>
      <c r="DQ11" s="1046" t="s">
        <v>532</v>
      </c>
      <c r="DR11" s="1047"/>
      <c r="DS11" s="1047"/>
      <c r="DT11" s="1047"/>
      <c r="DU11" s="1048"/>
      <c r="DV11" s="1049"/>
      <c r="DW11" s="1050"/>
      <c r="DX11" s="1050"/>
      <c r="DY11" s="1050"/>
      <c r="DZ11" s="1051"/>
      <c r="EA11" s="256"/>
    </row>
    <row r="12" spans="1:131" s="257" customFormat="1" ht="26.25" customHeight="1" x14ac:dyDescent="0.2">
      <c r="A12" s="263">
        <v>6</v>
      </c>
      <c r="B12" s="1094" t="s">
        <v>396</v>
      </c>
      <c r="C12" s="1095"/>
      <c r="D12" s="1095"/>
      <c r="E12" s="1095"/>
      <c r="F12" s="1095"/>
      <c r="G12" s="1095"/>
      <c r="H12" s="1095"/>
      <c r="I12" s="1095"/>
      <c r="J12" s="1095"/>
      <c r="K12" s="1095"/>
      <c r="L12" s="1095"/>
      <c r="M12" s="1095"/>
      <c r="N12" s="1095"/>
      <c r="O12" s="1095"/>
      <c r="P12" s="1096"/>
      <c r="Q12" s="1100">
        <v>114846</v>
      </c>
      <c r="R12" s="1101"/>
      <c r="S12" s="1101"/>
      <c r="T12" s="1101"/>
      <c r="U12" s="1101"/>
      <c r="V12" s="1101">
        <v>114846</v>
      </c>
      <c r="W12" s="1101"/>
      <c r="X12" s="1101"/>
      <c r="Y12" s="1101"/>
      <c r="Z12" s="1101"/>
      <c r="AA12" s="1101" t="s">
        <v>532</v>
      </c>
      <c r="AB12" s="1101"/>
      <c r="AC12" s="1101"/>
      <c r="AD12" s="1101"/>
      <c r="AE12" s="1102"/>
      <c r="AF12" s="1076" t="s">
        <v>397</v>
      </c>
      <c r="AG12" s="1077"/>
      <c r="AH12" s="1077"/>
      <c r="AI12" s="1077"/>
      <c r="AJ12" s="1078"/>
      <c r="AK12" s="1143">
        <v>82164</v>
      </c>
      <c r="AL12" s="1144"/>
      <c r="AM12" s="1144"/>
      <c r="AN12" s="1144"/>
      <c r="AO12" s="1144"/>
      <c r="AP12" s="1144" t="s">
        <v>532</v>
      </c>
      <c r="AQ12" s="1144"/>
      <c r="AR12" s="1144"/>
      <c r="AS12" s="1144"/>
      <c r="AT12" s="1144"/>
      <c r="AU12" s="1141" t="s">
        <v>604</v>
      </c>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617</v>
      </c>
      <c r="BT12" s="1072"/>
      <c r="BU12" s="1072"/>
      <c r="BV12" s="1072"/>
      <c r="BW12" s="1072"/>
      <c r="BX12" s="1072"/>
      <c r="BY12" s="1072"/>
      <c r="BZ12" s="1072"/>
      <c r="CA12" s="1072"/>
      <c r="CB12" s="1072"/>
      <c r="CC12" s="1072"/>
      <c r="CD12" s="1072"/>
      <c r="CE12" s="1072"/>
      <c r="CF12" s="1072"/>
      <c r="CG12" s="1073"/>
      <c r="CH12" s="1046">
        <v>-1</v>
      </c>
      <c r="CI12" s="1047"/>
      <c r="CJ12" s="1047"/>
      <c r="CK12" s="1047"/>
      <c r="CL12" s="1048"/>
      <c r="CM12" s="1046">
        <v>205</v>
      </c>
      <c r="CN12" s="1047"/>
      <c r="CO12" s="1047"/>
      <c r="CP12" s="1047"/>
      <c r="CQ12" s="1048"/>
      <c r="CR12" s="1046">
        <v>200</v>
      </c>
      <c r="CS12" s="1047"/>
      <c r="CT12" s="1047"/>
      <c r="CU12" s="1047"/>
      <c r="CV12" s="1048"/>
      <c r="CW12" s="1046">
        <v>177</v>
      </c>
      <c r="CX12" s="1047"/>
      <c r="CY12" s="1047"/>
      <c r="CZ12" s="1047"/>
      <c r="DA12" s="1048"/>
      <c r="DB12" s="1046" t="s">
        <v>532</v>
      </c>
      <c r="DC12" s="1047"/>
      <c r="DD12" s="1047"/>
      <c r="DE12" s="1047"/>
      <c r="DF12" s="1048"/>
      <c r="DG12" s="1046" t="s">
        <v>532</v>
      </c>
      <c r="DH12" s="1047"/>
      <c r="DI12" s="1047"/>
      <c r="DJ12" s="1047"/>
      <c r="DK12" s="1048"/>
      <c r="DL12" s="1046" t="s">
        <v>532</v>
      </c>
      <c r="DM12" s="1047"/>
      <c r="DN12" s="1047"/>
      <c r="DO12" s="1047"/>
      <c r="DP12" s="1048"/>
      <c r="DQ12" s="1046" t="s">
        <v>532</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618</v>
      </c>
      <c r="BT13" s="1072"/>
      <c r="BU13" s="1072"/>
      <c r="BV13" s="1072"/>
      <c r="BW13" s="1072"/>
      <c r="BX13" s="1072"/>
      <c r="BY13" s="1072"/>
      <c r="BZ13" s="1072"/>
      <c r="CA13" s="1072"/>
      <c r="CB13" s="1072"/>
      <c r="CC13" s="1072"/>
      <c r="CD13" s="1072"/>
      <c r="CE13" s="1072"/>
      <c r="CF13" s="1072"/>
      <c r="CG13" s="1073"/>
      <c r="CH13" s="1046">
        <v>10</v>
      </c>
      <c r="CI13" s="1047"/>
      <c r="CJ13" s="1047"/>
      <c r="CK13" s="1047"/>
      <c r="CL13" s="1048"/>
      <c r="CM13" s="1046">
        <v>128</v>
      </c>
      <c r="CN13" s="1047"/>
      <c r="CO13" s="1047"/>
      <c r="CP13" s="1047"/>
      <c r="CQ13" s="1048"/>
      <c r="CR13" s="1046" t="s">
        <v>532</v>
      </c>
      <c r="CS13" s="1047"/>
      <c r="CT13" s="1047"/>
      <c r="CU13" s="1047"/>
      <c r="CV13" s="1048"/>
      <c r="CW13" s="1046">
        <v>64</v>
      </c>
      <c r="CX13" s="1047"/>
      <c r="CY13" s="1047"/>
      <c r="CZ13" s="1047"/>
      <c r="DA13" s="1048"/>
      <c r="DB13" s="1046" t="s">
        <v>532</v>
      </c>
      <c r="DC13" s="1047"/>
      <c r="DD13" s="1047"/>
      <c r="DE13" s="1047"/>
      <c r="DF13" s="1048"/>
      <c r="DG13" s="1046" t="s">
        <v>532</v>
      </c>
      <c r="DH13" s="1047"/>
      <c r="DI13" s="1047"/>
      <c r="DJ13" s="1047"/>
      <c r="DK13" s="1048"/>
      <c r="DL13" s="1046" t="s">
        <v>532</v>
      </c>
      <c r="DM13" s="1047"/>
      <c r="DN13" s="1047"/>
      <c r="DO13" s="1047"/>
      <c r="DP13" s="1048"/>
      <c r="DQ13" s="1046" t="s">
        <v>532</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619</v>
      </c>
      <c r="BT14" s="1072"/>
      <c r="BU14" s="1072"/>
      <c r="BV14" s="1072"/>
      <c r="BW14" s="1072"/>
      <c r="BX14" s="1072"/>
      <c r="BY14" s="1072"/>
      <c r="BZ14" s="1072"/>
      <c r="CA14" s="1072"/>
      <c r="CB14" s="1072"/>
      <c r="CC14" s="1072"/>
      <c r="CD14" s="1072"/>
      <c r="CE14" s="1072"/>
      <c r="CF14" s="1072"/>
      <c r="CG14" s="1073"/>
      <c r="CH14" s="1046">
        <v>-142</v>
      </c>
      <c r="CI14" s="1047"/>
      <c r="CJ14" s="1047"/>
      <c r="CK14" s="1047"/>
      <c r="CL14" s="1048"/>
      <c r="CM14" s="1046">
        <v>6043</v>
      </c>
      <c r="CN14" s="1047"/>
      <c r="CO14" s="1047"/>
      <c r="CP14" s="1047"/>
      <c r="CQ14" s="1048"/>
      <c r="CR14" s="1046">
        <v>6</v>
      </c>
      <c r="CS14" s="1047"/>
      <c r="CT14" s="1047"/>
      <c r="CU14" s="1047"/>
      <c r="CV14" s="1048"/>
      <c r="CW14" s="1046">
        <v>493</v>
      </c>
      <c r="CX14" s="1047"/>
      <c r="CY14" s="1047"/>
      <c r="CZ14" s="1047"/>
      <c r="DA14" s="1048"/>
      <c r="DB14" s="1046" t="s">
        <v>532</v>
      </c>
      <c r="DC14" s="1047"/>
      <c r="DD14" s="1047"/>
      <c r="DE14" s="1047"/>
      <c r="DF14" s="1048"/>
      <c r="DG14" s="1046" t="s">
        <v>532</v>
      </c>
      <c r="DH14" s="1047"/>
      <c r="DI14" s="1047"/>
      <c r="DJ14" s="1047"/>
      <c r="DK14" s="1048"/>
      <c r="DL14" s="1046" t="s">
        <v>532</v>
      </c>
      <c r="DM14" s="1047"/>
      <c r="DN14" s="1047"/>
      <c r="DO14" s="1047"/>
      <c r="DP14" s="1048"/>
      <c r="DQ14" s="1046" t="s">
        <v>532</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620</v>
      </c>
      <c r="BT15" s="1072"/>
      <c r="BU15" s="1072"/>
      <c r="BV15" s="1072"/>
      <c r="BW15" s="1072"/>
      <c r="BX15" s="1072"/>
      <c r="BY15" s="1072"/>
      <c r="BZ15" s="1072"/>
      <c r="CA15" s="1072"/>
      <c r="CB15" s="1072"/>
      <c r="CC15" s="1072"/>
      <c r="CD15" s="1072"/>
      <c r="CE15" s="1072"/>
      <c r="CF15" s="1072"/>
      <c r="CG15" s="1073"/>
      <c r="CH15" s="1046">
        <v>0</v>
      </c>
      <c r="CI15" s="1047"/>
      <c r="CJ15" s="1047"/>
      <c r="CK15" s="1047"/>
      <c r="CL15" s="1048"/>
      <c r="CM15" s="1046">
        <v>20</v>
      </c>
      <c r="CN15" s="1047"/>
      <c r="CO15" s="1047"/>
      <c r="CP15" s="1047"/>
      <c r="CQ15" s="1048"/>
      <c r="CR15" s="1046">
        <v>10</v>
      </c>
      <c r="CS15" s="1047"/>
      <c r="CT15" s="1047"/>
      <c r="CU15" s="1047"/>
      <c r="CV15" s="1048"/>
      <c r="CW15" s="1046">
        <v>3</v>
      </c>
      <c r="CX15" s="1047"/>
      <c r="CY15" s="1047"/>
      <c r="CZ15" s="1047"/>
      <c r="DA15" s="1048"/>
      <c r="DB15" s="1046" t="s">
        <v>532</v>
      </c>
      <c r="DC15" s="1047"/>
      <c r="DD15" s="1047"/>
      <c r="DE15" s="1047"/>
      <c r="DF15" s="1048"/>
      <c r="DG15" s="1046" t="s">
        <v>532</v>
      </c>
      <c r="DH15" s="1047"/>
      <c r="DI15" s="1047"/>
      <c r="DJ15" s="1047"/>
      <c r="DK15" s="1048"/>
      <c r="DL15" s="1046" t="s">
        <v>532</v>
      </c>
      <c r="DM15" s="1047"/>
      <c r="DN15" s="1047"/>
      <c r="DO15" s="1047"/>
      <c r="DP15" s="1048"/>
      <c r="DQ15" s="1046" t="s">
        <v>532</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621</v>
      </c>
      <c r="BT16" s="1072"/>
      <c r="BU16" s="1072"/>
      <c r="BV16" s="1072"/>
      <c r="BW16" s="1072"/>
      <c r="BX16" s="1072"/>
      <c r="BY16" s="1072"/>
      <c r="BZ16" s="1072"/>
      <c r="CA16" s="1072"/>
      <c r="CB16" s="1072"/>
      <c r="CC16" s="1072"/>
      <c r="CD16" s="1072"/>
      <c r="CE16" s="1072"/>
      <c r="CF16" s="1072"/>
      <c r="CG16" s="1073"/>
      <c r="CH16" s="1046">
        <v>116</v>
      </c>
      <c r="CI16" s="1047"/>
      <c r="CJ16" s="1047"/>
      <c r="CK16" s="1047"/>
      <c r="CL16" s="1048"/>
      <c r="CM16" s="1046">
        <v>636</v>
      </c>
      <c r="CN16" s="1047"/>
      <c r="CO16" s="1047"/>
      <c r="CP16" s="1047"/>
      <c r="CQ16" s="1048"/>
      <c r="CR16" s="1046">
        <v>50</v>
      </c>
      <c r="CS16" s="1047"/>
      <c r="CT16" s="1047"/>
      <c r="CU16" s="1047"/>
      <c r="CV16" s="1048"/>
      <c r="CW16" s="1046"/>
      <c r="CX16" s="1047"/>
      <c r="CY16" s="1047"/>
      <c r="CZ16" s="1047"/>
      <c r="DA16" s="1048"/>
      <c r="DB16" s="1046" t="s">
        <v>532</v>
      </c>
      <c r="DC16" s="1047"/>
      <c r="DD16" s="1047"/>
      <c r="DE16" s="1047"/>
      <c r="DF16" s="1048"/>
      <c r="DG16" s="1046" t="s">
        <v>532</v>
      </c>
      <c r="DH16" s="1047"/>
      <c r="DI16" s="1047"/>
      <c r="DJ16" s="1047"/>
      <c r="DK16" s="1048"/>
      <c r="DL16" s="1046" t="s">
        <v>532</v>
      </c>
      <c r="DM16" s="1047"/>
      <c r="DN16" s="1047"/>
      <c r="DO16" s="1047"/>
      <c r="DP16" s="1048"/>
      <c r="DQ16" s="1046" t="s">
        <v>532</v>
      </c>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622</v>
      </c>
      <c r="BT17" s="1072"/>
      <c r="BU17" s="1072"/>
      <c r="BV17" s="1072"/>
      <c r="BW17" s="1072"/>
      <c r="BX17" s="1072"/>
      <c r="BY17" s="1072"/>
      <c r="BZ17" s="1072"/>
      <c r="CA17" s="1072"/>
      <c r="CB17" s="1072"/>
      <c r="CC17" s="1072"/>
      <c r="CD17" s="1072"/>
      <c r="CE17" s="1072"/>
      <c r="CF17" s="1072"/>
      <c r="CG17" s="1073"/>
      <c r="CH17" s="1046">
        <v>-4</v>
      </c>
      <c r="CI17" s="1047"/>
      <c r="CJ17" s="1047"/>
      <c r="CK17" s="1047"/>
      <c r="CL17" s="1048"/>
      <c r="CM17" s="1046">
        <v>209</v>
      </c>
      <c r="CN17" s="1047"/>
      <c r="CO17" s="1047"/>
      <c r="CP17" s="1047"/>
      <c r="CQ17" s="1048"/>
      <c r="CR17" s="1046">
        <v>100</v>
      </c>
      <c r="CS17" s="1047"/>
      <c r="CT17" s="1047"/>
      <c r="CU17" s="1047"/>
      <c r="CV17" s="1048"/>
      <c r="CW17" s="1046">
        <v>551</v>
      </c>
      <c r="CX17" s="1047"/>
      <c r="CY17" s="1047"/>
      <c r="CZ17" s="1047"/>
      <c r="DA17" s="1048"/>
      <c r="DB17" s="1046" t="s">
        <v>532</v>
      </c>
      <c r="DC17" s="1047"/>
      <c r="DD17" s="1047"/>
      <c r="DE17" s="1047"/>
      <c r="DF17" s="1048"/>
      <c r="DG17" s="1046" t="s">
        <v>532</v>
      </c>
      <c r="DH17" s="1047"/>
      <c r="DI17" s="1047"/>
      <c r="DJ17" s="1047"/>
      <c r="DK17" s="1048"/>
      <c r="DL17" s="1046" t="s">
        <v>532</v>
      </c>
      <c r="DM17" s="1047"/>
      <c r="DN17" s="1047"/>
      <c r="DO17" s="1047"/>
      <c r="DP17" s="1048"/>
      <c r="DQ17" s="1046" t="s">
        <v>532</v>
      </c>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623</v>
      </c>
      <c r="BT18" s="1072"/>
      <c r="BU18" s="1072"/>
      <c r="BV18" s="1072"/>
      <c r="BW18" s="1072"/>
      <c r="BX18" s="1072"/>
      <c r="BY18" s="1072"/>
      <c r="BZ18" s="1072"/>
      <c r="CA18" s="1072"/>
      <c r="CB18" s="1072"/>
      <c r="CC18" s="1072"/>
      <c r="CD18" s="1072"/>
      <c r="CE18" s="1072"/>
      <c r="CF18" s="1072"/>
      <c r="CG18" s="1073"/>
      <c r="CH18" s="1046">
        <v>47</v>
      </c>
      <c r="CI18" s="1047"/>
      <c r="CJ18" s="1047"/>
      <c r="CK18" s="1047"/>
      <c r="CL18" s="1048"/>
      <c r="CM18" s="1046">
        <v>2369</v>
      </c>
      <c r="CN18" s="1047"/>
      <c r="CO18" s="1047"/>
      <c r="CP18" s="1047"/>
      <c r="CQ18" s="1048"/>
      <c r="CR18" s="1046">
        <v>450</v>
      </c>
      <c r="CS18" s="1047"/>
      <c r="CT18" s="1047"/>
      <c r="CU18" s="1047"/>
      <c r="CV18" s="1048"/>
      <c r="CW18" s="1046" t="s">
        <v>532</v>
      </c>
      <c r="CX18" s="1047"/>
      <c r="CY18" s="1047"/>
      <c r="CZ18" s="1047"/>
      <c r="DA18" s="1048"/>
      <c r="DB18" s="1046" t="s">
        <v>532</v>
      </c>
      <c r="DC18" s="1047"/>
      <c r="DD18" s="1047"/>
      <c r="DE18" s="1047"/>
      <c r="DF18" s="1048"/>
      <c r="DG18" s="1046" t="s">
        <v>532</v>
      </c>
      <c r="DH18" s="1047"/>
      <c r="DI18" s="1047"/>
      <c r="DJ18" s="1047"/>
      <c r="DK18" s="1048"/>
      <c r="DL18" s="1046" t="s">
        <v>532</v>
      </c>
      <c r="DM18" s="1047"/>
      <c r="DN18" s="1047"/>
      <c r="DO18" s="1047"/>
      <c r="DP18" s="1048"/>
      <c r="DQ18" s="1046" t="s">
        <v>532</v>
      </c>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624</v>
      </c>
      <c r="BT19" s="1072"/>
      <c r="BU19" s="1072"/>
      <c r="BV19" s="1072"/>
      <c r="BW19" s="1072"/>
      <c r="BX19" s="1072"/>
      <c r="BY19" s="1072"/>
      <c r="BZ19" s="1072"/>
      <c r="CA19" s="1072"/>
      <c r="CB19" s="1072"/>
      <c r="CC19" s="1072"/>
      <c r="CD19" s="1072"/>
      <c r="CE19" s="1072"/>
      <c r="CF19" s="1072"/>
      <c r="CG19" s="1073"/>
      <c r="CH19" s="1046">
        <v>26</v>
      </c>
      <c r="CI19" s="1047"/>
      <c r="CJ19" s="1047"/>
      <c r="CK19" s="1047"/>
      <c r="CL19" s="1048"/>
      <c r="CM19" s="1046">
        <v>1366</v>
      </c>
      <c r="CN19" s="1047"/>
      <c r="CO19" s="1047"/>
      <c r="CP19" s="1047"/>
      <c r="CQ19" s="1048"/>
      <c r="CR19" s="1046">
        <v>710</v>
      </c>
      <c r="CS19" s="1047"/>
      <c r="CT19" s="1047"/>
      <c r="CU19" s="1047"/>
      <c r="CV19" s="1048"/>
      <c r="CW19" s="1046" t="s">
        <v>532</v>
      </c>
      <c r="CX19" s="1047"/>
      <c r="CY19" s="1047"/>
      <c r="CZ19" s="1047"/>
      <c r="DA19" s="1048"/>
      <c r="DB19" s="1046" t="s">
        <v>532</v>
      </c>
      <c r="DC19" s="1047"/>
      <c r="DD19" s="1047"/>
      <c r="DE19" s="1047"/>
      <c r="DF19" s="1048"/>
      <c r="DG19" s="1046" t="s">
        <v>532</v>
      </c>
      <c r="DH19" s="1047"/>
      <c r="DI19" s="1047"/>
      <c r="DJ19" s="1047"/>
      <c r="DK19" s="1048"/>
      <c r="DL19" s="1046" t="s">
        <v>532</v>
      </c>
      <c r="DM19" s="1047"/>
      <c r="DN19" s="1047"/>
      <c r="DO19" s="1047"/>
      <c r="DP19" s="1048"/>
      <c r="DQ19" s="1046" t="s">
        <v>532</v>
      </c>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t="s">
        <v>625</v>
      </c>
      <c r="BT20" s="1072"/>
      <c r="BU20" s="1072"/>
      <c r="BV20" s="1072"/>
      <c r="BW20" s="1072"/>
      <c r="BX20" s="1072"/>
      <c r="BY20" s="1072"/>
      <c r="BZ20" s="1072"/>
      <c r="CA20" s="1072"/>
      <c r="CB20" s="1072"/>
      <c r="CC20" s="1072"/>
      <c r="CD20" s="1072"/>
      <c r="CE20" s="1072"/>
      <c r="CF20" s="1072"/>
      <c r="CG20" s="1073"/>
      <c r="CH20" s="1046">
        <v>-7</v>
      </c>
      <c r="CI20" s="1047"/>
      <c r="CJ20" s="1047"/>
      <c r="CK20" s="1047"/>
      <c r="CL20" s="1048"/>
      <c r="CM20" s="1046">
        <v>390</v>
      </c>
      <c r="CN20" s="1047"/>
      <c r="CO20" s="1047"/>
      <c r="CP20" s="1047"/>
      <c r="CQ20" s="1048"/>
      <c r="CR20" s="1046">
        <v>180</v>
      </c>
      <c r="CS20" s="1047"/>
      <c r="CT20" s="1047"/>
      <c r="CU20" s="1047"/>
      <c r="CV20" s="1048"/>
      <c r="CW20" s="1046">
        <v>457</v>
      </c>
      <c r="CX20" s="1047"/>
      <c r="CY20" s="1047"/>
      <c r="CZ20" s="1047"/>
      <c r="DA20" s="1048"/>
      <c r="DB20" s="1046">
        <v>6</v>
      </c>
      <c r="DC20" s="1047"/>
      <c r="DD20" s="1047"/>
      <c r="DE20" s="1047"/>
      <c r="DF20" s="1048"/>
      <c r="DG20" s="1046" t="s">
        <v>532</v>
      </c>
      <c r="DH20" s="1047"/>
      <c r="DI20" s="1047"/>
      <c r="DJ20" s="1047"/>
      <c r="DK20" s="1048"/>
      <c r="DL20" s="1046" t="s">
        <v>532</v>
      </c>
      <c r="DM20" s="1047"/>
      <c r="DN20" s="1047"/>
      <c r="DO20" s="1047"/>
      <c r="DP20" s="1048"/>
      <c r="DQ20" s="1046" t="s">
        <v>532</v>
      </c>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t="s">
        <v>626</v>
      </c>
      <c r="BT21" s="1072"/>
      <c r="BU21" s="1072"/>
      <c r="BV21" s="1072"/>
      <c r="BW21" s="1072"/>
      <c r="BX21" s="1072"/>
      <c r="BY21" s="1072"/>
      <c r="BZ21" s="1072"/>
      <c r="CA21" s="1072"/>
      <c r="CB21" s="1072"/>
      <c r="CC21" s="1072"/>
      <c r="CD21" s="1072"/>
      <c r="CE21" s="1072"/>
      <c r="CF21" s="1072"/>
      <c r="CG21" s="1073"/>
      <c r="CH21" s="1046">
        <v>-31</v>
      </c>
      <c r="CI21" s="1047"/>
      <c r="CJ21" s="1047"/>
      <c r="CK21" s="1047"/>
      <c r="CL21" s="1048"/>
      <c r="CM21" s="1046">
        <v>1148</v>
      </c>
      <c r="CN21" s="1047"/>
      <c r="CO21" s="1047"/>
      <c r="CP21" s="1047"/>
      <c r="CQ21" s="1048"/>
      <c r="CR21" s="1046">
        <v>583</v>
      </c>
      <c r="CS21" s="1047"/>
      <c r="CT21" s="1047"/>
      <c r="CU21" s="1047"/>
      <c r="CV21" s="1048"/>
      <c r="CW21" s="1046" t="s">
        <v>532</v>
      </c>
      <c r="CX21" s="1047"/>
      <c r="CY21" s="1047"/>
      <c r="CZ21" s="1047"/>
      <c r="DA21" s="1048"/>
      <c r="DB21" s="1046" t="s">
        <v>532</v>
      </c>
      <c r="DC21" s="1047"/>
      <c r="DD21" s="1047"/>
      <c r="DE21" s="1047"/>
      <c r="DF21" s="1048"/>
      <c r="DG21" s="1046" t="s">
        <v>532</v>
      </c>
      <c r="DH21" s="1047"/>
      <c r="DI21" s="1047"/>
      <c r="DJ21" s="1047"/>
      <c r="DK21" s="1048"/>
      <c r="DL21" s="1046" t="s">
        <v>532</v>
      </c>
      <c r="DM21" s="1047"/>
      <c r="DN21" s="1047"/>
      <c r="DO21" s="1047"/>
      <c r="DP21" s="1048"/>
      <c r="DQ21" s="1046" t="s">
        <v>532</v>
      </c>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398</v>
      </c>
      <c r="BA22" s="1092"/>
      <c r="BB22" s="1092"/>
      <c r="BC22" s="1092"/>
      <c r="BD22" s="1093"/>
      <c r="BE22" s="255"/>
      <c r="BF22" s="255"/>
      <c r="BG22" s="255"/>
      <c r="BH22" s="255"/>
      <c r="BI22" s="255"/>
      <c r="BJ22" s="255"/>
      <c r="BK22" s="255"/>
      <c r="BL22" s="255"/>
      <c r="BM22" s="255"/>
      <c r="BN22" s="255"/>
      <c r="BO22" s="255"/>
      <c r="BP22" s="255"/>
      <c r="BQ22" s="264">
        <v>16</v>
      </c>
      <c r="BR22" s="265"/>
      <c r="BS22" s="1071" t="s">
        <v>627</v>
      </c>
      <c r="BT22" s="1072"/>
      <c r="BU22" s="1072"/>
      <c r="BV22" s="1072"/>
      <c r="BW22" s="1072"/>
      <c r="BX22" s="1072"/>
      <c r="BY22" s="1072"/>
      <c r="BZ22" s="1072"/>
      <c r="CA22" s="1072"/>
      <c r="CB22" s="1072"/>
      <c r="CC22" s="1072"/>
      <c r="CD22" s="1072"/>
      <c r="CE22" s="1072"/>
      <c r="CF22" s="1072"/>
      <c r="CG22" s="1073"/>
      <c r="CH22" s="1046">
        <v>49</v>
      </c>
      <c r="CI22" s="1047"/>
      <c r="CJ22" s="1047"/>
      <c r="CK22" s="1047"/>
      <c r="CL22" s="1048"/>
      <c r="CM22" s="1046">
        <v>440</v>
      </c>
      <c r="CN22" s="1047"/>
      <c r="CO22" s="1047"/>
      <c r="CP22" s="1047"/>
      <c r="CQ22" s="1048"/>
      <c r="CR22" s="1046">
        <v>100</v>
      </c>
      <c r="CS22" s="1047"/>
      <c r="CT22" s="1047"/>
      <c r="CU22" s="1047"/>
      <c r="CV22" s="1048"/>
      <c r="CW22" s="1046">
        <v>190</v>
      </c>
      <c r="CX22" s="1047"/>
      <c r="CY22" s="1047"/>
      <c r="CZ22" s="1047"/>
      <c r="DA22" s="1048"/>
      <c r="DB22" s="1046" t="s">
        <v>532</v>
      </c>
      <c r="DC22" s="1047"/>
      <c r="DD22" s="1047"/>
      <c r="DE22" s="1047"/>
      <c r="DF22" s="1048"/>
      <c r="DG22" s="1046" t="s">
        <v>532</v>
      </c>
      <c r="DH22" s="1047"/>
      <c r="DI22" s="1047"/>
      <c r="DJ22" s="1047"/>
      <c r="DK22" s="1048"/>
      <c r="DL22" s="1046" t="s">
        <v>532</v>
      </c>
      <c r="DM22" s="1047"/>
      <c r="DN22" s="1047"/>
      <c r="DO22" s="1047"/>
      <c r="DP22" s="1048"/>
      <c r="DQ22" s="1046" t="s">
        <v>532</v>
      </c>
      <c r="DR22" s="1047"/>
      <c r="DS22" s="1047"/>
      <c r="DT22" s="1047"/>
      <c r="DU22" s="1048"/>
      <c r="DV22" s="1049"/>
      <c r="DW22" s="1050"/>
      <c r="DX22" s="1050"/>
      <c r="DY22" s="1050"/>
      <c r="DZ22" s="1051"/>
      <c r="EA22" s="256"/>
    </row>
    <row r="23" spans="1:131" s="257" customFormat="1" ht="26.25" customHeight="1" thickBot="1" x14ac:dyDescent="0.25">
      <c r="A23" s="266" t="s">
        <v>399</v>
      </c>
      <c r="B23" s="1001" t="s">
        <v>400</v>
      </c>
      <c r="C23" s="1002"/>
      <c r="D23" s="1002"/>
      <c r="E23" s="1002"/>
      <c r="F23" s="1002"/>
      <c r="G23" s="1002"/>
      <c r="H23" s="1002"/>
      <c r="I23" s="1002"/>
      <c r="J23" s="1002"/>
      <c r="K23" s="1002"/>
      <c r="L23" s="1002"/>
      <c r="M23" s="1002"/>
      <c r="N23" s="1002"/>
      <c r="O23" s="1002"/>
      <c r="P23" s="1003"/>
      <c r="Q23" s="1125">
        <v>716421</v>
      </c>
      <c r="R23" s="1126"/>
      <c r="S23" s="1126"/>
      <c r="T23" s="1126"/>
      <c r="U23" s="1126"/>
      <c r="V23" s="1126">
        <v>706189</v>
      </c>
      <c r="W23" s="1126"/>
      <c r="X23" s="1126"/>
      <c r="Y23" s="1126"/>
      <c r="Z23" s="1126"/>
      <c r="AA23" s="1126">
        <v>10232</v>
      </c>
      <c r="AB23" s="1126"/>
      <c r="AC23" s="1126"/>
      <c r="AD23" s="1126"/>
      <c r="AE23" s="1127"/>
      <c r="AF23" s="1128">
        <v>4338</v>
      </c>
      <c r="AG23" s="1126"/>
      <c r="AH23" s="1126"/>
      <c r="AI23" s="1126"/>
      <c r="AJ23" s="1129"/>
      <c r="AK23" s="1130"/>
      <c r="AL23" s="1131"/>
      <c r="AM23" s="1131"/>
      <c r="AN23" s="1131"/>
      <c r="AO23" s="1131"/>
      <c r="AP23" s="1126">
        <v>880083</v>
      </c>
      <c r="AQ23" s="1126"/>
      <c r="AR23" s="1126"/>
      <c r="AS23" s="1126"/>
      <c r="AT23" s="1126"/>
      <c r="AU23" s="1132"/>
      <c r="AV23" s="1132"/>
      <c r="AW23" s="1132"/>
      <c r="AX23" s="1132"/>
      <c r="AY23" s="1133"/>
      <c r="AZ23" s="1122" t="s">
        <v>401</v>
      </c>
      <c r="BA23" s="1123"/>
      <c r="BB23" s="1123"/>
      <c r="BC23" s="1123"/>
      <c r="BD23" s="1124"/>
      <c r="BE23" s="255"/>
      <c r="BF23" s="255"/>
      <c r="BG23" s="255"/>
      <c r="BH23" s="255"/>
      <c r="BI23" s="255"/>
      <c r="BJ23" s="255"/>
      <c r="BK23" s="255"/>
      <c r="BL23" s="255"/>
      <c r="BM23" s="255"/>
      <c r="BN23" s="255"/>
      <c r="BO23" s="255"/>
      <c r="BP23" s="255"/>
      <c r="BQ23" s="264">
        <v>17</v>
      </c>
      <c r="BR23" s="265"/>
      <c r="BS23" s="1071" t="s">
        <v>628</v>
      </c>
      <c r="BT23" s="1072"/>
      <c r="BU23" s="1072"/>
      <c r="BV23" s="1072"/>
      <c r="BW23" s="1072"/>
      <c r="BX23" s="1072"/>
      <c r="BY23" s="1072"/>
      <c r="BZ23" s="1072"/>
      <c r="CA23" s="1072"/>
      <c r="CB23" s="1072"/>
      <c r="CC23" s="1072"/>
      <c r="CD23" s="1072"/>
      <c r="CE23" s="1072"/>
      <c r="CF23" s="1072"/>
      <c r="CG23" s="1073"/>
      <c r="CH23" s="1046">
        <v>-6</v>
      </c>
      <c r="CI23" s="1047"/>
      <c r="CJ23" s="1047"/>
      <c r="CK23" s="1047"/>
      <c r="CL23" s="1048"/>
      <c r="CM23" s="1046">
        <v>1164</v>
      </c>
      <c r="CN23" s="1047"/>
      <c r="CO23" s="1047"/>
      <c r="CP23" s="1047"/>
      <c r="CQ23" s="1048"/>
      <c r="CR23" s="1046">
        <v>1000</v>
      </c>
      <c r="CS23" s="1047"/>
      <c r="CT23" s="1047"/>
      <c r="CU23" s="1047"/>
      <c r="CV23" s="1048"/>
      <c r="CW23" s="1046">
        <v>620</v>
      </c>
      <c r="CX23" s="1047"/>
      <c r="CY23" s="1047"/>
      <c r="CZ23" s="1047"/>
      <c r="DA23" s="1048"/>
      <c r="DB23" s="1046" t="s">
        <v>532</v>
      </c>
      <c r="DC23" s="1047"/>
      <c r="DD23" s="1047"/>
      <c r="DE23" s="1047"/>
      <c r="DF23" s="1048"/>
      <c r="DG23" s="1046" t="s">
        <v>532</v>
      </c>
      <c r="DH23" s="1047"/>
      <c r="DI23" s="1047"/>
      <c r="DJ23" s="1047"/>
      <c r="DK23" s="1048"/>
      <c r="DL23" s="1046" t="s">
        <v>532</v>
      </c>
      <c r="DM23" s="1047"/>
      <c r="DN23" s="1047"/>
      <c r="DO23" s="1047"/>
      <c r="DP23" s="1048"/>
      <c r="DQ23" s="1046" t="s">
        <v>532</v>
      </c>
      <c r="DR23" s="1047"/>
      <c r="DS23" s="1047"/>
      <c r="DT23" s="1047"/>
      <c r="DU23" s="1048"/>
      <c r="DV23" s="1049"/>
      <c r="DW23" s="1050"/>
      <c r="DX23" s="1050"/>
      <c r="DY23" s="1050"/>
      <c r="DZ23" s="1051"/>
      <c r="EA23" s="256"/>
    </row>
    <row r="24" spans="1:131" s="257" customFormat="1" ht="26.25" customHeight="1" x14ac:dyDescent="0.2">
      <c r="A24" s="1121" t="s">
        <v>402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t="s">
        <v>629</v>
      </c>
      <c r="BT24" s="1072"/>
      <c r="BU24" s="1072"/>
      <c r="BV24" s="1072"/>
      <c r="BW24" s="1072"/>
      <c r="BX24" s="1072"/>
      <c r="BY24" s="1072"/>
      <c r="BZ24" s="1072"/>
      <c r="CA24" s="1072"/>
      <c r="CB24" s="1072"/>
      <c r="CC24" s="1072"/>
      <c r="CD24" s="1072"/>
      <c r="CE24" s="1072"/>
      <c r="CF24" s="1072"/>
      <c r="CG24" s="1073"/>
      <c r="CH24" s="1046">
        <v>113</v>
      </c>
      <c r="CI24" s="1047"/>
      <c r="CJ24" s="1047"/>
      <c r="CK24" s="1047"/>
      <c r="CL24" s="1048"/>
      <c r="CM24" s="1046">
        <v>1287</v>
      </c>
      <c r="CN24" s="1047"/>
      <c r="CO24" s="1047"/>
      <c r="CP24" s="1047"/>
      <c r="CQ24" s="1048"/>
      <c r="CR24" s="1046">
        <v>1000</v>
      </c>
      <c r="CS24" s="1047"/>
      <c r="CT24" s="1047"/>
      <c r="CU24" s="1047"/>
      <c r="CV24" s="1048"/>
      <c r="CW24" s="1046">
        <v>322</v>
      </c>
      <c r="CX24" s="1047"/>
      <c r="CY24" s="1047"/>
      <c r="CZ24" s="1047"/>
      <c r="DA24" s="1048"/>
      <c r="DB24" s="1046" t="s">
        <v>532</v>
      </c>
      <c r="DC24" s="1047"/>
      <c r="DD24" s="1047"/>
      <c r="DE24" s="1047"/>
      <c r="DF24" s="1048"/>
      <c r="DG24" s="1046" t="s">
        <v>532</v>
      </c>
      <c r="DH24" s="1047"/>
      <c r="DI24" s="1047"/>
      <c r="DJ24" s="1047"/>
      <c r="DK24" s="1048"/>
      <c r="DL24" s="1046" t="s">
        <v>532</v>
      </c>
      <c r="DM24" s="1047"/>
      <c r="DN24" s="1047"/>
      <c r="DO24" s="1047"/>
      <c r="DP24" s="1048"/>
      <c r="DQ24" s="1046" t="s">
        <v>532</v>
      </c>
      <c r="DR24" s="1047"/>
      <c r="DS24" s="1047"/>
      <c r="DT24" s="1047"/>
      <c r="DU24" s="1048"/>
      <c r="DV24" s="1049"/>
      <c r="DW24" s="1050"/>
      <c r="DX24" s="1050"/>
      <c r="DY24" s="1050"/>
      <c r="DZ24" s="1051"/>
      <c r="EA24" s="256"/>
    </row>
    <row r="25" spans="1:131" s="249" customFormat="1" ht="26.25" customHeight="1" thickBot="1" x14ac:dyDescent="0.25">
      <c r="A25" s="1120" t="s">
        <v>403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t="s">
        <v>611</v>
      </c>
      <c r="BS25" s="1071" t="s">
        <v>630</v>
      </c>
      <c r="BT25" s="1072"/>
      <c r="BU25" s="1072"/>
      <c r="BV25" s="1072"/>
      <c r="BW25" s="1072"/>
      <c r="BX25" s="1072"/>
      <c r="BY25" s="1072"/>
      <c r="BZ25" s="1072"/>
      <c r="CA25" s="1072"/>
      <c r="CB25" s="1072"/>
      <c r="CC25" s="1072"/>
      <c r="CD25" s="1072"/>
      <c r="CE25" s="1072"/>
      <c r="CF25" s="1072"/>
      <c r="CG25" s="1073"/>
      <c r="CH25" s="1046">
        <v>1</v>
      </c>
      <c r="CI25" s="1047"/>
      <c r="CJ25" s="1047"/>
      <c r="CK25" s="1047"/>
      <c r="CL25" s="1048"/>
      <c r="CM25" s="1046">
        <v>662</v>
      </c>
      <c r="CN25" s="1047"/>
      <c r="CO25" s="1047"/>
      <c r="CP25" s="1047"/>
      <c r="CQ25" s="1048"/>
      <c r="CR25" s="1046">
        <v>50</v>
      </c>
      <c r="CS25" s="1047"/>
      <c r="CT25" s="1047"/>
      <c r="CU25" s="1047"/>
      <c r="CV25" s="1048"/>
      <c r="CW25" s="1046">
        <v>20</v>
      </c>
      <c r="CX25" s="1047"/>
      <c r="CY25" s="1047"/>
      <c r="CZ25" s="1047"/>
      <c r="DA25" s="1048"/>
      <c r="DB25" s="1046" t="s">
        <v>532</v>
      </c>
      <c r="DC25" s="1047"/>
      <c r="DD25" s="1047"/>
      <c r="DE25" s="1047"/>
      <c r="DF25" s="1048"/>
      <c r="DG25" s="1046">
        <v>57</v>
      </c>
      <c r="DH25" s="1047"/>
      <c r="DI25" s="1047"/>
      <c r="DJ25" s="1047"/>
      <c r="DK25" s="1048"/>
      <c r="DL25" s="1046">
        <v>6</v>
      </c>
      <c r="DM25" s="1047"/>
      <c r="DN25" s="1047"/>
      <c r="DO25" s="1047"/>
      <c r="DP25" s="1048"/>
      <c r="DQ25" s="1046" t="s">
        <v>532</v>
      </c>
      <c r="DR25" s="1047"/>
      <c r="DS25" s="1047"/>
      <c r="DT25" s="1047"/>
      <c r="DU25" s="1048"/>
      <c r="DV25" s="1049"/>
      <c r="DW25" s="1050"/>
      <c r="DX25" s="1050"/>
      <c r="DY25" s="1050"/>
      <c r="DZ25" s="1051"/>
      <c r="EA25" s="248"/>
    </row>
    <row r="26" spans="1:131" s="249" customFormat="1" ht="26.25" customHeight="1" x14ac:dyDescent="0.2">
      <c r="A26" s="1052" t="s">
        <v>372</v>
      </c>
      <c r="B26" s="1053"/>
      <c r="C26" s="1053"/>
      <c r="D26" s="1053"/>
      <c r="E26" s="1053"/>
      <c r="F26" s="1053"/>
      <c r="G26" s="1053"/>
      <c r="H26" s="1053"/>
      <c r="I26" s="1053"/>
      <c r="J26" s="1053"/>
      <c r="K26" s="1053"/>
      <c r="L26" s="1053"/>
      <c r="M26" s="1053"/>
      <c r="N26" s="1053"/>
      <c r="O26" s="1053"/>
      <c r="P26" s="1054"/>
      <c r="Q26" s="1058" t="s">
        <v>404</v>
      </c>
      <c r="R26" s="1059"/>
      <c r="S26" s="1059"/>
      <c r="T26" s="1059"/>
      <c r="U26" s="1060"/>
      <c r="V26" s="1058" t="s">
        <v>405</v>
      </c>
      <c r="W26" s="1059"/>
      <c r="X26" s="1059"/>
      <c r="Y26" s="1059"/>
      <c r="Z26" s="1060"/>
      <c r="AA26" s="1058" t="s">
        <v>406</v>
      </c>
      <c r="AB26" s="1059"/>
      <c r="AC26" s="1059"/>
      <c r="AD26" s="1059"/>
      <c r="AE26" s="1059"/>
      <c r="AF26" s="1116" t="s">
        <v>407</v>
      </c>
      <c r="AG26" s="1065"/>
      <c r="AH26" s="1065"/>
      <c r="AI26" s="1065"/>
      <c r="AJ26" s="1117"/>
      <c r="AK26" s="1059" t="s">
        <v>408</v>
      </c>
      <c r="AL26" s="1059"/>
      <c r="AM26" s="1059"/>
      <c r="AN26" s="1059"/>
      <c r="AO26" s="1060"/>
      <c r="AP26" s="1058" t="s">
        <v>409</v>
      </c>
      <c r="AQ26" s="1059"/>
      <c r="AR26" s="1059"/>
      <c r="AS26" s="1059"/>
      <c r="AT26" s="1060"/>
      <c r="AU26" s="1058" t="s">
        <v>410</v>
      </c>
      <c r="AV26" s="1059"/>
      <c r="AW26" s="1059"/>
      <c r="AX26" s="1059"/>
      <c r="AY26" s="1060"/>
      <c r="AZ26" s="1058" t="s">
        <v>411</v>
      </c>
      <c r="BA26" s="1059"/>
      <c r="BB26" s="1059"/>
      <c r="BC26" s="1059"/>
      <c r="BD26" s="1060"/>
      <c r="BE26" s="1058" t="s">
        <v>379</v>
      </c>
      <c r="BF26" s="1059"/>
      <c r="BG26" s="1059"/>
      <c r="BH26" s="1059"/>
      <c r="BI26" s="1074"/>
      <c r="BJ26" s="254"/>
      <c r="BK26" s="254"/>
      <c r="BL26" s="254"/>
      <c r="BM26" s="254"/>
      <c r="BN26" s="254"/>
      <c r="BO26" s="267"/>
      <c r="BP26" s="267"/>
      <c r="BQ26" s="264">
        <v>20</v>
      </c>
      <c r="BR26" s="265"/>
      <c r="BS26" s="1071" t="s">
        <v>631</v>
      </c>
      <c r="BT26" s="1072"/>
      <c r="BU26" s="1072"/>
      <c r="BV26" s="1072"/>
      <c r="BW26" s="1072"/>
      <c r="BX26" s="1072"/>
      <c r="BY26" s="1072"/>
      <c r="BZ26" s="1072"/>
      <c r="CA26" s="1072"/>
      <c r="CB26" s="1072"/>
      <c r="CC26" s="1072"/>
      <c r="CD26" s="1072"/>
      <c r="CE26" s="1072"/>
      <c r="CF26" s="1072"/>
      <c r="CG26" s="1073"/>
      <c r="CH26" s="1046">
        <v>-31</v>
      </c>
      <c r="CI26" s="1047"/>
      <c r="CJ26" s="1047"/>
      <c r="CK26" s="1047"/>
      <c r="CL26" s="1048"/>
      <c r="CM26" s="1046">
        <v>189</v>
      </c>
      <c r="CN26" s="1047"/>
      <c r="CO26" s="1047"/>
      <c r="CP26" s="1047"/>
      <c r="CQ26" s="1048"/>
      <c r="CR26" s="1046">
        <v>59</v>
      </c>
      <c r="CS26" s="1047"/>
      <c r="CT26" s="1047"/>
      <c r="CU26" s="1047"/>
      <c r="CV26" s="1048"/>
      <c r="CW26" s="1046">
        <v>13</v>
      </c>
      <c r="CX26" s="1047"/>
      <c r="CY26" s="1047"/>
      <c r="CZ26" s="1047"/>
      <c r="DA26" s="1048"/>
      <c r="DB26" s="1046" t="s">
        <v>532</v>
      </c>
      <c r="DC26" s="1047"/>
      <c r="DD26" s="1047"/>
      <c r="DE26" s="1047"/>
      <c r="DF26" s="1048"/>
      <c r="DG26" s="1046" t="s">
        <v>532</v>
      </c>
      <c r="DH26" s="1047"/>
      <c r="DI26" s="1047"/>
      <c r="DJ26" s="1047"/>
      <c r="DK26" s="1048"/>
      <c r="DL26" s="1046" t="s">
        <v>532</v>
      </c>
      <c r="DM26" s="1047"/>
      <c r="DN26" s="1047"/>
      <c r="DO26" s="1047"/>
      <c r="DP26" s="1048"/>
      <c r="DQ26" s="1046" t="s">
        <v>532</v>
      </c>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t="s">
        <v>632</v>
      </c>
      <c r="BT27" s="1072"/>
      <c r="BU27" s="1072"/>
      <c r="BV27" s="1072"/>
      <c r="BW27" s="1072"/>
      <c r="BX27" s="1072"/>
      <c r="BY27" s="1072"/>
      <c r="BZ27" s="1072"/>
      <c r="CA27" s="1072"/>
      <c r="CB27" s="1072"/>
      <c r="CC27" s="1072"/>
      <c r="CD27" s="1072"/>
      <c r="CE27" s="1072"/>
      <c r="CF27" s="1072"/>
      <c r="CG27" s="1073"/>
      <c r="CH27" s="1046">
        <v>1</v>
      </c>
      <c r="CI27" s="1047"/>
      <c r="CJ27" s="1047"/>
      <c r="CK27" s="1047"/>
      <c r="CL27" s="1048"/>
      <c r="CM27" s="1046">
        <v>71</v>
      </c>
      <c r="CN27" s="1047"/>
      <c r="CO27" s="1047"/>
      <c r="CP27" s="1047"/>
      <c r="CQ27" s="1048"/>
      <c r="CR27" s="1046" t="s">
        <v>532</v>
      </c>
      <c r="CS27" s="1047"/>
      <c r="CT27" s="1047"/>
      <c r="CU27" s="1047"/>
      <c r="CV27" s="1048"/>
      <c r="CW27" s="1046" t="s">
        <v>532</v>
      </c>
      <c r="CX27" s="1047"/>
      <c r="CY27" s="1047"/>
      <c r="CZ27" s="1047"/>
      <c r="DA27" s="1048"/>
      <c r="DB27" s="1046" t="s">
        <v>532</v>
      </c>
      <c r="DC27" s="1047"/>
      <c r="DD27" s="1047"/>
      <c r="DE27" s="1047"/>
      <c r="DF27" s="1048"/>
      <c r="DG27" s="1046" t="s">
        <v>532</v>
      </c>
      <c r="DH27" s="1047"/>
      <c r="DI27" s="1047"/>
      <c r="DJ27" s="1047"/>
      <c r="DK27" s="1048"/>
      <c r="DL27" s="1046" t="s">
        <v>532</v>
      </c>
      <c r="DM27" s="1047"/>
      <c r="DN27" s="1047"/>
      <c r="DO27" s="1047"/>
      <c r="DP27" s="1048"/>
      <c r="DQ27" s="1046" t="s">
        <v>532</v>
      </c>
      <c r="DR27" s="1047"/>
      <c r="DS27" s="1047"/>
      <c r="DT27" s="1047"/>
      <c r="DU27" s="1048"/>
      <c r="DV27" s="1049"/>
      <c r="DW27" s="1050"/>
      <c r="DX27" s="1050"/>
      <c r="DY27" s="1050"/>
      <c r="DZ27" s="1051"/>
      <c r="EA27" s="248"/>
    </row>
    <row r="28" spans="1:131" s="249" customFormat="1" ht="26.25" customHeight="1" thickTop="1" x14ac:dyDescent="0.2">
      <c r="A28" s="268">
        <v>1</v>
      </c>
      <c r="B28" s="1107" t="s">
        <v>412</v>
      </c>
      <c r="C28" s="1108"/>
      <c r="D28" s="1108"/>
      <c r="E28" s="1108"/>
      <c r="F28" s="1108"/>
      <c r="G28" s="1108"/>
      <c r="H28" s="1108"/>
      <c r="I28" s="1108"/>
      <c r="J28" s="1108"/>
      <c r="K28" s="1108"/>
      <c r="L28" s="1108"/>
      <c r="M28" s="1108"/>
      <c r="N28" s="1108"/>
      <c r="O28" s="1108"/>
      <c r="P28" s="1109"/>
      <c r="Q28" s="1110">
        <v>88721</v>
      </c>
      <c r="R28" s="1111"/>
      <c r="S28" s="1111"/>
      <c r="T28" s="1111"/>
      <c r="U28" s="1111"/>
      <c r="V28" s="1111">
        <v>87065</v>
      </c>
      <c r="W28" s="1111"/>
      <c r="X28" s="1111"/>
      <c r="Y28" s="1111"/>
      <c r="Z28" s="1111"/>
      <c r="AA28" s="1111">
        <v>1656</v>
      </c>
      <c r="AB28" s="1111"/>
      <c r="AC28" s="1111"/>
      <c r="AD28" s="1111"/>
      <c r="AE28" s="1112"/>
      <c r="AF28" s="1113">
        <v>1656</v>
      </c>
      <c r="AG28" s="1111"/>
      <c r="AH28" s="1111"/>
      <c r="AI28" s="1111"/>
      <c r="AJ28" s="1114"/>
      <c r="AK28" s="1115">
        <v>9151</v>
      </c>
      <c r="AL28" s="1103"/>
      <c r="AM28" s="1103"/>
      <c r="AN28" s="1103"/>
      <c r="AO28" s="1103"/>
      <c r="AP28" s="1103" t="s">
        <v>532</v>
      </c>
      <c r="AQ28" s="1103"/>
      <c r="AR28" s="1103"/>
      <c r="AS28" s="1103"/>
      <c r="AT28" s="1103"/>
      <c r="AU28" s="1103" t="s">
        <v>532</v>
      </c>
      <c r="AV28" s="1103"/>
      <c r="AW28" s="1103"/>
      <c r="AX28" s="1103"/>
      <c r="AY28" s="1103"/>
      <c r="AZ28" s="1104" t="s">
        <v>532</v>
      </c>
      <c r="BA28" s="1104"/>
      <c r="BB28" s="1104"/>
      <c r="BC28" s="1104"/>
      <c r="BD28" s="1104"/>
      <c r="BE28" s="1105" t="s">
        <v>605</v>
      </c>
      <c r="BF28" s="1105"/>
      <c r="BG28" s="1105"/>
      <c r="BH28" s="1105"/>
      <c r="BI28" s="1106"/>
      <c r="BJ28" s="254"/>
      <c r="BK28" s="254"/>
      <c r="BL28" s="254"/>
      <c r="BM28" s="254"/>
      <c r="BN28" s="254"/>
      <c r="BO28" s="267"/>
      <c r="BP28" s="267"/>
      <c r="BQ28" s="264">
        <v>22</v>
      </c>
      <c r="BR28" s="265"/>
      <c r="BS28" s="1071" t="s">
        <v>633</v>
      </c>
      <c r="BT28" s="1072"/>
      <c r="BU28" s="1072"/>
      <c r="BV28" s="1072"/>
      <c r="BW28" s="1072"/>
      <c r="BX28" s="1072"/>
      <c r="BY28" s="1072"/>
      <c r="BZ28" s="1072"/>
      <c r="CA28" s="1072"/>
      <c r="CB28" s="1072"/>
      <c r="CC28" s="1072"/>
      <c r="CD28" s="1072"/>
      <c r="CE28" s="1072"/>
      <c r="CF28" s="1072"/>
      <c r="CG28" s="1073"/>
      <c r="CH28" s="1046">
        <v>8</v>
      </c>
      <c r="CI28" s="1047"/>
      <c r="CJ28" s="1047"/>
      <c r="CK28" s="1047"/>
      <c r="CL28" s="1048"/>
      <c r="CM28" s="1046">
        <v>427</v>
      </c>
      <c r="CN28" s="1047"/>
      <c r="CO28" s="1047"/>
      <c r="CP28" s="1047"/>
      <c r="CQ28" s="1048"/>
      <c r="CR28" s="1046">
        <v>50</v>
      </c>
      <c r="CS28" s="1047"/>
      <c r="CT28" s="1047"/>
      <c r="CU28" s="1047"/>
      <c r="CV28" s="1048"/>
      <c r="CW28" s="1046" t="s">
        <v>532</v>
      </c>
      <c r="CX28" s="1047"/>
      <c r="CY28" s="1047"/>
      <c r="CZ28" s="1047"/>
      <c r="DA28" s="1048"/>
      <c r="DB28" s="1046" t="s">
        <v>532</v>
      </c>
      <c r="DC28" s="1047"/>
      <c r="DD28" s="1047"/>
      <c r="DE28" s="1047"/>
      <c r="DF28" s="1048"/>
      <c r="DG28" s="1046" t="s">
        <v>532</v>
      </c>
      <c r="DH28" s="1047"/>
      <c r="DI28" s="1047"/>
      <c r="DJ28" s="1047"/>
      <c r="DK28" s="1048"/>
      <c r="DL28" s="1046" t="s">
        <v>532</v>
      </c>
      <c r="DM28" s="1047"/>
      <c r="DN28" s="1047"/>
      <c r="DO28" s="1047"/>
      <c r="DP28" s="1048"/>
      <c r="DQ28" s="1046" t="s">
        <v>532</v>
      </c>
      <c r="DR28" s="1047"/>
      <c r="DS28" s="1047"/>
      <c r="DT28" s="1047"/>
      <c r="DU28" s="1048"/>
      <c r="DV28" s="1049"/>
      <c r="DW28" s="1050"/>
      <c r="DX28" s="1050"/>
      <c r="DY28" s="1050"/>
      <c r="DZ28" s="1051"/>
      <c r="EA28" s="248"/>
    </row>
    <row r="29" spans="1:131" s="249" customFormat="1" ht="26.25" customHeight="1" x14ac:dyDescent="0.2">
      <c r="A29" s="268">
        <v>2</v>
      </c>
      <c r="B29" s="1094" t="s">
        <v>413</v>
      </c>
      <c r="C29" s="1095"/>
      <c r="D29" s="1095"/>
      <c r="E29" s="1095"/>
      <c r="F29" s="1095"/>
      <c r="G29" s="1095"/>
      <c r="H29" s="1095"/>
      <c r="I29" s="1095"/>
      <c r="J29" s="1095"/>
      <c r="K29" s="1095"/>
      <c r="L29" s="1095"/>
      <c r="M29" s="1095"/>
      <c r="N29" s="1095"/>
      <c r="O29" s="1095"/>
      <c r="P29" s="1096"/>
      <c r="Q29" s="1100">
        <v>191</v>
      </c>
      <c r="R29" s="1101"/>
      <c r="S29" s="1101"/>
      <c r="T29" s="1101"/>
      <c r="U29" s="1101"/>
      <c r="V29" s="1101">
        <v>191</v>
      </c>
      <c r="W29" s="1101"/>
      <c r="X29" s="1101"/>
      <c r="Y29" s="1101"/>
      <c r="Z29" s="1101"/>
      <c r="AA29" s="1101" t="s">
        <v>532</v>
      </c>
      <c r="AB29" s="1101"/>
      <c r="AC29" s="1101"/>
      <c r="AD29" s="1101"/>
      <c r="AE29" s="1102"/>
      <c r="AF29" s="1076" t="s">
        <v>414</v>
      </c>
      <c r="AG29" s="1077"/>
      <c r="AH29" s="1077"/>
      <c r="AI29" s="1077"/>
      <c r="AJ29" s="1078"/>
      <c r="AK29" s="1037" t="s">
        <v>532</v>
      </c>
      <c r="AL29" s="1028"/>
      <c r="AM29" s="1028"/>
      <c r="AN29" s="1028"/>
      <c r="AO29" s="1028"/>
      <c r="AP29" s="1028" t="s">
        <v>532</v>
      </c>
      <c r="AQ29" s="1028"/>
      <c r="AR29" s="1028"/>
      <c r="AS29" s="1028"/>
      <c r="AT29" s="1028"/>
      <c r="AU29" s="1028" t="s">
        <v>532</v>
      </c>
      <c r="AV29" s="1028"/>
      <c r="AW29" s="1028"/>
      <c r="AX29" s="1028"/>
      <c r="AY29" s="1028"/>
      <c r="AZ29" s="1099" t="s">
        <v>532</v>
      </c>
      <c r="BA29" s="1099"/>
      <c r="BB29" s="1099"/>
      <c r="BC29" s="1099"/>
      <c r="BD29" s="1099"/>
      <c r="BE29" s="1089" t="s">
        <v>606</v>
      </c>
      <c r="BF29" s="1089"/>
      <c r="BG29" s="1089"/>
      <c r="BH29" s="1089"/>
      <c r="BI29" s="1090"/>
      <c r="BJ29" s="254"/>
      <c r="BK29" s="254"/>
      <c r="BL29" s="254"/>
      <c r="BM29" s="254"/>
      <c r="BN29" s="254"/>
      <c r="BO29" s="267"/>
      <c r="BP29" s="267"/>
      <c r="BQ29" s="264">
        <v>23</v>
      </c>
      <c r="BR29" s="265"/>
      <c r="BS29" s="1071" t="s">
        <v>634</v>
      </c>
      <c r="BT29" s="1072"/>
      <c r="BU29" s="1072"/>
      <c r="BV29" s="1072"/>
      <c r="BW29" s="1072"/>
      <c r="BX29" s="1072"/>
      <c r="BY29" s="1072"/>
      <c r="BZ29" s="1072"/>
      <c r="CA29" s="1072"/>
      <c r="CB29" s="1072"/>
      <c r="CC29" s="1072"/>
      <c r="CD29" s="1072"/>
      <c r="CE29" s="1072"/>
      <c r="CF29" s="1072"/>
      <c r="CG29" s="1073"/>
      <c r="CH29" s="1046">
        <v>37</v>
      </c>
      <c r="CI29" s="1047"/>
      <c r="CJ29" s="1047"/>
      <c r="CK29" s="1047"/>
      <c r="CL29" s="1048"/>
      <c r="CM29" s="1046">
        <v>569</v>
      </c>
      <c r="CN29" s="1047"/>
      <c r="CO29" s="1047"/>
      <c r="CP29" s="1047"/>
      <c r="CQ29" s="1048"/>
      <c r="CR29" s="1046">
        <v>75</v>
      </c>
      <c r="CS29" s="1047"/>
      <c r="CT29" s="1047"/>
      <c r="CU29" s="1047"/>
      <c r="CV29" s="1048"/>
      <c r="CW29" s="1046" t="s">
        <v>532</v>
      </c>
      <c r="CX29" s="1047"/>
      <c r="CY29" s="1047"/>
      <c r="CZ29" s="1047"/>
      <c r="DA29" s="1048"/>
      <c r="DB29" s="1046" t="s">
        <v>532</v>
      </c>
      <c r="DC29" s="1047"/>
      <c r="DD29" s="1047"/>
      <c r="DE29" s="1047"/>
      <c r="DF29" s="1048"/>
      <c r="DG29" s="1046" t="s">
        <v>532</v>
      </c>
      <c r="DH29" s="1047"/>
      <c r="DI29" s="1047"/>
      <c r="DJ29" s="1047"/>
      <c r="DK29" s="1048"/>
      <c r="DL29" s="1046" t="s">
        <v>532</v>
      </c>
      <c r="DM29" s="1047"/>
      <c r="DN29" s="1047"/>
      <c r="DO29" s="1047"/>
      <c r="DP29" s="1048"/>
      <c r="DQ29" s="1046" t="s">
        <v>532</v>
      </c>
      <c r="DR29" s="1047"/>
      <c r="DS29" s="1047"/>
      <c r="DT29" s="1047"/>
      <c r="DU29" s="1048"/>
      <c r="DV29" s="1049"/>
      <c r="DW29" s="1050"/>
      <c r="DX29" s="1050"/>
      <c r="DY29" s="1050"/>
      <c r="DZ29" s="1051"/>
      <c r="EA29" s="248"/>
    </row>
    <row r="30" spans="1:131" s="249" customFormat="1" ht="26.25" customHeight="1" x14ac:dyDescent="0.2">
      <c r="A30" s="268">
        <v>3</v>
      </c>
      <c r="B30" s="1094" t="s">
        <v>415</v>
      </c>
      <c r="C30" s="1095"/>
      <c r="D30" s="1095"/>
      <c r="E30" s="1095"/>
      <c r="F30" s="1095"/>
      <c r="G30" s="1095"/>
      <c r="H30" s="1095"/>
      <c r="I30" s="1095"/>
      <c r="J30" s="1095"/>
      <c r="K30" s="1095"/>
      <c r="L30" s="1095"/>
      <c r="M30" s="1095"/>
      <c r="N30" s="1095"/>
      <c r="O30" s="1095"/>
      <c r="P30" s="1096"/>
      <c r="Q30" s="1100">
        <v>79010</v>
      </c>
      <c r="R30" s="1101"/>
      <c r="S30" s="1101"/>
      <c r="T30" s="1101"/>
      <c r="U30" s="1101"/>
      <c r="V30" s="1101">
        <v>77590</v>
      </c>
      <c r="W30" s="1101"/>
      <c r="X30" s="1101"/>
      <c r="Y30" s="1101"/>
      <c r="Z30" s="1101"/>
      <c r="AA30" s="1101">
        <v>1420</v>
      </c>
      <c r="AB30" s="1101"/>
      <c r="AC30" s="1101"/>
      <c r="AD30" s="1101"/>
      <c r="AE30" s="1102"/>
      <c r="AF30" s="1076">
        <v>1420</v>
      </c>
      <c r="AG30" s="1077"/>
      <c r="AH30" s="1077"/>
      <c r="AI30" s="1077"/>
      <c r="AJ30" s="1078"/>
      <c r="AK30" s="1037">
        <v>12149</v>
      </c>
      <c r="AL30" s="1028"/>
      <c r="AM30" s="1028"/>
      <c r="AN30" s="1028"/>
      <c r="AO30" s="1028"/>
      <c r="AP30" s="1028" t="s">
        <v>532</v>
      </c>
      <c r="AQ30" s="1028"/>
      <c r="AR30" s="1028"/>
      <c r="AS30" s="1028"/>
      <c r="AT30" s="1028"/>
      <c r="AU30" s="1028" t="s">
        <v>532</v>
      </c>
      <c r="AV30" s="1028"/>
      <c r="AW30" s="1028"/>
      <c r="AX30" s="1028"/>
      <c r="AY30" s="1028"/>
      <c r="AZ30" s="1099" t="s">
        <v>532</v>
      </c>
      <c r="BA30" s="1099"/>
      <c r="BB30" s="1099"/>
      <c r="BC30" s="1099"/>
      <c r="BD30" s="1099"/>
      <c r="BE30" s="1089" t="s">
        <v>607</v>
      </c>
      <c r="BF30" s="1089"/>
      <c r="BG30" s="1089"/>
      <c r="BH30" s="1089"/>
      <c r="BI30" s="1090"/>
      <c r="BJ30" s="254"/>
      <c r="BK30" s="254"/>
      <c r="BL30" s="254"/>
      <c r="BM30" s="254"/>
      <c r="BN30" s="254"/>
      <c r="BO30" s="267"/>
      <c r="BP30" s="267"/>
      <c r="BQ30" s="264">
        <v>24</v>
      </c>
      <c r="BR30" s="265"/>
      <c r="BS30" s="1071" t="s">
        <v>635</v>
      </c>
      <c r="BT30" s="1072"/>
      <c r="BU30" s="1072"/>
      <c r="BV30" s="1072"/>
      <c r="BW30" s="1072"/>
      <c r="BX30" s="1072"/>
      <c r="BY30" s="1072"/>
      <c r="BZ30" s="1072"/>
      <c r="CA30" s="1072"/>
      <c r="CB30" s="1072"/>
      <c r="CC30" s="1072"/>
      <c r="CD30" s="1072"/>
      <c r="CE30" s="1072"/>
      <c r="CF30" s="1072"/>
      <c r="CG30" s="1073"/>
      <c r="CH30" s="1046">
        <v>84</v>
      </c>
      <c r="CI30" s="1047"/>
      <c r="CJ30" s="1047"/>
      <c r="CK30" s="1047"/>
      <c r="CL30" s="1048"/>
      <c r="CM30" s="1046">
        <v>304</v>
      </c>
      <c r="CN30" s="1047"/>
      <c r="CO30" s="1047"/>
      <c r="CP30" s="1047"/>
      <c r="CQ30" s="1048"/>
      <c r="CR30" s="1046">
        <v>10</v>
      </c>
      <c r="CS30" s="1047"/>
      <c r="CT30" s="1047"/>
      <c r="CU30" s="1047"/>
      <c r="CV30" s="1048"/>
      <c r="CW30" s="1046" t="s">
        <v>532</v>
      </c>
      <c r="CX30" s="1047"/>
      <c r="CY30" s="1047"/>
      <c r="CZ30" s="1047"/>
      <c r="DA30" s="1048"/>
      <c r="DB30" s="1046" t="s">
        <v>532</v>
      </c>
      <c r="DC30" s="1047"/>
      <c r="DD30" s="1047"/>
      <c r="DE30" s="1047"/>
      <c r="DF30" s="1048"/>
      <c r="DG30" s="1046" t="s">
        <v>532</v>
      </c>
      <c r="DH30" s="1047"/>
      <c r="DI30" s="1047"/>
      <c r="DJ30" s="1047"/>
      <c r="DK30" s="1048"/>
      <c r="DL30" s="1046" t="s">
        <v>532</v>
      </c>
      <c r="DM30" s="1047"/>
      <c r="DN30" s="1047"/>
      <c r="DO30" s="1047"/>
      <c r="DP30" s="1048"/>
      <c r="DQ30" s="1046" t="s">
        <v>532</v>
      </c>
      <c r="DR30" s="1047"/>
      <c r="DS30" s="1047"/>
      <c r="DT30" s="1047"/>
      <c r="DU30" s="1048"/>
      <c r="DV30" s="1049"/>
      <c r="DW30" s="1050"/>
      <c r="DX30" s="1050"/>
      <c r="DY30" s="1050"/>
      <c r="DZ30" s="1051"/>
      <c r="EA30" s="248"/>
    </row>
    <row r="31" spans="1:131" s="249" customFormat="1" ht="26.25" customHeight="1" x14ac:dyDescent="0.2">
      <c r="A31" s="268">
        <v>4</v>
      </c>
      <c r="B31" s="1094" t="s">
        <v>416</v>
      </c>
      <c r="C31" s="1095"/>
      <c r="D31" s="1095"/>
      <c r="E31" s="1095"/>
      <c r="F31" s="1095"/>
      <c r="G31" s="1095"/>
      <c r="H31" s="1095"/>
      <c r="I31" s="1095"/>
      <c r="J31" s="1095"/>
      <c r="K31" s="1095"/>
      <c r="L31" s="1095"/>
      <c r="M31" s="1095"/>
      <c r="N31" s="1095"/>
      <c r="O31" s="1095"/>
      <c r="P31" s="1096"/>
      <c r="Q31" s="1100">
        <v>12169</v>
      </c>
      <c r="R31" s="1101"/>
      <c r="S31" s="1101"/>
      <c r="T31" s="1101"/>
      <c r="U31" s="1101"/>
      <c r="V31" s="1101">
        <v>12066</v>
      </c>
      <c r="W31" s="1101"/>
      <c r="X31" s="1101"/>
      <c r="Y31" s="1101"/>
      <c r="Z31" s="1101"/>
      <c r="AA31" s="1101">
        <v>103</v>
      </c>
      <c r="AB31" s="1101"/>
      <c r="AC31" s="1101"/>
      <c r="AD31" s="1101"/>
      <c r="AE31" s="1102"/>
      <c r="AF31" s="1076">
        <v>103</v>
      </c>
      <c r="AG31" s="1077"/>
      <c r="AH31" s="1077"/>
      <c r="AI31" s="1077"/>
      <c r="AJ31" s="1078"/>
      <c r="AK31" s="1037">
        <v>2138</v>
      </c>
      <c r="AL31" s="1028"/>
      <c r="AM31" s="1028"/>
      <c r="AN31" s="1028"/>
      <c r="AO31" s="1028"/>
      <c r="AP31" s="1028" t="s">
        <v>532</v>
      </c>
      <c r="AQ31" s="1028"/>
      <c r="AR31" s="1028"/>
      <c r="AS31" s="1028"/>
      <c r="AT31" s="1028"/>
      <c r="AU31" s="1028" t="s">
        <v>532</v>
      </c>
      <c r="AV31" s="1028"/>
      <c r="AW31" s="1028"/>
      <c r="AX31" s="1028"/>
      <c r="AY31" s="1028"/>
      <c r="AZ31" s="1099" t="s">
        <v>532</v>
      </c>
      <c r="BA31" s="1099"/>
      <c r="BB31" s="1099"/>
      <c r="BC31" s="1099"/>
      <c r="BD31" s="1099"/>
      <c r="BE31" s="1089" t="s">
        <v>608</v>
      </c>
      <c r="BF31" s="1089"/>
      <c r="BG31" s="1089"/>
      <c r="BH31" s="1089"/>
      <c r="BI31" s="1090"/>
      <c r="BJ31" s="254"/>
      <c r="BK31" s="254"/>
      <c r="BL31" s="254"/>
      <c r="BM31" s="254"/>
      <c r="BN31" s="254"/>
      <c r="BO31" s="267"/>
      <c r="BP31" s="267"/>
      <c r="BQ31" s="264">
        <v>25</v>
      </c>
      <c r="BR31" s="265"/>
      <c r="BS31" s="1071" t="s">
        <v>636</v>
      </c>
      <c r="BT31" s="1072"/>
      <c r="BU31" s="1072"/>
      <c r="BV31" s="1072"/>
      <c r="BW31" s="1072"/>
      <c r="BX31" s="1072"/>
      <c r="BY31" s="1072"/>
      <c r="BZ31" s="1072"/>
      <c r="CA31" s="1072"/>
      <c r="CB31" s="1072"/>
      <c r="CC31" s="1072"/>
      <c r="CD31" s="1072"/>
      <c r="CE31" s="1072"/>
      <c r="CF31" s="1072"/>
      <c r="CG31" s="1073"/>
      <c r="CH31" s="1046">
        <v>96</v>
      </c>
      <c r="CI31" s="1047"/>
      <c r="CJ31" s="1047"/>
      <c r="CK31" s="1047"/>
      <c r="CL31" s="1048"/>
      <c r="CM31" s="1046">
        <v>1052</v>
      </c>
      <c r="CN31" s="1047"/>
      <c r="CO31" s="1047"/>
      <c r="CP31" s="1047"/>
      <c r="CQ31" s="1048"/>
      <c r="CR31" s="1046">
        <v>250</v>
      </c>
      <c r="CS31" s="1047"/>
      <c r="CT31" s="1047"/>
      <c r="CU31" s="1047"/>
      <c r="CV31" s="1048"/>
      <c r="CW31" s="1046" t="s">
        <v>532</v>
      </c>
      <c r="CX31" s="1047"/>
      <c r="CY31" s="1047"/>
      <c r="CZ31" s="1047"/>
      <c r="DA31" s="1048"/>
      <c r="DB31" s="1046" t="s">
        <v>532</v>
      </c>
      <c r="DC31" s="1047"/>
      <c r="DD31" s="1047"/>
      <c r="DE31" s="1047"/>
      <c r="DF31" s="1048"/>
      <c r="DG31" s="1046" t="s">
        <v>532</v>
      </c>
      <c r="DH31" s="1047"/>
      <c r="DI31" s="1047"/>
      <c r="DJ31" s="1047"/>
      <c r="DK31" s="1048"/>
      <c r="DL31" s="1046" t="s">
        <v>532</v>
      </c>
      <c r="DM31" s="1047"/>
      <c r="DN31" s="1047"/>
      <c r="DO31" s="1047"/>
      <c r="DP31" s="1048"/>
      <c r="DQ31" s="1046" t="s">
        <v>532</v>
      </c>
      <c r="DR31" s="1047"/>
      <c r="DS31" s="1047"/>
      <c r="DT31" s="1047"/>
      <c r="DU31" s="1048"/>
      <c r="DV31" s="1049"/>
      <c r="DW31" s="1050"/>
      <c r="DX31" s="1050"/>
      <c r="DY31" s="1050"/>
      <c r="DZ31" s="1051"/>
      <c r="EA31" s="248"/>
    </row>
    <row r="32" spans="1:131" s="249" customFormat="1" ht="26.25" customHeight="1" x14ac:dyDescent="0.2">
      <c r="A32" s="268">
        <v>5</v>
      </c>
      <c r="B32" s="1094" t="s">
        <v>417</v>
      </c>
      <c r="C32" s="1095"/>
      <c r="D32" s="1095"/>
      <c r="E32" s="1095"/>
      <c r="F32" s="1095"/>
      <c r="G32" s="1095"/>
      <c r="H32" s="1095"/>
      <c r="I32" s="1095"/>
      <c r="J32" s="1095"/>
      <c r="K32" s="1095"/>
      <c r="L32" s="1095"/>
      <c r="M32" s="1095"/>
      <c r="N32" s="1095"/>
      <c r="O32" s="1095"/>
      <c r="P32" s="1096"/>
      <c r="Q32" s="1100">
        <v>34415</v>
      </c>
      <c r="R32" s="1101"/>
      <c r="S32" s="1101"/>
      <c r="T32" s="1101"/>
      <c r="U32" s="1101"/>
      <c r="V32" s="1101">
        <v>33170</v>
      </c>
      <c r="W32" s="1101"/>
      <c r="X32" s="1101"/>
      <c r="Y32" s="1101"/>
      <c r="Z32" s="1101"/>
      <c r="AA32" s="1101">
        <v>1245</v>
      </c>
      <c r="AB32" s="1101"/>
      <c r="AC32" s="1101"/>
      <c r="AD32" s="1101"/>
      <c r="AE32" s="1102"/>
      <c r="AF32" s="1076">
        <v>6199</v>
      </c>
      <c r="AG32" s="1077"/>
      <c r="AH32" s="1077"/>
      <c r="AI32" s="1077"/>
      <c r="AJ32" s="1078"/>
      <c r="AK32" s="1037">
        <v>7947</v>
      </c>
      <c r="AL32" s="1028"/>
      <c r="AM32" s="1028"/>
      <c r="AN32" s="1028"/>
      <c r="AO32" s="1028"/>
      <c r="AP32" s="1028">
        <v>182673</v>
      </c>
      <c r="AQ32" s="1028"/>
      <c r="AR32" s="1028"/>
      <c r="AS32" s="1028"/>
      <c r="AT32" s="1028"/>
      <c r="AU32" s="1028">
        <v>57177</v>
      </c>
      <c r="AV32" s="1028"/>
      <c r="AW32" s="1028"/>
      <c r="AX32" s="1028"/>
      <c r="AY32" s="1028"/>
      <c r="AZ32" s="1099" t="s">
        <v>532</v>
      </c>
      <c r="BA32" s="1099"/>
      <c r="BB32" s="1099"/>
      <c r="BC32" s="1099"/>
      <c r="BD32" s="1099"/>
      <c r="BE32" s="1089" t="s">
        <v>418</v>
      </c>
      <c r="BF32" s="1089"/>
      <c r="BG32" s="1089"/>
      <c r="BH32" s="1089"/>
      <c r="BI32" s="1090"/>
      <c r="BJ32" s="254"/>
      <c r="BK32" s="254"/>
      <c r="BL32" s="254"/>
      <c r="BM32" s="254"/>
      <c r="BN32" s="254"/>
      <c r="BO32" s="267"/>
      <c r="BP32" s="267"/>
      <c r="BQ32" s="264">
        <v>26</v>
      </c>
      <c r="BR32" s="265"/>
      <c r="BS32" s="1071" t="s">
        <v>637</v>
      </c>
      <c r="BT32" s="1072"/>
      <c r="BU32" s="1072"/>
      <c r="BV32" s="1072"/>
      <c r="BW32" s="1072"/>
      <c r="BX32" s="1072"/>
      <c r="BY32" s="1072"/>
      <c r="BZ32" s="1072"/>
      <c r="CA32" s="1072"/>
      <c r="CB32" s="1072"/>
      <c r="CC32" s="1072"/>
      <c r="CD32" s="1072"/>
      <c r="CE32" s="1072"/>
      <c r="CF32" s="1072"/>
      <c r="CG32" s="1073"/>
      <c r="CH32" s="1046">
        <v>12</v>
      </c>
      <c r="CI32" s="1047"/>
      <c r="CJ32" s="1047"/>
      <c r="CK32" s="1047"/>
      <c r="CL32" s="1048"/>
      <c r="CM32" s="1046">
        <v>284</v>
      </c>
      <c r="CN32" s="1047"/>
      <c r="CO32" s="1047"/>
      <c r="CP32" s="1047"/>
      <c r="CQ32" s="1048"/>
      <c r="CR32" s="1046">
        <v>24</v>
      </c>
      <c r="CS32" s="1047"/>
      <c r="CT32" s="1047"/>
      <c r="CU32" s="1047"/>
      <c r="CV32" s="1048"/>
      <c r="CW32" s="1046" t="s">
        <v>532</v>
      </c>
      <c r="CX32" s="1047"/>
      <c r="CY32" s="1047"/>
      <c r="CZ32" s="1047"/>
      <c r="DA32" s="1048"/>
      <c r="DB32" s="1046" t="s">
        <v>532</v>
      </c>
      <c r="DC32" s="1047"/>
      <c r="DD32" s="1047"/>
      <c r="DE32" s="1047"/>
      <c r="DF32" s="1048"/>
      <c r="DG32" s="1046" t="s">
        <v>532</v>
      </c>
      <c r="DH32" s="1047"/>
      <c r="DI32" s="1047"/>
      <c r="DJ32" s="1047"/>
      <c r="DK32" s="1048"/>
      <c r="DL32" s="1046" t="s">
        <v>532</v>
      </c>
      <c r="DM32" s="1047"/>
      <c r="DN32" s="1047"/>
      <c r="DO32" s="1047"/>
      <c r="DP32" s="1048"/>
      <c r="DQ32" s="1046" t="s">
        <v>532</v>
      </c>
      <c r="DR32" s="1047"/>
      <c r="DS32" s="1047"/>
      <c r="DT32" s="1047"/>
      <c r="DU32" s="1048"/>
      <c r="DV32" s="1049"/>
      <c r="DW32" s="1050"/>
      <c r="DX32" s="1050"/>
      <c r="DY32" s="1050"/>
      <c r="DZ32" s="1051"/>
      <c r="EA32" s="248"/>
    </row>
    <row r="33" spans="1:131" s="249" customFormat="1" ht="26.25" customHeight="1" x14ac:dyDescent="0.2">
      <c r="A33" s="268">
        <v>6</v>
      </c>
      <c r="B33" s="1094" t="s">
        <v>152</v>
      </c>
      <c r="C33" s="1095"/>
      <c r="D33" s="1095"/>
      <c r="E33" s="1095"/>
      <c r="F33" s="1095"/>
      <c r="G33" s="1095"/>
      <c r="H33" s="1095"/>
      <c r="I33" s="1095"/>
      <c r="J33" s="1095"/>
      <c r="K33" s="1095"/>
      <c r="L33" s="1095"/>
      <c r="M33" s="1095"/>
      <c r="N33" s="1095"/>
      <c r="O33" s="1095"/>
      <c r="P33" s="1096"/>
      <c r="Q33" s="1100">
        <v>8196</v>
      </c>
      <c r="R33" s="1101"/>
      <c r="S33" s="1101"/>
      <c r="T33" s="1101"/>
      <c r="U33" s="1101"/>
      <c r="V33" s="1101">
        <v>9857</v>
      </c>
      <c r="W33" s="1101"/>
      <c r="X33" s="1101"/>
      <c r="Y33" s="1101"/>
      <c r="Z33" s="1101"/>
      <c r="AA33" s="1101">
        <v>-1661</v>
      </c>
      <c r="AB33" s="1101"/>
      <c r="AC33" s="1101"/>
      <c r="AD33" s="1101"/>
      <c r="AE33" s="1102"/>
      <c r="AF33" s="1076">
        <v>-483</v>
      </c>
      <c r="AG33" s="1077"/>
      <c r="AH33" s="1077"/>
      <c r="AI33" s="1077"/>
      <c r="AJ33" s="1078"/>
      <c r="AK33" s="1037">
        <v>3372</v>
      </c>
      <c r="AL33" s="1028"/>
      <c r="AM33" s="1028"/>
      <c r="AN33" s="1028"/>
      <c r="AO33" s="1028"/>
      <c r="AP33" s="1028">
        <v>3983</v>
      </c>
      <c r="AQ33" s="1028"/>
      <c r="AR33" s="1028"/>
      <c r="AS33" s="1028"/>
      <c r="AT33" s="1028"/>
      <c r="AU33" s="1028">
        <v>1087</v>
      </c>
      <c r="AV33" s="1028"/>
      <c r="AW33" s="1028"/>
      <c r="AX33" s="1028"/>
      <c r="AY33" s="1028"/>
      <c r="AZ33" s="1099">
        <v>9.5</v>
      </c>
      <c r="BA33" s="1099"/>
      <c r="BB33" s="1099"/>
      <c r="BC33" s="1099"/>
      <c r="BD33" s="1099"/>
      <c r="BE33" s="1089" t="s">
        <v>418</v>
      </c>
      <c r="BF33" s="1089"/>
      <c r="BG33" s="1089"/>
      <c r="BH33" s="1089"/>
      <c r="BI33" s="1090"/>
      <c r="BJ33" s="254"/>
      <c r="BK33" s="254"/>
      <c r="BL33" s="254"/>
      <c r="BM33" s="254"/>
      <c r="BN33" s="254"/>
      <c r="BO33" s="267"/>
      <c r="BP33" s="267"/>
      <c r="BQ33" s="264">
        <v>27</v>
      </c>
      <c r="BR33" s="265"/>
      <c r="BS33" s="1071" t="s">
        <v>638</v>
      </c>
      <c r="BT33" s="1072"/>
      <c r="BU33" s="1072"/>
      <c r="BV33" s="1072"/>
      <c r="BW33" s="1072"/>
      <c r="BX33" s="1072"/>
      <c r="BY33" s="1072"/>
      <c r="BZ33" s="1072"/>
      <c r="CA33" s="1072"/>
      <c r="CB33" s="1072"/>
      <c r="CC33" s="1072"/>
      <c r="CD33" s="1072"/>
      <c r="CE33" s="1072"/>
      <c r="CF33" s="1072"/>
      <c r="CG33" s="1073"/>
      <c r="CH33" s="1046">
        <v>6</v>
      </c>
      <c r="CI33" s="1047"/>
      <c r="CJ33" s="1047"/>
      <c r="CK33" s="1047"/>
      <c r="CL33" s="1048"/>
      <c r="CM33" s="1046">
        <v>130</v>
      </c>
      <c r="CN33" s="1047"/>
      <c r="CO33" s="1047"/>
      <c r="CP33" s="1047"/>
      <c r="CQ33" s="1048"/>
      <c r="CR33" s="1046">
        <v>14</v>
      </c>
      <c r="CS33" s="1047"/>
      <c r="CT33" s="1047"/>
      <c r="CU33" s="1047"/>
      <c r="CV33" s="1048"/>
      <c r="CW33" s="1046" t="s">
        <v>532</v>
      </c>
      <c r="CX33" s="1047"/>
      <c r="CY33" s="1047"/>
      <c r="CZ33" s="1047"/>
      <c r="DA33" s="1048"/>
      <c r="DB33" s="1046" t="s">
        <v>532</v>
      </c>
      <c r="DC33" s="1047"/>
      <c r="DD33" s="1047"/>
      <c r="DE33" s="1047"/>
      <c r="DF33" s="1048"/>
      <c r="DG33" s="1046" t="s">
        <v>532</v>
      </c>
      <c r="DH33" s="1047"/>
      <c r="DI33" s="1047"/>
      <c r="DJ33" s="1047"/>
      <c r="DK33" s="1048"/>
      <c r="DL33" s="1046" t="s">
        <v>532</v>
      </c>
      <c r="DM33" s="1047"/>
      <c r="DN33" s="1047"/>
      <c r="DO33" s="1047"/>
      <c r="DP33" s="1048"/>
      <c r="DQ33" s="1046" t="s">
        <v>532</v>
      </c>
      <c r="DR33" s="1047"/>
      <c r="DS33" s="1047"/>
      <c r="DT33" s="1047"/>
      <c r="DU33" s="1048"/>
      <c r="DV33" s="1049"/>
      <c r="DW33" s="1050"/>
      <c r="DX33" s="1050"/>
      <c r="DY33" s="1050"/>
      <c r="DZ33" s="1051"/>
      <c r="EA33" s="248"/>
    </row>
    <row r="34" spans="1:131" s="249" customFormat="1" ht="26.25" customHeight="1" x14ac:dyDescent="0.2">
      <c r="A34" s="268">
        <v>7</v>
      </c>
      <c r="B34" s="1094" t="s">
        <v>419</v>
      </c>
      <c r="C34" s="1095"/>
      <c r="D34" s="1095"/>
      <c r="E34" s="1095"/>
      <c r="F34" s="1095"/>
      <c r="G34" s="1095"/>
      <c r="H34" s="1095"/>
      <c r="I34" s="1095"/>
      <c r="J34" s="1095"/>
      <c r="K34" s="1095"/>
      <c r="L34" s="1095"/>
      <c r="M34" s="1095"/>
      <c r="N34" s="1095"/>
      <c r="O34" s="1095"/>
      <c r="P34" s="1096"/>
      <c r="Q34" s="1100">
        <v>18185</v>
      </c>
      <c r="R34" s="1101"/>
      <c r="S34" s="1101"/>
      <c r="T34" s="1101"/>
      <c r="U34" s="1101"/>
      <c r="V34" s="1101">
        <v>24434</v>
      </c>
      <c r="W34" s="1101"/>
      <c r="X34" s="1101"/>
      <c r="Y34" s="1101"/>
      <c r="Z34" s="1101"/>
      <c r="AA34" s="1101">
        <v>-6249</v>
      </c>
      <c r="AB34" s="1101"/>
      <c r="AC34" s="1101"/>
      <c r="AD34" s="1101"/>
      <c r="AE34" s="1102"/>
      <c r="AF34" s="1076" t="s">
        <v>414</v>
      </c>
      <c r="AG34" s="1077"/>
      <c r="AH34" s="1077"/>
      <c r="AI34" s="1077"/>
      <c r="AJ34" s="1078"/>
      <c r="AK34" s="1037">
        <v>1248</v>
      </c>
      <c r="AL34" s="1028"/>
      <c r="AM34" s="1028"/>
      <c r="AN34" s="1028"/>
      <c r="AO34" s="1028"/>
      <c r="AP34" s="1028">
        <v>124526</v>
      </c>
      <c r="AQ34" s="1028"/>
      <c r="AR34" s="1028"/>
      <c r="AS34" s="1028"/>
      <c r="AT34" s="1028"/>
      <c r="AU34" s="1028">
        <v>9340</v>
      </c>
      <c r="AV34" s="1028"/>
      <c r="AW34" s="1028"/>
      <c r="AX34" s="1028"/>
      <c r="AY34" s="1028"/>
      <c r="AZ34" s="1099" t="s">
        <v>532</v>
      </c>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420</v>
      </c>
      <c r="C35" s="1095"/>
      <c r="D35" s="1095"/>
      <c r="E35" s="1095"/>
      <c r="F35" s="1095"/>
      <c r="G35" s="1095"/>
      <c r="H35" s="1095"/>
      <c r="I35" s="1095"/>
      <c r="J35" s="1095"/>
      <c r="K35" s="1095"/>
      <c r="L35" s="1095"/>
      <c r="M35" s="1095"/>
      <c r="N35" s="1095"/>
      <c r="O35" s="1095"/>
      <c r="P35" s="1096"/>
      <c r="Q35" s="1100">
        <v>26523</v>
      </c>
      <c r="R35" s="1101"/>
      <c r="S35" s="1101"/>
      <c r="T35" s="1101"/>
      <c r="U35" s="1101"/>
      <c r="V35" s="1101">
        <v>23765</v>
      </c>
      <c r="W35" s="1101"/>
      <c r="X35" s="1101"/>
      <c r="Y35" s="1101"/>
      <c r="Z35" s="1101"/>
      <c r="AA35" s="1101">
        <v>2758</v>
      </c>
      <c r="AB35" s="1101"/>
      <c r="AC35" s="1101"/>
      <c r="AD35" s="1101"/>
      <c r="AE35" s="1102"/>
      <c r="AF35" s="1076">
        <v>15892</v>
      </c>
      <c r="AG35" s="1077"/>
      <c r="AH35" s="1077"/>
      <c r="AI35" s="1077"/>
      <c r="AJ35" s="1078"/>
      <c r="AK35" s="1037">
        <v>1331</v>
      </c>
      <c r="AL35" s="1028"/>
      <c r="AM35" s="1028"/>
      <c r="AN35" s="1028"/>
      <c r="AO35" s="1028"/>
      <c r="AP35" s="1028">
        <v>59700</v>
      </c>
      <c r="AQ35" s="1028"/>
      <c r="AR35" s="1028"/>
      <c r="AS35" s="1028"/>
      <c r="AT35" s="1028"/>
      <c r="AU35" s="1028">
        <v>2985</v>
      </c>
      <c r="AV35" s="1028"/>
      <c r="AW35" s="1028"/>
      <c r="AX35" s="1028"/>
      <c r="AY35" s="1028"/>
      <c r="AZ35" s="1099" t="s">
        <v>532</v>
      </c>
      <c r="BA35" s="1099"/>
      <c r="BB35" s="1099"/>
      <c r="BC35" s="1099"/>
      <c r="BD35" s="1099"/>
      <c r="BE35" s="1089" t="s">
        <v>421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422</v>
      </c>
      <c r="C36" s="1095"/>
      <c r="D36" s="1095"/>
      <c r="E36" s="1095"/>
      <c r="F36" s="1095"/>
      <c r="G36" s="1095"/>
      <c r="H36" s="1095"/>
      <c r="I36" s="1095"/>
      <c r="J36" s="1095"/>
      <c r="K36" s="1095"/>
      <c r="L36" s="1095"/>
      <c r="M36" s="1095"/>
      <c r="N36" s="1095"/>
      <c r="O36" s="1095"/>
      <c r="P36" s="1096"/>
      <c r="Q36" s="1100">
        <v>31473</v>
      </c>
      <c r="R36" s="1101"/>
      <c r="S36" s="1101"/>
      <c r="T36" s="1101"/>
      <c r="U36" s="1101"/>
      <c r="V36" s="1101">
        <v>28037</v>
      </c>
      <c r="W36" s="1101"/>
      <c r="X36" s="1101"/>
      <c r="Y36" s="1101"/>
      <c r="Z36" s="1101"/>
      <c r="AA36" s="1101">
        <v>3436</v>
      </c>
      <c r="AB36" s="1101"/>
      <c r="AC36" s="1101"/>
      <c r="AD36" s="1101"/>
      <c r="AE36" s="1102"/>
      <c r="AF36" s="1076">
        <v>7699</v>
      </c>
      <c r="AG36" s="1077"/>
      <c r="AH36" s="1077"/>
      <c r="AI36" s="1077"/>
      <c r="AJ36" s="1078"/>
      <c r="AK36" s="1037">
        <v>137</v>
      </c>
      <c r="AL36" s="1028"/>
      <c r="AM36" s="1028"/>
      <c r="AN36" s="1028"/>
      <c r="AO36" s="1028"/>
      <c r="AP36" s="1028">
        <v>31157</v>
      </c>
      <c r="AQ36" s="1028"/>
      <c r="AR36" s="1028"/>
      <c r="AS36" s="1028"/>
      <c r="AT36" s="1028"/>
      <c r="AU36" s="1028" t="s">
        <v>532</v>
      </c>
      <c r="AV36" s="1028"/>
      <c r="AW36" s="1028"/>
      <c r="AX36" s="1028"/>
      <c r="AY36" s="1028"/>
      <c r="AZ36" s="1099" t="s">
        <v>532</v>
      </c>
      <c r="BA36" s="1099"/>
      <c r="BB36" s="1099"/>
      <c r="BC36" s="1099"/>
      <c r="BD36" s="1099"/>
      <c r="BE36" s="1089" t="s">
        <v>418</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423</v>
      </c>
      <c r="C37" s="1095"/>
      <c r="D37" s="1095"/>
      <c r="E37" s="1095"/>
      <c r="F37" s="1095"/>
      <c r="G37" s="1095"/>
      <c r="H37" s="1095"/>
      <c r="I37" s="1095"/>
      <c r="J37" s="1095"/>
      <c r="K37" s="1095"/>
      <c r="L37" s="1095"/>
      <c r="M37" s="1095"/>
      <c r="N37" s="1095"/>
      <c r="O37" s="1095"/>
      <c r="P37" s="1096"/>
      <c r="Q37" s="1100">
        <v>18765</v>
      </c>
      <c r="R37" s="1101"/>
      <c r="S37" s="1101"/>
      <c r="T37" s="1101"/>
      <c r="U37" s="1101"/>
      <c r="V37" s="1101">
        <v>18758</v>
      </c>
      <c r="W37" s="1101"/>
      <c r="X37" s="1101"/>
      <c r="Y37" s="1101"/>
      <c r="Z37" s="1101"/>
      <c r="AA37" s="1101">
        <v>7</v>
      </c>
      <c r="AB37" s="1101"/>
      <c r="AC37" s="1101"/>
      <c r="AD37" s="1101"/>
      <c r="AE37" s="1102"/>
      <c r="AF37" s="1076">
        <v>4286</v>
      </c>
      <c r="AG37" s="1077"/>
      <c r="AH37" s="1077"/>
      <c r="AI37" s="1077"/>
      <c r="AJ37" s="1078"/>
      <c r="AK37" s="1037">
        <v>2721</v>
      </c>
      <c r="AL37" s="1028"/>
      <c r="AM37" s="1028"/>
      <c r="AN37" s="1028"/>
      <c r="AO37" s="1028"/>
      <c r="AP37" s="1028">
        <v>21385</v>
      </c>
      <c r="AQ37" s="1028"/>
      <c r="AR37" s="1028"/>
      <c r="AS37" s="1028"/>
      <c r="AT37" s="1028"/>
      <c r="AU37" s="1028">
        <v>9666</v>
      </c>
      <c r="AV37" s="1028"/>
      <c r="AW37" s="1028"/>
      <c r="AX37" s="1028"/>
      <c r="AY37" s="1028"/>
      <c r="AZ37" s="1099" t="s">
        <v>532</v>
      </c>
      <c r="BA37" s="1099"/>
      <c r="BB37" s="1099"/>
      <c r="BC37" s="1099"/>
      <c r="BD37" s="1099"/>
      <c r="BE37" s="1089" t="s">
        <v>421</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t="s">
        <v>424</v>
      </c>
      <c r="C38" s="1095"/>
      <c r="D38" s="1095"/>
      <c r="E38" s="1095"/>
      <c r="F38" s="1095"/>
      <c r="G38" s="1095"/>
      <c r="H38" s="1095"/>
      <c r="I38" s="1095"/>
      <c r="J38" s="1095"/>
      <c r="K38" s="1095"/>
      <c r="L38" s="1095"/>
      <c r="M38" s="1095"/>
      <c r="N38" s="1095"/>
      <c r="O38" s="1095"/>
      <c r="P38" s="1096"/>
      <c r="Q38" s="1100">
        <v>3199</v>
      </c>
      <c r="R38" s="1101"/>
      <c r="S38" s="1101"/>
      <c r="T38" s="1101"/>
      <c r="U38" s="1101"/>
      <c r="V38" s="1101">
        <v>3198</v>
      </c>
      <c r="W38" s="1101"/>
      <c r="X38" s="1101"/>
      <c r="Y38" s="1101"/>
      <c r="Z38" s="1101"/>
      <c r="AA38" s="1101">
        <v>1</v>
      </c>
      <c r="AB38" s="1101"/>
      <c r="AC38" s="1101"/>
      <c r="AD38" s="1101"/>
      <c r="AE38" s="1102"/>
      <c r="AF38" s="1076" t="s">
        <v>129</v>
      </c>
      <c r="AG38" s="1077"/>
      <c r="AH38" s="1077"/>
      <c r="AI38" s="1077"/>
      <c r="AJ38" s="1078"/>
      <c r="AK38" s="1037">
        <v>619</v>
      </c>
      <c r="AL38" s="1028"/>
      <c r="AM38" s="1028"/>
      <c r="AN38" s="1028"/>
      <c r="AO38" s="1028"/>
      <c r="AP38" s="1028">
        <v>10948</v>
      </c>
      <c r="AQ38" s="1028"/>
      <c r="AR38" s="1028"/>
      <c r="AS38" s="1028"/>
      <c r="AT38" s="1028"/>
      <c r="AU38" s="1028">
        <v>5449</v>
      </c>
      <c r="AV38" s="1028"/>
      <c r="AW38" s="1028"/>
      <c r="AX38" s="1028"/>
      <c r="AY38" s="1028"/>
      <c r="AZ38" s="1099" t="s">
        <v>532</v>
      </c>
      <c r="BA38" s="1099"/>
      <c r="BB38" s="1099"/>
      <c r="BC38" s="1099"/>
      <c r="BD38" s="1099"/>
      <c r="BE38" s="1089" t="s">
        <v>425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399</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36772</v>
      </c>
      <c r="AG63" s="1016"/>
      <c r="AH63" s="1016"/>
      <c r="AI63" s="1016"/>
      <c r="AJ63" s="1087"/>
      <c r="AK63" s="1088"/>
      <c r="AL63" s="1020"/>
      <c r="AM63" s="1020"/>
      <c r="AN63" s="1020"/>
      <c r="AO63" s="1020"/>
      <c r="AP63" s="1016">
        <v>434372</v>
      </c>
      <c r="AQ63" s="1016"/>
      <c r="AR63" s="1016"/>
      <c r="AS63" s="1016"/>
      <c r="AT63" s="1016"/>
      <c r="AU63" s="1016">
        <v>85704</v>
      </c>
      <c r="AV63" s="1016"/>
      <c r="AW63" s="1016"/>
      <c r="AX63" s="1016"/>
      <c r="AY63" s="1016"/>
      <c r="AZ63" s="1082"/>
      <c r="BA63" s="1082"/>
      <c r="BB63" s="1082"/>
      <c r="BC63" s="1082"/>
      <c r="BD63" s="1082"/>
      <c r="BE63" s="1017"/>
      <c r="BF63" s="1017"/>
      <c r="BG63" s="1017"/>
      <c r="BH63" s="1017"/>
      <c r="BI63" s="1018"/>
      <c r="BJ63" s="1083" t="s">
        <v>129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609</v>
      </c>
      <c r="C68" s="1043"/>
      <c r="D68" s="1043"/>
      <c r="E68" s="1043"/>
      <c r="F68" s="1043"/>
      <c r="G68" s="1043"/>
      <c r="H68" s="1043"/>
      <c r="I68" s="1043"/>
      <c r="J68" s="1043"/>
      <c r="K68" s="1043"/>
      <c r="L68" s="1043"/>
      <c r="M68" s="1043"/>
      <c r="N68" s="1043"/>
      <c r="O68" s="1043"/>
      <c r="P68" s="1044"/>
      <c r="Q68" s="1045">
        <v>264861</v>
      </c>
      <c r="R68" s="1039"/>
      <c r="S68" s="1039"/>
      <c r="T68" s="1039"/>
      <c r="U68" s="1039"/>
      <c r="V68" s="1039">
        <v>252944</v>
      </c>
      <c r="W68" s="1039"/>
      <c r="X68" s="1039"/>
      <c r="Y68" s="1039"/>
      <c r="Z68" s="1039"/>
      <c r="AA68" s="1039">
        <v>11917</v>
      </c>
      <c r="AB68" s="1039"/>
      <c r="AC68" s="1039"/>
      <c r="AD68" s="1039"/>
      <c r="AE68" s="1039"/>
      <c r="AF68" s="1039">
        <v>11917</v>
      </c>
      <c r="AG68" s="1039"/>
      <c r="AH68" s="1039"/>
      <c r="AI68" s="1039"/>
      <c r="AJ68" s="1039"/>
      <c r="AK68" s="1039">
        <v>7347</v>
      </c>
      <c r="AL68" s="1039"/>
      <c r="AM68" s="1039"/>
      <c r="AN68" s="1039"/>
      <c r="AO68" s="1039"/>
      <c r="AP68" s="1039" t="s">
        <v>532</v>
      </c>
      <c r="AQ68" s="1039"/>
      <c r="AR68" s="1039"/>
      <c r="AS68" s="1039"/>
      <c r="AT68" s="1039"/>
      <c r="AU68" s="1039" t="s">
        <v>532</v>
      </c>
      <c r="AV68" s="1039"/>
      <c r="AW68" s="1039"/>
      <c r="AX68" s="1039"/>
      <c r="AY68" s="1039"/>
      <c r="AZ68" s="1040" t="s">
        <v>610</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399</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11917</v>
      </c>
      <c r="AG88" s="1016"/>
      <c r="AH88" s="1016"/>
      <c r="AI88" s="1016"/>
      <c r="AJ88" s="1016"/>
      <c r="AK88" s="1020"/>
      <c r="AL88" s="1020"/>
      <c r="AM88" s="1020"/>
      <c r="AN88" s="1020"/>
      <c r="AO88" s="1020"/>
      <c r="AP88" s="1016" t="s">
        <v>532</v>
      </c>
      <c r="AQ88" s="1016"/>
      <c r="AR88" s="1016"/>
      <c r="AS88" s="1016"/>
      <c r="AT88" s="1016"/>
      <c r="AU88" s="1016" t="s">
        <v>532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5554</v>
      </c>
      <c r="CS102" s="1008"/>
      <c r="CT102" s="1008"/>
      <c r="CU102" s="1008"/>
      <c r="CV102" s="1009"/>
      <c r="CW102" s="1007">
        <v>3633</v>
      </c>
      <c r="CX102" s="1008"/>
      <c r="CY102" s="1008"/>
      <c r="CZ102" s="1008"/>
      <c r="DA102" s="1009"/>
      <c r="DB102" s="1007">
        <v>19</v>
      </c>
      <c r="DC102" s="1008"/>
      <c r="DD102" s="1008"/>
      <c r="DE102" s="1008"/>
      <c r="DF102" s="1009"/>
      <c r="DG102" s="1007">
        <v>57</v>
      </c>
      <c r="DH102" s="1008"/>
      <c r="DI102" s="1008"/>
      <c r="DJ102" s="1008"/>
      <c r="DK102" s="1009"/>
      <c r="DL102" s="1007">
        <v>6</v>
      </c>
      <c r="DM102" s="1008"/>
      <c r="DN102" s="1008"/>
      <c r="DO102" s="1008"/>
      <c r="DP102" s="1009"/>
      <c r="DQ102" s="1007" t="s">
        <v>532</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307</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307</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307</v>
      </c>
      <c r="DR109" s="951"/>
      <c r="DS109" s="951"/>
      <c r="DT109" s="951"/>
      <c r="DU109" s="952"/>
      <c r="DV109" s="953" t="s">
        <v>448</v>
      </c>
      <c r="DW109" s="951"/>
      <c r="DX109" s="951"/>
      <c r="DY109" s="951"/>
      <c r="DZ109" s="982"/>
    </row>
    <row r="110" spans="1:131" s="248" customFormat="1" ht="26.25" customHeight="1" x14ac:dyDescent="0.2">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32212115</v>
      </c>
      <c r="AB110" s="944"/>
      <c r="AC110" s="944"/>
      <c r="AD110" s="944"/>
      <c r="AE110" s="945"/>
      <c r="AF110" s="946">
        <v>33937594</v>
      </c>
      <c r="AG110" s="944"/>
      <c r="AH110" s="944"/>
      <c r="AI110" s="944"/>
      <c r="AJ110" s="945"/>
      <c r="AK110" s="946">
        <v>33402696</v>
      </c>
      <c r="AL110" s="944"/>
      <c r="AM110" s="944"/>
      <c r="AN110" s="944"/>
      <c r="AO110" s="945"/>
      <c r="AP110" s="947">
        <v>13.5</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878632372</v>
      </c>
      <c r="BR110" s="891"/>
      <c r="BS110" s="891"/>
      <c r="BT110" s="891"/>
      <c r="BU110" s="891"/>
      <c r="BV110" s="891">
        <v>873396536</v>
      </c>
      <c r="BW110" s="891"/>
      <c r="BX110" s="891"/>
      <c r="BY110" s="891"/>
      <c r="BZ110" s="891"/>
      <c r="CA110" s="891">
        <v>880082521</v>
      </c>
      <c r="CB110" s="891"/>
      <c r="CC110" s="891"/>
      <c r="CD110" s="891"/>
      <c r="CE110" s="891"/>
      <c r="CF110" s="915">
        <v>355.6</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9705246</v>
      </c>
      <c r="DH110" s="891"/>
      <c r="DI110" s="891"/>
      <c r="DJ110" s="891"/>
      <c r="DK110" s="891"/>
      <c r="DL110" s="891">
        <v>8622359</v>
      </c>
      <c r="DM110" s="891"/>
      <c r="DN110" s="891"/>
      <c r="DO110" s="891"/>
      <c r="DP110" s="891"/>
      <c r="DQ110" s="891">
        <v>7651948</v>
      </c>
      <c r="DR110" s="891"/>
      <c r="DS110" s="891"/>
      <c r="DT110" s="891"/>
      <c r="DU110" s="891"/>
      <c r="DV110" s="892">
        <v>3.1</v>
      </c>
      <c r="DW110" s="892"/>
      <c r="DX110" s="892"/>
      <c r="DY110" s="892"/>
      <c r="DZ110" s="893"/>
    </row>
    <row r="111" spans="1:131" s="248" customFormat="1" ht="26.25" customHeight="1" x14ac:dyDescent="0.2">
      <c r="A111" s="820" t="s">
        <v>454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414</v>
      </c>
      <c r="AB111" s="972"/>
      <c r="AC111" s="972"/>
      <c r="AD111" s="972"/>
      <c r="AE111" s="973"/>
      <c r="AF111" s="974" t="s">
        <v>129</v>
      </c>
      <c r="AG111" s="972"/>
      <c r="AH111" s="972"/>
      <c r="AI111" s="972"/>
      <c r="AJ111" s="973"/>
      <c r="AK111" s="974" t="s">
        <v>455</v>
      </c>
      <c r="AL111" s="972"/>
      <c r="AM111" s="972"/>
      <c r="AN111" s="972"/>
      <c r="AO111" s="973"/>
      <c r="AP111" s="975" t="s">
        <v>456</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v>17782698</v>
      </c>
      <c r="BR111" s="863"/>
      <c r="BS111" s="863"/>
      <c r="BT111" s="863"/>
      <c r="BU111" s="863"/>
      <c r="BV111" s="863">
        <v>16071717</v>
      </c>
      <c r="BW111" s="863"/>
      <c r="BX111" s="863"/>
      <c r="BY111" s="863"/>
      <c r="BZ111" s="863"/>
      <c r="CA111" s="863">
        <v>14450516</v>
      </c>
      <c r="CB111" s="863"/>
      <c r="CC111" s="863"/>
      <c r="CD111" s="863"/>
      <c r="CE111" s="863"/>
      <c r="CF111" s="924">
        <v>5.8</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3259427</v>
      </c>
      <c r="DH111" s="863"/>
      <c r="DI111" s="863"/>
      <c r="DJ111" s="863"/>
      <c r="DK111" s="863"/>
      <c r="DL111" s="863">
        <v>2872226</v>
      </c>
      <c r="DM111" s="863"/>
      <c r="DN111" s="863"/>
      <c r="DO111" s="863"/>
      <c r="DP111" s="863"/>
      <c r="DQ111" s="863">
        <v>2484157</v>
      </c>
      <c r="DR111" s="863"/>
      <c r="DS111" s="863"/>
      <c r="DT111" s="863"/>
      <c r="DU111" s="863"/>
      <c r="DV111" s="840">
        <v>1</v>
      </c>
      <c r="DW111" s="840"/>
      <c r="DX111" s="840"/>
      <c r="DY111" s="840"/>
      <c r="DZ111" s="841"/>
    </row>
    <row r="112" spans="1:131" s="248" customFormat="1" ht="26.25" customHeight="1" x14ac:dyDescent="0.2">
      <c r="A112" s="965" t="s">
        <v>459</v>
      </c>
      <c r="B112" s="966"/>
      <c r="C112" s="796" t="s">
        <v>460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23321754</v>
      </c>
      <c r="AB112" s="826"/>
      <c r="AC112" s="826"/>
      <c r="AD112" s="826"/>
      <c r="AE112" s="827"/>
      <c r="AF112" s="828">
        <v>23959314</v>
      </c>
      <c r="AG112" s="826"/>
      <c r="AH112" s="826"/>
      <c r="AI112" s="826"/>
      <c r="AJ112" s="827"/>
      <c r="AK112" s="828">
        <v>23949549</v>
      </c>
      <c r="AL112" s="826"/>
      <c r="AM112" s="826"/>
      <c r="AN112" s="826"/>
      <c r="AO112" s="827"/>
      <c r="AP112" s="873">
        <v>9.6999999999999993</v>
      </c>
      <c r="AQ112" s="874"/>
      <c r="AR112" s="874"/>
      <c r="AS112" s="874"/>
      <c r="AT112" s="875"/>
      <c r="AU112" s="985"/>
      <c r="AV112" s="986"/>
      <c r="AW112" s="986"/>
      <c r="AX112" s="986"/>
      <c r="AY112" s="986"/>
      <c r="AZ112" s="861" t="s">
        <v>461</v>
      </c>
      <c r="BA112" s="796"/>
      <c r="BB112" s="796"/>
      <c r="BC112" s="796"/>
      <c r="BD112" s="796"/>
      <c r="BE112" s="796"/>
      <c r="BF112" s="796"/>
      <c r="BG112" s="796"/>
      <c r="BH112" s="796"/>
      <c r="BI112" s="796"/>
      <c r="BJ112" s="796"/>
      <c r="BK112" s="796"/>
      <c r="BL112" s="796"/>
      <c r="BM112" s="796"/>
      <c r="BN112" s="796"/>
      <c r="BO112" s="796"/>
      <c r="BP112" s="797"/>
      <c r="BQ112" s="862">
        <v>101510046</v>
      </c>
      <c r="BR112" s="863"/>
      <c r="BS112" s="863"/>
      <c r="BT112" s="863"/>
      <c r="BU112" s="863"/>
      <c r="BV112" s="863">
        <v>92930473</v>
      </c>
      <c r="BW112" s="863"/>
      <c r="BX112" s="863"/>
      <c r="BY112" s="863"/>
      <c r="BZ112" s="863"/>
      <c r="CA112" s="863">
        <v>85703500</v>
      </c>
      <c r="CB112" s="863"/>
      <c r="CC112" s="863"/>
      <c r="CD112" s="863"/>
      <c r="CE112" s="863"/>
      <c r="CF112" s="924">
        <v>34.6</v>
      </c>
      <c r="CG112" s="925"/>
      <c r="CH112" s="925"/>
      <c r="CI112" s="925"/>
      <c r="CJ112" s="925"/>
      <c r="CK112" s="980"/>
      <c r="CL112" s="867"/>
      <c r="CM112" s="870" t="s">
        <v>462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414</v>
      </c>
      <c r="DM112" s="863"/>
      <c r="DN112" s="863"/>
      <c r="DO112" s="863"/>
      <c r="DP112" s="863"/>
      <c r="DQ112" s="863" t="s">
        <v>414</v>
      </c>
      <c r="DR112" s="863"/>
      <c r="DS112" s="863"/>
      <c r="DT112" s="863"/>
      <c r="DU112" s="863"/>
      <c r="DV112" s="840" t="s">
        <v>455</v>
      </c>
      <c r="DW112" s="840"/>
      <c r="DX112" s="840"/>
      <c r="DY112" s="840"/>
      <c r="DZ112" s="841"/>
    </row>
    <row r="113" spans="1:130" s="248" customFormat="1" ht="26.25" customHeight="1" x14ac:dyDescent="0.2">
      <c r="A113" s="967"/>
      <c r="B113" s="968"/>
      <c r="C113" s="796" t="s">
        <v>463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8214431</v>
      </c>
      <c r="AB113" s="972"/>
      <c r="AC113" s="972"/>
      <c r="AD113" s="972"/>
      <c r="AE113" s="973"/>
      <c r="AF113" s="974">
        <v>7521086</v>
      </c>
      <c r="AG113" s="972"/>
      <c r="AH113" s="972"/>
      <c r="AI113" s="972"/>
      <c r="AJ113" s="973"/>
      <c r="AK113" s="974">
        <v>7258366</v>
      </c>
      <c r="AL113" s="972"/>
      <c r="AM113" s="972"/>
      <c r="AN113" s="972"/>
      <c r="AO113" s="973"/>
      <c r="AP113" s="975">
        <v>2.9</v>
      </c>
      <c r="AQ113" s="976"/>
      <c r="AR113" s="976"/>
      <c r="AS113" s="976"/>
      <c r="AT113" s="977"/>
      <c r="AU113" s="985"/>
      <c r="AV113" s="986"/>
      <c r="AW113" s="986"/>
      <c r="AX113" s="986"/>
      <c r="AY113" s="986"/>
      <c r="AZ113" s="861" t="s">
        <v>464</v>
      </c>
      <c r="BA113" s="796"/>
      <c r="BB113" s="796"/>
      <c r="BC113" s="796"/>
      <c r="BD113" s="796"/>
      <c r="BE113" s="796"/>
      <c r="BF113" s="796"/>
      <c r="BG113" s="796"/>
      <c r="BH113" s="796"/>
      <c r="BI113" s="796"/>
      <c r="BJ113" s="796"/>
      <c r="BK113" s="796"/>
      <c r="BL113" s="796"/>
      <c r="BM113" s="796"/>
      <c r="BN113" s="796"/>
      <c r="BO113" s="796"/>
      <c r="BP113" s="797"/>
      <c r="BQ113" s="862" t="s">
        <v>465</v>
      </c>
      <c r="BR113" s="863"/>
      <c r="BS113" s="863"/>
      <c r="BT113" s="863"/>
      <c r="BU113" s="863"/>
      <c r="BV113" s="863" t="s">
        <v>455</v>
      </c>
      <c r="BW113" s="863"/>
      <c r="BX113" s="863"/>
      <c r="BY113" s="863"/>
      <c r="BZ113" s="863"/>
      <c r="CA113" s="863" t="s">
        <v>455</v>
      </c>
      <c r="CB113" s="863"/>
      <c r="CC113" s="863"/>
      <c r="CD113" s="863"/>
      <c r="CE113" s="863"/>
      <c r="CF113" s="924" t="s">
        <v>465</v>
      </c>
      <c r="CG113" s="925"/>
      <c r="CH113" s="925"/>
      <c r="CI113" s="925"/>
      <c r="CJ113" s="925"/>
      <c r="CK113" s="980"/>
      <c r="CL113" s="867"/>
      <c r="CM113" s="870" t="s">
        <v>466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455</v>
      </c>
      <c r="DH113" s="826"/>
      <c r="DI113" s="826"/>
      <c r="DJ113" s="826"/>
      <c r="DK113" s="827"/>
      <c r="DL113" s="828" t="s">
        <v>414</v>
      </c>
      <c r="DM113" s="826"/>
      <c r="DN113" s="826"/>
      <c r="DO113" s="826"/>
      <c r="DP113" s="827"/>
      <c r="DQ113" s="828" t="s">
        <v>414</v>
      </c>
      <c r="DR113" s="826"/>
      <c r="DS113" s="826"/>
      <c r="DT113" s="826"/>
      <c r="DU113" s="827"/>
      <c r="DV113" s="873" t="s">
        <v>455</v>
      </c>
      <c r="DW113" s="874"/>
      <c r="DX113" s="874"/>
      <c r="DY113" s="874"/>
      <c r="DZ113" s="875"/>
    </row>
    <row r="114" spans="1:130" s="248" customFormat="1" ht="26.25" customHeight="1" x14ac:dyDescent="0.2">
      <c r="A114" s="967"/>
      <c r="B114" s="968"/>
      <c r="C114" s="796" t="s">
        <v>467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129</v>
      </c>
      <c r="AB114" s="826"/>
      <c r="AC114" s="826"/>
      <c r="AD114" s="826"/>
      <c r="AE114" s="827"/>
      <c r="AF114" s="828" t="s">
        <v>129</v>
      </c>
      <c r="AG114" s="826"/>
      <c r="AH114" s="826"/>
      <c r="AI114" s="826"/>
      <c r="AJ114" s="827"/>
      <c r="AK114" s="828" t="s">
        <v>455</v>
      </c>
      <c r="AL114" s="826"/>
      <c r="AM114" s="826"/>
      <c r="AN114" s="826"/>
      <c r="AO114" s="827"/>
      <c r="AP114" s="873" t="s">
        <v>414</v>
      </c>
      <c r="AQ114" s="874"/>
      <c r="AR114" s="874"/>
      <c r="AS114" s="874"/>
      <c r="AT114" s="875"/>
      <c r="AU114" s="985"/>
      <c r="AV114" s="986"/>
      <c r="AW114" s="986"/>
      <c r="AX114" s="986"/>
      <c r="AY114" s="986"/>
      <c r="AZ114" s="861" t="s">
        <v>468</v>
      </c>
      <c r="BA114" s="796"/>
      <c r="BB114" s="796"/>
      <c r="BC114" s="796"/>
      <c r="BD114" s="796"/>
      <c r="BE114" s="796"/>
      <c r="BF114" s="796"/>
      <c r="BG114" s="796"/>
      <c r="BH114" s="796"/>
      <c r="BI114" s="796"/>
      <c r="BJ114" s="796"/>
      <c r="BK114" s="796"/>
      <c r="BL114" s="796"/>
      <c r="BM114" s="796"/>
      <c r="BN114" s="796"/>
      <c r="BO114" s="796"/>
      <c r="BP114" s="797"/>
      <c r="BQ114" s="862">
        <v>90131881</v>
      </c>
      <c r="BR114" s="863"/>
      <c r="BS114" s="863"/>
      <c r="BT114" s="863"/>
      <c r="BU114" s="863"/>
      <c r="BV114" s="863">
        <v>86149411</v>
      </c>
      <c r="BW114" s="863"/>
      <c r="BX114" s="863"/>
      <c r="BY114" s="863"/>
      <c r="BZ114" s="863"/>
      <c r="CA114" s="863">
        <v>81647202</v>
      </c>
      <c r="CB114" s="863"/>
      <c r="CC114" s="863"/>
      <c r="CD114" s="863"/>
      <c r="CE114" s="863"/>
      <c r="CF114" s="924">
        <v>33</v>
      </c>
      <c r="CG114" s="925"/>
      <c r="CH114" s="925"/>
      <c r="CI114" s="925"/>
      <c r="CJ114" s="925"/>
      <c r="CK114" s="980"/>
      <c r="CL114" s="867"/>
      <c r="CM114" s="870" t="s">
        <v>469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414</v>
      </c>
      <c r="DM114" s="826"/>
      <c r="DN114" s="826"/>
      <c r="DO114" s="826"/>
      <c r="DP114" s="827"/>
      <c r="DQ114" s="828" t="s">
        <v>129</v>
      </c>
      <c r="DR114" s="826"/>
      <c r="DS114" s="826"/>
      <c r="DT114" s="826"/>
      <c r="DU114" s="827"/>
      <c r="DV114" s="873" t="s">
        <v>414</v>
      </c>
      <c r="DW114" s="874"/>
      <c r="DX114" s="874"/>
      <c r="DY114" s="874"/>
      <c r="DZ114" s="875"/>
    </row>
    <row r="115" spans="1:130" s="248" customFormat="1" ht="26.25" customHeight="1" x14ac:dyDescent="0.2">
      <c r="A115" s="967"/>
      <c r="B115" s="968"/>
      <c r="C115" s="796" t="s">
        <v>470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1671305</v>
      </c>
      <c r="AB115" s="972"/>
      <c r="AC115" s="972"/>
      <c r="AD115" s="972"/>
      <c r="AE115" s="973"/>
      <c r="AF115" s="974">
        <v>1522732</v>
      </c>
      <c r="AG115" s="972"/>
      <c r="AH115" s="972"/>
      <c r="AI115" s="972"/>
      <c r="AJ115" s="973"/>
      <c r="AK115" s="974">
        <v>1577587</v>
      </c>
      <c r="AL115" s="972"/>
      <c r="AM115" s="972"/>
      <c r="AN115" s="972"/>
      <c r="AO115" s="973"/>
      <c r="AP115" s="975">
        <v>0.6</v>
      </c>
      <c r="AQ115" s="976"/>
      <c r="AR115" s="976"/>
      <c r="AS115" s="976"/>
      <c r="AT115" s="977"/>
      <c r="AU115" s="985"/>
      <c r="AV115" s="986"/>
      <c r="AW115" s="986"/>
      <c r="AX115" s="986"/>
      <c r="AY115" s="986"/>
      <c r="AZ115" s="861" t="s">
        <v>471</v>
      </c>
      <c r="BA115" s="796"/>
      <c r="BB115" s="796"/>
      <c r="BC115" s="796"/>
      <c r="BD115" s="796"/>
      <c r="BE115" s="796"/>
      <c r="BF115" s="796"/>
      <c r="BG115" s="796"/>
      <c r="BH115" s="796"/>
      <c r="BI115" s="796"/>
      <c r="BJ115" s="796"/>
      <c r="BK115" s="796"/>
      <c r="BL115" s="796"/>
      <c r="BM115" s="796"/>
      <c r="BN115" s="796"/>
      <c r="BO115" s="796"/>
      <c r="BP115" s="797"/>
      <c r="BQ115" s="862">
        <v>347346</v>
      </c>
      <c r="BR115" s="863"/>
      <c r="BS115" s="863"/>
      <c r="BT115" s="863"/>
      <c r="BU115" s="863"/>
      <c r="BV115" s="863">
        <v>515618</v>
      </c>
      <c r="BW115" s="863"/>
      <c r="BX115" s="863"/>
      <c r="BY115" s="863"/>
      <c r="BZ115" s="863"/>
      <c r="CA115" s="863">
        <v>650259</v>
      </c>
      <c r="CB115" s="863"/>
      <c r="CC115" s="863"/>
      <c r="CD115" s="863"/>
      <c r="CE115" s="863"/>
      <c r="CF115" s="924">
        <v>0.3</v>
      </c>
      <c r="CG115" s="925"/>
      <c r="CH115" s="925"/>
      <c r="CI115" s="925"/>
      <c r="CJ115" s="925"/>
      <c r="CK115" s="980"/>
      <c r="CL115" s="867"/>
      <c r="CM115" s="861" t="s">
        <v>472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414</v>
      </c>
      <c r="DH115" s="826"/>
      <c r="DI115" s="826"/>
      <c r="DJ115" s="826"/>
      <c r="DK115" s="827"/>
      <c r="DL115" s="828" t="s">
        <v>455</v>
      </c>
      <c r="DM115" s="826"/>
      <c r="DN115" s="826"/>
      <c r="DO115" s="826"/>
      <c r="DP115" s="827"/>
      <c r="DQ115" s="828" t="s">
        <v>465</v>
      </c>
      <c r="DR115" s="826"/>
      <c r="DS115" s="826"/>
      <c r="DT115" s="826"/>
      <c r="DU115" s="827"/>
      <c r="DV115" s="873" t="s">
        <v>414</v>
      </c>
      <c r="DW115" s="874"/>
      <c r="DX115" s="874"/>
      <c r="DY115" s="874"/>
      <c r="DZ115" s="875"/>
    </row>
    <row r="116" spans="1:130" s="248" customFormat="1" ht="26.25" customHeight="1" x14ac:dyDescent="0.2">
      <c r="A116" s="969"/>
      <c r="B116" s="970"/>
      <c r="C116" s="929" t="s">
        <v>473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3639</v>
      </c>
      <c r="AB116" s="826"/>
      <c r="AC116" s="826"/>
      <c r="AD116" s="826"/>
      <c r="AE116" s="827"/>
      <c r="AF116" s="828">
        <v>7</v>
      </c>
      <c r="AG116" s="826"/>
      <c r="AH116" s="826"/>
      <c r="AI116" s="826"/>
      <c r="AJ116" s="827"/>
      <c r="AK116" s="828">
        <v>2954</v>
      </c>
      <c r="AL116" s="826"/>
      <c r="AM116" s="826"/>
      <c r="AN116" s="826"/>
      <c r="AO116" s="827"/>
      <c r="AP116" s="873">
        <v>0</v>
      </c>
      <c r="AQ116" s="874"/>
      <c r="AR116" s="874"/>
      <c r="AS116" s="874"/>
      <c r="AT116" s="875"/>
      <c r="AU116" s="985"/>
      <c r="AV116" s="986"/>
      <c r="AW116" s="986"/>
      <c r="AX116" s="986"/>
      <c r="AY116" s="986"/>
      <c r="AZ116" s="912" t="s">
        <v>474</v>
      </c>
      <c r="BA116" s="913"/>
      <c r="BB116" s="913"/>
      <c r="BC116" s="913"/>
      <c r="BD116" s="913"/>
      <c r="BE116" s="913"/>
      <c r="BF116" s="913"/>
      <c r="BG116" s="913"/>
      <c r="BH116" s="913"/>
      <c r="BI116" s="913"/>
      <c r="BJ116" s="913"/>
      <c r="BK116" s="913"/>
      <c r="BL116" s="913"/>
      <c r="BM116" s="913"/>
      <c r="BN116" s="913"/>
      <c r="BO116" s="913"/>
      <c r="BP116" s="914"/>
      <c r="BQ116" s="862" t="s">
        <v>455</v>
      </c>
      <c r="BR116" s="863"/>
      <c r="BS116" s="863"/>
      <c r="BT116" s="863"/>
      <c r="BU116" s="863"/>
      <c r="BV116" s="863" t="s">
        <v>129</v>
      </c>
      <c r="BW116" s="863"/>
      <c r="BX116" s="863"/>
      <c r="BY116" s="863"/>
      <c r="BZ116" s="863"/>
      <c r="CA116" s="863" t="s">
        <v>455</v>
      </c>
      <c r="CB116" s="863"/>
      <c r="CC116" s="863"/>
      <c r="CD116" s="863"/>
      <c r="CE116" s="863"/>
      <c r="CF116" s="924" t="s">
        <v>455</v>
      </c>
      <c r="CG116" s="925"/>
      <c r="CH116" s="925"/>
      <c r="CI116" s="925"/>
      <c r="CJ116" s="925"/>
      <c r="CK116" s="980"/>
      <c r="CL116" s="867"/>
      <c r="CM116" s="870" t="s">
        <v>475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414</v>
      </c>
      <c r="DH116" s="826"/>
      <c r="DI116" s="826"/>
      <c r="DJ116" s="826"/>
      <c r="DK116" s="827"/>
      <c r="DL116" s="828" t="s">
        <v>414</v>
      </c>
      <c r="DM116" s="826"/>
      <c r="DN116" s="826"/>
      <c r="DO116" s="826"/>
      <c r="DP116" s="827"/>
      <c r="DQ116" s="828" t="s">
        <v>455</v>
      </c>
      <c r="DR116" s="826"/>
      <c r="DS116" s="826"/>
      <c r="DT116" s="826"/>
      <c r="DU116" s="827"/>
      <c r="DV116" s="873" t="s">
        <v>129</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65423244</v>
      </c>
      <c r="AB117" s="958"/>
      <c r="AC117" s="958"/>
      <c r="AD117" s="958"/>
      <c r="AE117" s="959"/>
      <c r="AF117" s="960">
        <v>66940733</v>
      </c>
      <c r="AG117" s="958"/>
      <c r="AH117" s="958"/>
      <c r="AI117" s="958"/>
      <c r="AJ117" s="959"/>
      <c r="AK117" s="960">
        <v>66191152</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455</v>
      </c>
      <c r="BR117" s="863"/>
      <c r="BS117" s="863"/>
      <c r="BT117" s="863"/>
      <c r="BU117" s="863"/>
      <c r="BV117" s="863" t="s">
        <v>465</v>
      </c>
      <c r="BW117" s="863"/>
      <c r="BX117" s="863"/>
      <c r="BY117" s="863"/>
      <c r="BZ117" s="863"/>
      <c r="CA117" s="863" t="s">
        <v>455</v>
      </c>
      <c r="CB117" s="863"/>
      <c r="CC117" s="863"/>
      <c r="CD117" s="863"/>
      <c r="CE117" s="863"/>
      <c r="CF117" s="924" t="s">
        <v>455</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465</v>
      </c>
      <c r="DH117" s="826"/>
      <c r="DI117" s="826"/>
      <c r="DJ117" s="826"/>
      <c r="DK117" s="827"/>
      <c r="DL117" s="828" t="s">
        <v>455</v>
      </c>
      <c r="DM117" s="826"/>
      <c r="DN117" s="826"/>
      <c r="DO117" s="826"/>
      <c r="DP117" s="827"/>
      <c r="DQ117" s="828" t="s">
        <v>465</v>
      </c>
      <c r="DR117" s="826"/>
      <c r="DS117" s="826"/>
      <c r="DT117" s="826"/>
      <c r="DU117" s="827"/>
      <c r="DV117" s="873" t="s">
        <v>465</v>
      </c>
      <c r="DW117" s="874"/>
      <c r="DX117" s="874"/>
      <c r="DY117" s="874"/>
      <c r="DZ117" s="875"/>
    </row>
    <row r="118" spans="1:130" s="248" customFormat="1" ht="26.25" customHeight="1" x14ac:dyDescent="0.2">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307</v>
      </c>
      <c r="AL118" s="951"/>
      <c r="AM118" s="951"/>
      <c r="AN118" s="951"/>
      <c r="AO118" s="952"/>
      <c r="AP118" s="954" t="s">
        <v>448</v>
      </c>
      <c r="AQ118" s="955"/>
      <c r="AR118" s="955"/>
      <c r="AS118" s="955"/>
      <c r="AT118" s="956"/>
      <c r="AU118" s="985"/>
      <c r="AV118" s="986"/>
      <c r="AW118" s="986"/>
      <c r="AX118" s="986"/>
      <c r="AY118" s="986"/>
      <c r="AZ118" s="928" t="s">
        <v>479</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465</v>
      </c>
      <c r="CB118" s="894"/>
      <c r="CC118" s="894"/>
      <c r="CD118" s="894"/>
      <c r="CE118" s="894"/>
      <c r="CF118" s="924" t="s">
        <v>455</v>
      </c>
      <c r="CG118" s="925"/>
      <c r="CH118" s="925"/>
      <c r="CI118" s="925"/>
      <c r="CJ118" s="925"/>
      <c r="CK118" s="980"/>
      <c r="CL118" s="867"/>
      <c r="CM118" s="870" t="s">
        <v>480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465</v>
      </c>
      <c r="DH118" s="826"/>
      <c r="DI118" s="826"/>
      <c r="DJ118" s="826"/>
      <c r="DK118" s="827"/>
      <c r="DL118" s="828" t="s">
        <v>129</v>
      </c>
      <c r="DM118" s="826"/>
      <c r="DN118" s="826"/>
      <c r="DO118" s="826"/>
      <c r="DP118" s="827"/>
      <c r="DQ118" s="828" t="s">
        <v>455</v>
      </c>
      <c r="DR118" s="826"/>
      <c r="DS118" s="826"/>
      <c r="DT118" s="826"/>
      <c r="DU118" s="827"/>
      <c r="DV118" s="873" t="s">
        <v>129</v>
      </c>
      <c r="DW118" s="874"/>
      <c r="DX118" s="874"/>
      <c r="DY118" s="874"/>
      <c r="DZ118" s="875"/>
    </row>
    <row r="119" spans="1:130" s="248" customFormat="1" ht="26.25" customHeight="1" x14ac:dyDescent="0.2">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1061607</v>
      </c>
      <c r="AB119" s="944"/>
      <c r="AC119" s="944"/>
      <c r="AD119" s="944"/>
      <c r="AE119" s="945"/>
      <c r="AF119" s="946">
        <v>919487</v>
      </c>
      <c r="AG119" s="944"/>
      <c r="AH119" s="944"/>
      <c r="AI119" s="944"/>
      <c r="AJ119" s="945"/>
      <c r="AK119" s="946">
        <v>917408</v>
      </c>
      <c r="AL119" s="944"/>
      <c r="AM119" s="944"/>
      <c r="AN119" s="944"/>
      <c r="AO119" s="945"/>
      <c r="AP119" s="947">
        <v>0.4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481</v>
      </c>
      <c r="BP119" s="927"/>
      <c r="BQ119" s="931">
        <v>1088404343</v>
      </c>
      <c r="BR119" s="894"/>
      <c r="BS119" s="894"/>
      <c r="BT119" s="894"/>
      <c r="BU119" s="894"/>
      <c r="BV119" s="894">
        <v>1069063755</v>
      </c>
      <c r="BW119" s="894"/>
      <c r="BX119" s="894"/>
      <c r="BY119" s="894"/>
      <c r="BZ119" s="894"/>
      <c r="CA119" s="894">
        <v>1062533998</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4818025</v>
      </c>
      <c r="DH119" s="809"/>
      <c r="DI119" s="809"/>
      <c r="DJ119" s="809"/>
      <c r="DK119" s="810"/>
      <c r="DL119" s="811">
        <v>4577132</v>
      </c>
      <c r="DM119" s="809"/>
      <c r="DN119" s="809"/>
      <c r="DO119" s="809"/>
      <c r="DP119" s="810"/>
      <c r="DQ119" s="811">
        <v>4314411</v>
      </c>
      <c r="DR119" s="809"/>
      <c r="DS119" s="809"/>
      <c r="DT119" s="809"/>
      <c r="DU119" s="810"/>
      <c r="DV119" s="897">
        <v>1.7</v>
      </c>
      <c r="DW119" s="898"/>
      <c r="DX119" s="898"/>
      <c r="DY119" s="898"/>
      <c r="DZ119" s="899"/>
    </row>
    <row r="120" spans="1:130" s="248" customFormat="1" ht="26.25" customHeight="1" x14ac:dyDescent="0.2">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439528</v>
      </c>
      <c r="AB120" s="826"/>
      <c r="AC120" s="826"/>
      <c r="AD120" s="826"/>
      <c r="AE120" s="827"/>
      <c r="AF120" s="828">
        <v>434301</v>
      </c>
      <c r="AG120" s="826"/>
      <c r="AH120" s="826"/>
      <c r="AI120" s="826"/>
      <c r="AJ120" s="827"/>
      <c r="AK120" s="828">
        <v>429074</v>
      </c>
      <c r="AL120" s="826"/>
      <c r="AM120" s="826"/>
      <c r="AN120" s="826"/>
      <c r="AO120" s="827"/>
      <c r="AP120" s="873">
        <v>0.2</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238791260</v>
      </c>
      <c r="BR120" s="891"/>
      <c r="BS120" s="891"/>
      <c r="BT120" s="891"/>
      <c r="BU120" s="891"/>
      <c r="BV120" s="891">
        <v>235600253</v>
      </c>
      <c r="BW120" s="891"/>
      <c r="BX120" s="891"/>
      <c r="BY120" s="891"/>
      <c r="BZ120" s="891"/>
      <c r="CA120" s="891">
        <v>241766285</v>
      </c>
      <c r="CB120" s="891"/>
      <c r="CC120" s="891"/>
      <c r="CD120" s="891"/>
      <c r="CE120" s="891"/>
      <c r="CF120" s="915">
        <v>97.7</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59850283</v>
      </c>
      <c r="DH120" s="891"/>
      <c r="DI120" s="891"/>
      <c r="DJ120" s="891"/>
      <c r="DK120" s="891"/>
      <c r="DL120" s="891">
        <v>59033855</v>
      </c>
      <c r="DM120" s="891"/>
      <c r="DN120" s="891"/>
      <c r="DO120" s="891"/>
      <c r="DP120" s="891"/>
      <c r="DQ120" s="891">
        <v>57176518</v>
      </c>
      <c r="DR120" s="891"/>
      <c r="DS120" s="891"/>
      <c r="DT120" s="891"/>
      <c r="DU120" s="891"/>
      <c r="DV120" s="892">
        <v>23.1</v>
      </c>
      <c r="DW120" s="892"/>
      <c r="DX120" s="892"/>
      <c r="DY120" s="892"/>
      <c r="DZ120" s="893"/>
    </row>
    <row r="121" spans="1:130" s="248" customFormat="1" ht="26.25" customHeight="1" x14ac:dyDescent="0.2">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132840063</v>
      </c>
      <c r="BR121" s="863"/>
      <c r="BS121" s="863"/>
      <c r="BT121" s="863"/>
      <c r="BU121" s="863"/>
      <c r="BV121" s="863">
        <v>134177257</v>
      </c>
      <c r="BW121" s="863"/>
      <c r="BX121" s="863"/>
      <c r="BY121" s="863"/>
      <c r="BZ121" s="863"/>
      <c r="CA121" s="863">
        <v>136521719</v>
      </c>
      <c r="CB121" s="863"/>
      <c r="CC121" s="863"/>
      <c r="CD121" s="863"/>
      <c r="CE121" s="863"/>
      <c r="CF121" s="924">
        <v>55.2</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11644093</v>
      </c>
      <c r="DH121" s="863"/>
      <c r="DI121" s="863"/>
      <c r="DJ121" s="863"/>
      <c r="DK121" s="863"/>
      <c r="DL121" s="863">
        <v>11068559</v>
      </c>
      <c r="DM121" s="863"/>
      <c r="DN121" s="863"/>
      <c r="DO121" s="863"/>
      <c r="DP121" s="863"/>
      <c r="DQ121" s="863">
        <v>9666081</v>
      </c>
      <c r="DR121" s="863"/>
      <c r="DS121" s="863"/>
      <c r="DT121" s="863"/>
      <c r="DU121" s="863"/>
      <c r="DV121" s="840">
        <v>3.9</v>
      </c>
      <c r="DW121" s="840"/>
      <c r="DX121" s="840"/>
      <c r="DY121" s="840"/>
      <c r="DZ121" s="841"/>
    </row>
    <row r="122" spans="1:130" s="248" customFormat="1" ht="26.25" customHeight="1" x14ac:dyDescent="0.2">
      <c r="A122" s="866"/>
      <c r="B122" s="867"/>
      <c r="C122" s="870" t="s">
        <v>469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455</v>
      </c>
      <c r="AB122" s="826"/>
      <c r="AC122" s="826"/>
      <c r="AD122" s="826"/>
      <c r="AE122" s="827"/>
      <c r="AF122" s="828" t="s">
        <v>129</v>
      </c>
      <c r="AG122" s="826"/>
      <c r="AH122" s="826"/>
      <c r="AI122" s="826"/>
      <c r="AJ122" s="827"/>
      <c r="AK122" s="828" t="s">
        <v>455</v>
      </c>
      <c r="AL122" s="826"/>
      <c r="AM122" s="826"/>
      <c r="AN122" s="826"/>
      <c r="AO122" s="827"/>
      <c r="AP122" s="873" t="s">
        <v>455</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510031702</v>
      </c>
      <c r="BR122" s="894"/>
      <c r="BS122" s="894"/>
      <c r="BT122" s="894"/>
      <c r="BU122" s="894"/>
      <c r="BV122" s="894">
        <v>508473501</v>
      </c>
      <c r="BW122" s="894"/>
      <c r="BX122" s="894"/>
      <c r="BY122" s="894"/>
      <c r="BZ122" s="894"/>
      <c r="CA122" s="894">
        <v>507886176</v>
      </c>
      <c r="CB122" s="894"/>
      <c r="CC122" s="894"/>
      <c r="CD122" s="894"/>
      <c r="CE122" s="894"/>
      <c r="CF122" s="895">
        <v>205.2</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v>19928209</v>
      </c>
      <c r="DH122" s="863"/>
      <c r="DI122" s="863"/>
      <c r="DJ122" s="863"/>
      <c r="DK122" s="863"/>
      <c r="DL122" s="863">
        <v>13223028</v>
      </c>
      <c r="DM122" s="863"/>
      <c r="DN122" s="863"/>
      <c r="DO122" s="863"/>
      <c r="DP122" s="863"/>
      <c r="DQ122" s="863">
        <v>9339452</v>
      </c>
      <c r="DR122" s="863"/>
      <c r="DS122" s="863"/>
      <c r="DT122" s="863"/>
      <c r="DU122" s="863"/>
      <c r="DV122" s="840">
        <v>3.8</v>
      </c>
      <c r="DW122" s="840"/>
      <c r="DX122" s="840"/>
      <c r="DY122" s="840"/>
      <c r="DZ122" s="841"/>
    </row>
    <row r="123" spans="1:130" s="248" customFormat="1" ht="26.25" customHeight="1" x14ac:dyDescent="0.2">
      <c r="A123" s="866"/>
      <c r="B123" s="867"/>
      <c r="C123" s="870" t="s">
        <v>475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455</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492</v>
      </c>
      <c r="BP123" s="927"/>
      <c r="BQ123" s="881">
        <v>881663025</v>
      </c>
      <c r="BR123" s="882"/>
      <c r="BS123" s="882"/>
      <c r="BT123" s="882"/>
      <c r="BU123" s="882"/>
      <c r="BV123" s="882">
        <v>878251011</v>
      </c>
      <c r="BW123" s="882"/>
      <c r="BX123" s="882"/>
      <c r="BY123" s="882"/>
      <c r="BZ123" s="882"/>
      <c r="CA123" s="882">
        <v>886174180</v>
      </c>
      <c r="CB123" s="882"/>
      <c r="CC123" s="882"/>
      <c r="CD123" s="882"/>
      <c r="CE123" s="882"/>
      <c r="CF123" s="792"/>
      <c r="CG123" s="793"/>
      <c r="CH123" s="793"/>
      <c r="CI123" s="793"/>
      <c r="CJ123" s="883"/>
      <c r="CK123" s="918"/>
      <c r="CL123" s="904"/>
      <c r="CM123" s="904"/>
      <c r="CN123" s="904"/>
      <c r="CO123" s="905"/>
      <c r="CP123" s="884" t="s">
        <v>424</v>
      </c>
      <c r="CQ123" s="885"/>
      <c r="CR123" s="885"/>
      <c r="CS123" s="885"/>
      <c r="CT123" s="885"/>
      <c r="CU123" s="885"/>
      <c r="CV123" s="885"/>
      <c r="CW123" s="885"/>
      <c r="CX123" s="885"/>
      <c r="CY123" s="885"/>
      <c r="CZ123" s="885"/>
      <c r="DA123" s="885"/>
      <c r="DB123" s="885"/>
      <c r="DC123" s="885"/>
      <c r="DD123" s="885"/>
      <c r="DE123" s="885"/>
      <c r="DF123" s="886"/>
      <c r="DG123" s="825">
        <v>5540661</v>
      </c>
      <c r="DH123" s="826"/>
      <c r="DI123" s="826"/>
      <c r="DJ123" s="826"/>
      <c r="DK123" s="827"/>
      <c r="DL123" s="828">
        <v>5442160</v>
      </c>
      <c r="DM123" s="826"/>
      <c r="DN123" s="826"/>
      <c r="DO123" s="826"/>
      <c r="DP123" s="827"/>
      <c r="DQ123" s="828">
        <v>5449158</v>
      </c>
      <c r="DR123" s="826"/>
      <c r="DS123" s="826"/>
      <c r="DT123" s="826"/>
      <c r="DU123" s="827"/>
      <c r="DV123" s="873">
        <v>2.2000000000000002</v>
      </c>
      <c r="DW123" s="874"/>
      <c r="DX123" s="874"/>
      <c r="DY123" s="874"/>
      <c r="DZ123" s="875"/>
    </row>
    <row r="124" spans="1:130" s="248" customFormat="1" ht="26.25" customHeight="1" thickBot="1" x14ac:dyDescent="0.25">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493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85.5</v>
      </c>
      <c r="BR124" s="880"/>
      <c r="BS124" s="880"/>
      <c r="BT124" s="880"/>
      <c r="BU124" s="880"/>
      <c r="BV124" s="880">
        <v>78.8</v>
      </c>
      <c r="BW124" s="880"/>
      <c r="BX124" s="880"/>
      <c r="BY124" s="880"/>
      <c r="BZ124" s="880"/>
      <c r="CA124" s="880">
        <v>71.2</v>
      </c>
      <c r="CB124" s="880"/>
      <c r="CC124" s="880"/>
      <c r="CD124" s="880"/>
      <c r="CE124" s="880"/>
      <c r="CF124" s="770"/>
      <c r="CG124" s="771"/>
      <c r="CH124" s="771"/>
      <c r="CI124" s="771"/>
      <c r="CJ124" s="911"/>
      <c r="CK124" s="919"/>
      <c r="CL124" s="919"/>
      <c r="CM124" s="919"/>
      <c r="CN124" s="919"/>
      <c r="CO124" s="920"/>
      <c r="CP124" s="884" t="s">
        <v>494</v>
      </c>
      <c r="CQ124" s="885"/>
      <c r="CR124" s="885"/>
      <c r="CS124" s="885"/>
      <c r="CT124" s="885"/>
      <c r="CU124" s="885"/>
      <c r="CV124" s="885"/>
      <c r="CW124" s="885"/>
      <c r="CX124" s="885"/>
      <c r="CY124" s="885"/>
      <c r="CZ124" s="885"/>
      <c r="DA124" s="885"/>
      <c r="DB124" s="885"/>
      <c r="DC124" s="885"/>
      <c r="DD124" s="885"/>
      <c r="DE124" s="885"/>
      <c r="DF124" s="886"/>
      <c r="DG124" s="808">
        <v>4546800</v>
      </c>
      <c r="DH124" s="809"/>
      <c r="DI124" s="809"/>
      <c r="DJ124" s="809"/>
      <c r="DK124" s="810"/>
      <c r="DL124" s="811">
        <v>4162871</v>
      </c>
      <c r="DM124" s="809"/>
      <c r="DN124" s="809"/>
      <c r="DO124" s="809"/>
      <c r="DP124" s="810"/>
      <c r="DQ124" s="811">
        <v>4072291</v>
      </c>
      <c r="DR124" s="809"/>
      <c r="DS124" s="809"/>
      <c r="DT124" s="809"/>
      <c r="DU124" s="810"/>
      <c r="DV124" s="897">
        <v>1.6</v>
      </c>
      <c r="DW124" s="898"/>
      <c r="DX124" s="898"/>
      <c r="DY124" s="898"/>
      <c r="DZ124" s="899"/>
    </row>
    <row r="125" spans="1:130" s="248" customFormat="1" ht="26.25" customHeight="1" x14ac:dyDescent="0.2">
      <c r="A125" s="866"/>
      <c r="B125" s="867"/>
      <c r="C125" s="870" t="s">
        <v>480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5">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169477</v>
      </c>
      <c r="AB126" s="826"/>
      <c r="AC126" s="826"/>
      <c r="AD126" s="826"/>
      <c r="AE126" s="827"/>
      <c r="AF126" s="828">
        <v>168407</v>
      </c>
      <c r="AG126" s="826"/>
      <c r="AH126" s="826"/>
      <c r="AI126" s="826"/>
      <c r="AJ126" s="827"/>
      <c r="AK126" s="828">
        <v>230661</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498</v>
      </c>
      <c r="DH126" s="863"/>
      <c r="DI126" s="863"/>
      <c r="DJ126" s="863"/>
      <c r="DK126" s="863"/>
      <c r="DL126" s="863" t="s">
        <v>499</v>
      </c>
      <c r="DM126" s="863"/>
      <c r="DN126" s="863"/>
      <c r="DO126" s="863"/>
      <c r="DP126" s="863"/>
      <c r="DQ126" s="863" t="s">
        <v>499</v>
      </c>
      <c r="DR126" s="863"/>
      <c r="DS126" s="863"/>
      <c r="DT126" s="863"/>
      <c r="DU126" s="863"/>
      <c r="DV126" s="840" t="s">
        <v>499</v>
      </c>
      <c r="DW126" s="840"/>
      <c r="DX126" s="840"/>
      <c r="DY126" s="840"/>
      <c r="DZ126" s="841"/>
    </row>
    <row r="127" spans="1:130" s="248" customFormat="1" ht="26.25" customHeight="1" x14ac:dyDescent="0.2">
      <c r="A127" s="868"/>
      <c r="B127" s="869"/>
      <c r="C127" s="887" t="s">
        <v>500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693</v>
      </c>
      <c r="AB127" s="826"/>
      <c r="AC127" s="826"/>
      <c r="AD127" s="826"/>
      <c r="AE127" s="827"/>
      <c r="AF127" s="828">
        <v>537</v>
      </c>
      <c r="AG127" s="826"/>
      <c r="AH127" s="826"/>
      <c r="AI127" s="826"/>
      <c r="AJ127" s="827"/>
      <c r="AK127" s="828">
        <v>444</v>
      </c>
      <c r="AL127" s="826"/>
      <c r="AM127" s="826"/>
      <c r="AN127" s="826"/>
      <c r="AO127" s="827"/>
      <c r="AP127" s="873">
        <v>0</v>
      </c>
      <c r="AQ127" s="874"/>
      <c r="AR127" s="874"/>
      <c r="AS127" s="874"/>
      <c r="AT127" s="875"/>
      <c r="AU127" s="284"/>
      <c r="AV127" s="284"/>
      <c r="AW127" s="284"/>
      <c r="AX127" s="890" t="s">
        <v>501</v>
      </c>
      <c r="AY127" s="858"/>
      <c r="AZ127" s="858"/>
      <c r="BA127" s="858"/>
      <c r="BB127" s="858"/>
      <c r="BC127" s="858"/>
      <c r="BD127" s="858"/>
      <c r="BE127" s="859"/>
      <c r="BF127" s="857" t="s">
        <v>502</v>
      </c>
      <c r="BG127" s="858"/>
      <c r="BH127" s="858"/>
      <c r="BI127" s="858"/>
      <c r="BJ127" s="858"/>
      <c r="BK127" s="858"/>
      <c r="BL127" s="859"/>
      <c r="BM127" s="857" t="s">
        <v>503</v>
      </c>
      <c r="BN127" s="858"/>
      <c r="BO127" s="858"/>
      <c r="BP127" s="858"/>
      <c r="BQ127" s="858"/>
      <c r="BR127" s="858"/>
      <c r="BS127" s="859"/>
      <c r="BT127" s="857" t="s">
        <v>504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505</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498</v>
      </c>
      <c r="DM127" s="863"/>
      <c r="DN127" s="863"/>
      <c r="DO127" s="863"/>
      <c r="DP127" s="863"/>
      <c r="DQ127" s="863" t="s">
        <v>129</v>
      </c>
      <c r="DR127" s="863"/>
      <c r="DS127" s="863"/>
      <c r="DT127" s="863"/>
      <c r="DU127" s="863"/>
      <c r="DV127" s="840" t="s">
        <v>498</v>
      </c>
      <c r="DW127" s="840"/>
      <c r="DX127" s="840"/>
      <c r="DY127" s="840"/>
      <c r="DZ127" s="841"/>
    </row>
    <row r="128" spans="1:130" s="248" customFormat="1" ht="26.25" customHeight="1" thickBot="1" x14ac:dyDescent="0.25">
      <c r="A128" s="842" t="s">
        <v>506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507</v>
      </c>
      <c r="X128" s="844"/>
      <c r="Y128" s="844"/>
      <c r="Z128" s="845"/>
      <c r="AA128" s="846">
        <v>15731314</v>
      </c>
      <c r="AB128" s="847"/>
      <c r="AC128" s="847"/>
      <c r="AD128" s="847"/>
      <c r="AE128" s="848"/>
      <c r="AF128" s="849">
        <v>17428618</v>
      </c>
      <c r="AG128" s="847"/>
      <c r="AH128" s="847"/>
      <c r="AI128" s="847"/>
      <c r="AJ128" s="848"/>
      <c r="AK128" s="849">
        <v>18316864</v>
      </c>
      <c r="AL128" s="847"/>
      <c r="AM128" s="847"/>
      <c r="AN128" s="847"/>
      <c r="AO128" s="848"/>
      <c r="AP128" s="850"/>
      <c r="AQ128" s="851"/>
      <c r="AR128" s="851"/>
      <c r="AS128" s="851"/>
      <c r="AT128" s="852"/>
      <c r="AU128" s="284"/>
      <c r="AV128" s="284"/>
      <c r="AW128" s="284"/>
      <c r="AX128" s="853" t="s">
        <v>508</v>
      </c>
      <c r="AY128" s="854"/>
      <c r="AZ128" s="854"/>
      <c r="BA128" s="854"/>
      <c r="BB128" s="854"/>
      <c r="BC128" s="854"/>
      <c r="BD128" s="854"/>
      <c r="BE128" s="855"/>
      <c r="BF128" s="832" t="s">
        <v>498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509</v>
      </c>
      <c r="CQ128" s="774"/>
      <c r="CR128" s="774"/>
      <c r="CS128" s="774"/>
      <c r="CT128" s="774"/>
      <c r="CU128" s="774"/>
      <c r="CV128" s="774"/>
      <c r="CW128" s="774"/>
      <c r="CX128" s="774"/>
      <c r="CY128" s="774"/>
      <c r="CZ128" s="774"/>
      <c r="DA128" s="774"/>
      <c r="DB128" s="774"/>
      <c r="DC128" s="774"/>
      <c r="DD128" s="774"/>
      <c r="DE128" s="774"/>
      <c r="DF128" s="775"/>
      <c r="DG128" s="836">
        <v>347346</v>
      </c>
      <c r="DH128" s="837"/>
      <c r="DI128" s="837"/>
      <c r="DJ128" s="837"/>
      <c r="DK128" s="837"/>
      <c r="DL128" s="837">
        <v>515618</v>
      </c>
      <c r="DM128" s="837"/>
      <c r="DN128" s="837"/>
      <c r="DO128" s="837"/>
      <c r="DP128" s="837"/>
      <c r="DQ128" s="837">
        <v>650259</v>
      </c>
      <c r="DR128" s="837"/>
      <c r="DS128" s="837"/>
      <c r="DT128" s="837"/>
      <c r="DU128" s="837"/>
      <c r="DV128" s="838">
        <v>0.3</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510</v>
      </c>
      <c r="X129" s="823"/>
      <c r="Y129" s="823"/>
      <c r="Z129" s="824"/>
      <c r="AA129" s="825">
        <v>276712919</v>
      </c>
      <c r="AB129" s="826"/>
      <c r="AC129" s="826"/>
      <c r="AD129" s="826"/>
      <c r="AE129" s="827"/>
      <c r="AF129" s="828">
        <v>276061307</v>
      </c>
      <c r="AG129" s="826"/>
      <c r="AH129" s="826"/>
      <c r="AI129" s="826"/>
      <c r="AJ129" s="827"/>
      <c r="AK129" s="828">
        <v>280307561</v>
      </c>
      <c r="AL129" s="826"/>
      <c r="AM129" s="826"/>
      <c r="AN129" s="826"/>
      <c r="AO129" s="827"/>
      <c r="AP129" s="829"/>
      <c r="AQ129" s="830"/>
      <c r="AR129" s="830"/>
      <c r="AS129" s="830"/>
      <c r="AT129" s="831"/>
      <c r="AU129" s="286"/>
      <c r="AV129" s="286"/>
      <c r="AW129" s="286"/>
      <c r="AX129" s="795" t="s">
        <v>511</v>
      </c>
      <c r="AY129" s="796"/>
      <c r="AZ129" s="796"/>
      <c r="BA129" s="796"/>
      <c r="BB129" s="796"/>
      <c r="BC129" s="796"/>
      <c r="BD129" s="796"/>
      <c r="BE129" s="797"/>
      <c r="BF129" s="815" t="s">
        <v>129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513</v>
      </c>
      <c r="X130" s="823"/>
      <c r="Y130" s="823"/>
      <c r="Z130" s="824"/>
      <c r="AA130" s="825">
        <v>35157417</v>
      </c>
      <c r="AB130" s="826"/>
      <c r="AC130" s="826"/>
      <c r="AD130" s="826"/>
      <c r="AE130" s="827"/>
      <c r="AF130" s="828">
        <v>33990168</v>
      </c>
      <c r="AG130" s="826"/>
      <c r="AH130" s="826"/>
      <c r="AI130" s="826"/>
      <c r="AJ130" s="827"/>
      <c r="AK130" s="828">
        <v>32816806</v>
      </c>
      <c r="AL130" s="826"/>
      <c r="AM130" s="826"/>
      <c r="AN130" s="826"/>
      <c r="AO130" s="827"/>
      <c r="AP130" s="829"/>
      <c r="AQ130" s="830"/>
      <c r="AR130" s="830"/>
      <c r="AS130" s="830"/>
      <c r="AT130" s="831"/>
      <c r="AU130" s="286"/>
      <c r="AV130" s="286"/>
      <c r="AW130" s="286"/>
      <c r="AX130" s="795" t="s">
        <v>514</v>
      </c>
      <c r="AY130" s="796"/>
      <c r="AZ130" s="796"/>
      <c r="BA130" s="796"/>
      <c r="BB130" s="796"/>
      <c r="BC130" s="796"/>
      <c r="BD130" s="796"/>
      <c r="BE130" s="797"/>
      <c r="BF130" s="798">
        <v>6.1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515</v>
      </c>
      <c r="X131" s="806"/>
      <c r="Y131" s="806"/>
      <c r="Z131" s="807"/>
      <c r="AA131" s="808">
        <v>241555502</v>
      </c>
      <c r="AB131" s="809"/>
      <c r="AC131" s="809"/>
      <c r="AD131" s="809"/>
      <c r="AE131" s="810"/>
      <c r="AF131" s="811">
        <v>242071139</v>
      </c>
      <c r="AG131" s="809"/>
      <c r="AH131" s="809"/>
      <c r="AI131" s="809"/>
      <c r="AJ131" s="810"/>
      <c r="AK131" s="811">
        <v>247490755</v>
      </c>
      <c r="AL131" s="809"/>
      <c r="AM131" s="809"/>
      <c r="AN131" s="809"/>
      <c r="AO131" s="810"/>
      <c r="AP131" s="812"/>
      <c r="AQ131" s="813"/>
      <c r="AR131" s="813"/>
      <c r="AS131" s="813"/>
      <c r="AT131" s="814"/>
      <c r="AU131" s="286"/>
      <c r="AV131" s="286"/>
      <c r="AW131" s="286"/>
      <c r="AX131" s="773" t="s">
        <v>516</v>
      </c>
      <c r="AY131" s="774"/>
      <c r="AZ131" s="774"/>
      <c r="BA131" s="774"/>
      <c r="BB131" s="774"/>
      <c r="BC131" s="774"/>
      <c r="BD131" s="774"/>
      <c r="BE131" s="775"/>
      <c r="BF131" s="776">
        <v>71.2</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518</v>
      </c>
      <c r="W132" s="786"/>
      <c r="X132" s="786"/>
      <c r="Y132" s="786"/>
      <c r="Z132" s="787"/>
      <c r="AA132" s="788">
        <v>6.0170490340000002</v>
      </c>
      <c r="AB132" s="789"/>
      <c r="AC132" s="789"/>
      <c r="AD132" s="789"/>
      <c r="AE132" s="790"/>
      <c r="AF132" s="791">
        <v>6.4121427600000001</v>
      </c>
      <c r="AG132" s="789"/>
      <c r="AH132" s="789"/>
      <c r="AI132" s="789"/>
      <c r="AJ132" s="790"/>
      <c r="AK132" s="791">
        <v>6.0840583720000003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519</v>
      </c>
      <c r="W133" s="765"/>
      <c r="X133" s="765"/>
      <c r="Y133" s="765"/>
      <c r="Z133" s="766"/>
      <c r="AA133" s="767">
        <v>7.2</v>
      </c>
      <c r="AB133" s="768"/>
      <c r="AC133" s="768"/>
      <c r="AD133" s="768"/>
      <c r="AE133" s="769"/>
      <c r="AF133" s="767">
        <v>6.1</v>
      </c>
      <c r="AG133" s="768"/>
      <c r="AH133" s="768"/>
      <c r="AI133" s="768"/>
      <c r="AJ133" s="769"/>
      <c r="AK133" s="767">
        <v>6.1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HhIOytOOTrrHiK2WqTTvieQP1IhdhmkqggoaRGPureyJ/IJBnfS7Bga1SC2EdkrLGg6HCQWH0ID/1GpIlbacg==" saltValue="2BGmyHphWaua+/1K6/Vj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5" fitToHeight="2"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JiTHZFfdHTN7sQqLXhS8AdMNTIxhJ3D2RnDBwQyHLvwCSyUaNEVpBw1St7d6k5nTnBqYoxLKVk5Xbhm5cL8yw==" saltValue="59/aXPQkHfGmD0JjYyva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8Oq3pp+kq41dxaM5ozoCLYeP7aX4zCB5tGbp2Tady6RbyoypmYioorx1+fMACVSA/tNyz5dJct4UPkIIerhHQ==" saltValue="GnIA84WGV7Pl3fwMfV/je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523</v>
      </c>
      <c r="AP7" s="305"/>
      <c r="AQ7" s="306" t="s">
        <v>524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525</v>
      </c>
      <c r="AQ8" s="312" t="s">
        <v>526</v>
      </c>
      <c r="AR8" s="313" t="s">
        <v>527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528</v>
      </c>
      <c r="AL9" s="1190"/>
      <c r="AM9" s="1190"/>
      <c r="AN9" s="1191"/>
      <c r="AO9" s="314">
        <v>115759265</v>
      </c>
      <c r="AP9" s="314">
        <v>108599</v>
      </c>
      <c r="AQ9" s="315">
        <v>105138</v>
      </c>
      <c r="AR9" s="316">
        <v>3.3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529</v>
      </c>
      <c r="AL10" s="1190"/>
      <c r="AM10" s="1190"/>
      <c r="AN10" s="1191"/>
      <c r="AO10" s="317">
        <v>452</v>
      </c>
      <c r="AP10" s="317">
        <v>0</v>
      </c>
      <c r="AQ10" s="318">
        <v>110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530</v>
      </c>
      <c r="AL11" s="1190"/>
      <c r="AM11" s="1190"/>
      <c r="AN11" s="1191"/>
      <c r="AO11" s="317">
        <v>5740699</v>
      </c>
      <c r="AP11" s="317">
        <v>5386</v>
      </c>
      <c r="AQ11" s="318">
        <v>1177</v>
      </c>
      <c r="AR11" s="319">
        <v>357.6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531</v>
      </c>
      <c r="AL12" s="1190"/>
      <c r="AM12" s="1190"/>
      <c r="AN12" s="1191"/>
      <c r="AO12" s="317" t="s">
        <v>532</v>
      </c>
      <c r="AP12" s="317" t="s">
        <v>532</v>
      </c>
      <c r="AQ12" s="318">
        <v>5</v>
      </c>
      <c r="AR12" s="319" t="s">
        <v>532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533</v>
      </c>
      <c r="AL13" s="1190"/>
      <c r="AM13" s="1190"/>
      <c r="AN13" s="1191"/>
      <c r="AO13" s="317">
        <v>2824305</v>
      </c>
      <c r="AP13" s="317">
        <v>2650</v>
      </c>
      <c r="AQ13" s="318">
        <v>1930</v>
      </c>
      <c r="AR13" s="319">
        <v>37.299999999999997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534</v>
      </c>
      <c r="AL14" s="1190"/>
      <c r="AM14" s="1190"/>
      <c r="AN14" s="1191"/>
      <c r="AO14" s="317">
        <v>1144291</v>
      </c>
      <c r="AP14" s="317">
        <v>1074</v>
      </c>
      <c r="AQ14" s="318">
        <v>1254</v>
      </c>
      <c r="AR14" s="319">
        <v>-14.4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535</v>
      </c>
      <c r="AL15" s="1193"/>
      <c r="AM15" s="1193"/>
      <c r="AN15" s="1194"/>
      <c r="AO15" s="317">
        <v>-9234961</v>
      </c>
      <c r="AP15" s="317">
        <v>-8664</v>
      </c>
      <c r="AQ15" s="318">
        <v>-7365</v>
      </c>
      <c r="AR15" s="319">
        <v>17.600000000000001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116234051</v>
      </c>
      <c r="AP16" s="317">
        <v>109045</v>
      </c>
      <c r="AQ16" s="318">
        <v>102249</v>
      </c>
      <c r="AR16" s="319">
        <v>6.6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540</v>
      </c>
      <c r="AL21" s="1196"/>
      <c r="AM21" s="1196"/>
      <c r="AN21" s="1197"/>
      <c r="AO21" s="330">
        <v>11.29</v>
      </c>
      <c r="AP21" s="331">
        <v>11.28</v>
      </c>
      <c r="AQ21" s="332">
        <v>0.01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541</v>
      </c>
      <c r="AL22" s="1196"/>
      <c r="AM22" s="1196"/>
      <c r="AN22" s="1197"/>
      <c r="AO22" s="335">
        <v>102.5</v>
      </c>
      <c r="AP22" s="336">
        <v>99.7</v>
      </c>
      <c r="AQ22" s="337">
        <v>2.8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523</v>
      </c>
      <c r="AP30" s="305"/>
      <c r="AQ30" s="306" t="s">
        <v>524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525</v>
      </c>
      <c r="AQ31" s="312" t="s">
        <v>526</v>
      </c>
      <c r="AR31" s="313" t="s">
        <v>527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545</v>
      </c>
      <c r="AL32" s="1179"/>
      <c r="AM32" s="1179"/>
      <c r="AN32" s="1180"/>
      <c r="AO32" s="345">
        <v>33402696</v>
      </c>
      <c r="AP32" s="345">
        <v>31337</v>
      </c>
      <c r="AQ32" s="346">
        <v>31910</v>
      </c>
      <c r="AR32" s="347">
        <v>-1.8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546</v>
      </c>
      <c r="AL33" s="1179"/>
      <c r="AM33" s="1179"/>
      <c r="AN33" s="1180"/>
      <c r="AO33" s="345" t="s">
        <v>532</v>
      </c>
      <c r="AP33" s="345" t="s">
        <v>532</v>
      </c>
      <c r="AQ33" s="346">
        <v>2603</v>
      </c>
      <c r="AR33" s="347" t="s">
        <v>532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547</v>
      </c>
      <c r="AL34" s="1179"/>
      <c r="AM34" s="1179"/>
      <c r="AN34" s="1180"/>
      <c r="AO34" s="345">
        <v>23949549</v>
      </c>
      <c r="AP34" s="345">
        <v>22468</v>
      </c>
      <c r="AQ34" s="346">
        <v>20590</v>
      </c>
      <c r="AR34" s="347">
        <v>9.1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548</v>
      </c>
      <c r="AL35" s="1179"/>
      <c r="AM35" s="1179"/>
      <c r="AN35" s="1180"/>
      <c r="AO35" s="345">
        <v>7258366</v>
      </c>
      <c r="AP35" s="345">
        <v>6809</v>
      </c>
      <c r="AQ35" s="346">
        <v>9962</v>
      </c>
      <c r="AR35" s="347">
        <v>-31.7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549</v>
      </c>
      <c r="AL36" s="1179"/>
      <c r="AM36" s="1179"/>
      <c r="AN36" s="1180"/>
      <c r="AO36" s="345" t="s">
        <v>532</v>
      </c>
      <c r="AP36" s="345" t="s">
        <v>532</v>
      </c>
      <c r="AQ36" s="346">
        <v>163</v>
      </c>
      <c r="AR36" s="347" t="s">
        <v>532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550</v>
      </c>
      <c r="AL37" s="1179"/>
      <c r="AM37" s="1179"/>
      <c r="AN37" s="1180"/>
      <c r="AO37" s="345">
        <v>1577587</v>
      </c>
      <c r="AP37" s="345">
        <v>1480</v>
      </c>
      <c r="AQ37" s="346">
        <v>1304</v>
      </c>
      <c r="AR37" s="347">
        <v>13.5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551</v>
      </c>
      <c r="AL38" s="1176"/>
      <c r="AM38" s="1176"/>
      <c r="AN38" s="1177"/>
      <c r="AO38" s="348">
        <v>2954</v>
      </c>
      <c r="AP38" s="348">
        <v>3</v>
      </c>
      <c r="AQ38" s="349">
        <v>1</v>
      </c>
      <c r="AR38" s="337">
        <v>200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552</v>
      </c>
      <c r="AL39" s="1176"/>
      <c r="AM39" s="1176"/>
      <c r="AN39" s="1177"/>
      <c r="AO39" s="345">
        <v>-18316864</v>
      </c>
      <c r="AP39" s="345">
        <v>-17184</v>
      </c>
      <c r="AQ39" s="346">
        <v>-16939</v>
      </c>
      <c r="AR39" s="347">
        <v>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553</v>
      </c>
      <c r="AL40" s="1179"/>
      <c r="AM40" s="1179"/>
      <c r="AN40" s="1180"/>
      <c r="AO40" s="345">
        <v>-32816806</v>
      </c>
      <c r="AP40" s="345">
        <v>-30787</v>
      </c>
      <c r="AQ40" s="346">
        <v>-31934</v>
      </c>
      <c r="AR40" s="347">
        <v>-3.6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15057482</v>
      </c>
      <c r="AP41" s="345">
        <v>14126</v>
      </c>
      <c r="AQ41" s="346">
        <v>17660</v>
      </c>
      <c r="AR41" s="347">
        <v>-20</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523</v>
      </c>
      <c r="AN49" s="1186" t="s">
        <v>557</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558</v>
      </c>
      <c r="AO50" s="362" t="s">
        <v>559</v>
      </c>
      <c r="AP50" s="363" t="s">
        <v>560</v>
      </c>
      <c r="AQ50" s="364" t="s">
        <v>561</v>
      </c>
      <c r="AR50" s="365" t="s">
        <v>562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57779652</v>
      </c>
      <c r="AN51" s="367">
        <v>54585</v>
      </c>
      <c r="AO51" s="368">
        <v>-38.9</v>
      </c>
      <c r="AP51" s="369">
        <v>51684</v>
      </c>
      <c r="AQ51" s="370">
        <v>-0.4</v>
      </c>
      <c r="AR51" s="371">
        <v>-38.5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26641064</v>
      </c>
      <c r="AN52" s="375">
        <v>25168</v>
      </c>
      <c r="AO52" s="376">
        <v>-10.7</v>
      </c>
      <c r="AP52" s="377">
        <v>26671</v>
      </c>
      <c r="AQ52" s="378">
        <v>2.6</v>
      </c>
      <c r="AR52" s="379">
        <v>-13.3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59659809</v>
      </c>
      <c r="AN53" s="367">
        <v>56254</v>
      </c>
      <c r="AO53" s="368">
        <v>3.1</v>
      </c>
      <c r="AP53" s="369">
        <v>52897</v>
      </c>
      <c r="AQ53" s="370">
        <v>2.2999999999999998</v>
      </c>
      <c r="AR53" s="371">
        <v>0.8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30273224</v>
      </c>
      <c r="AN54" s="375">
        <v>28545</v>
      </c>
      <c r="AO54" s="376">
        <v>13.4</v>
      </c>
      <c r="AP54" s="377">
        <v>27013</v>
      </c>
      <c r="AQ54" s="378">
        <v>1.3</v>
      </c>
      <c r="AR54" s="379">
        <v>12.1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60837902</v>
      </c>
      <c r="AN55" s="367">
        <v>57255</v>
      </c>
      <c r="AO55" s="368">
        <v>1.8</v>
      </c>
      <c r="AP55" s="369">
        <v>54945</v>
      </c>
      <c r="AQ55" s="370">
        <v>3.9</v>
      </c>
      <c r="AR55" s="371">
        <v>-2.1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33418052</v>
      </c>
      <c r="AN56" s="375">
        <v>31450</v>
      </c>
      <c r="AO56" s="376">
        <v>10.199999999999999</v>
      </c>
      <c r="AP56" s="377">
        <v>29293</v>
      </c>
      <c r="AQ56" s="378">
        <v>8.4</v>
      </c>
      <c r="AR56" s="379">
        <v>1.8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54794739</v>
      </c>
      <c r="AN57" s="367">
        <v>51496</v>
      </c>
      <c r="AO57" s="368">
        <v>-10.1</v>
      </c>
      <c r="AP57" s="369">
        <v>57132</v>
      </c>
      <c r="AQ57" s="370">
        <v>4</v>
      </c>
      <c r="AR57" s="371">
        <v>-14.1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29263884</v>
      </c>
      <c r="AN58" s="375">
        <v>27502</v>
      </c>
      <c r="AO58" s="376">
        <v>-12.6</v>
      </c>
      <c r="AP58" s="377">
        <v>30126</v>
      </c>
      <c r="AQ58" s="378">
        <v>2.8</v>
      </c>
      <c r="AR58" s="379">
        <v>-15.4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53813828</v>
      </c>
      <c r="AN59" s="367">
        <v>50485</v>
      </c>
      <c r="AO59" s="368">
        <v>-2</v>
      </c>
      <c r="AP59" s="369">
        <v>58766</v>
      </c>
      <c r="AQ59" s="370">
        <v>2.9</v>
      </c>
      <c r="AR59" s="371">
        <v>-4.9000000000000004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28119539</v>
      </c>
      <c r="AN60" s="375">
        <v>26380</v>
      </c>
      <c r="AO60" s="376">
        <v>-4.0999999999999996</v>
      </c>
      <c r="AP60" s="377">
        <v>29363</v>
      </c>
      <c r="AQ60" s="378">
        <v>-2.5</v>
      </c>
      <c r="AR60" s="379">
        <v>-1.6</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57377186</v>
      </c>
      <c r="AN61" s="382">
        <v>54015</v>
      </c>
      <c r="AO61" s="383">
        <v>-9.1999999999999993</v>
      </c>
      <c r="AP61" s="384">
        <v>55085</v>
      </c>
      <c r="AQ61" s="385">
        <v>2.5</v>
      </c>
      <c r="AR61" s="371">
        <v>-11.7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29543153</v>
      </c>
      <c r="AN62" s="375">
        <v>27809</v>
      </c>
      <c r="AO62" s="376">
        <v>-0.8</v>
      </c>
      <c r="AP62" s="377">
        <v>28493</v>
      </c>
      <c r="AQ62" s="378">
        <v>2.5</v>
      </c>
      <c r="AR62" s="379">
        <v>-3.3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Bf7CXEgBiF9ZJNM07mXqg5y4hbmvVB4JiH44JZPp3FkvfFLgSfo4JRd892jSCiMBECK3BiOg9M/YwPfnvUGWuQ==" saltValue="d5qaM5b7YVrejkJOtBPZ2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row r="120" spans="125:125" ht="13.5" hidden="1" customHeight="1" x14ac:dyDescent="0.2"/>
    <row r="121" spans="125:125" ht="13.5" hidden="1" customHeight="1" x14ac:dyDescent="0.2">
      <c r="DU121" s="292"/>
    </row>
  </sheetData>
  <sheetProtection algorithmName="SHA-512" hashValue="VbSKW+KMJZTjXKbXg6WeDcj29d8d7HyEri7bLc3FrJJDl0nOMZSOjlH2ivpPcf8yFCWNKeIYI5gwaR5oG4g8Iw==" saltValue="MQo/p+aPBgP/8X0jQ5mS0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572</v>
      </c>
    </row>
  </sheetData>
  <sheetProtection algorithmName="SHA-512" hashValue="OOH2u4X+bEWM0U3H3cU7KsP0DHnj2t6tT7nC9jfOLbKcNNz0oFBMt+8+y1bX2tgYgz5AtITkcP/DWGN9+Iq+NA==" saltValue="jDB9bFTcjxqgQtF7aUmKT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200" t="s">
        <v>3</v>
      </c>
      <c r="D47" s="1200"/>
      <c r="E47" s="1201"/>
      <c r="F47" s="11">
        <v>12.3</v>
      </c>
      <c r="G47" s="12">
        <v>9.1999999999999993</v>
      </c>
      <c r="H47" s="12">
        <v>8.92</v>
      </c>
      <c r="I47" s="12">
        <v>9.6199999999999992</v>
      </c>
      <c r="J47" s="13">
        <v>9.8800000000000008</v>
      </c>
    </row>
    <row r="48" spans="2:10" ht="57.75" customHeight="1" x14ac:dyDescent="0.2">
      <c r="B48" s="14"/>
      <c r="C48" s="1202" t="s">
        <v>4</v>
      </c>
      <c r="D48" s="1202"/>
      <c r="E48" s="1203"/>
      <c r="F48" s="15">
        <v>1.39</v>
      </c>
      <c r="G48" s="16">
        <v>1.33</v>
      </c>
      <c r="H48" s="16">
        <v>1.2</v>
      </c>
      <c r="I48" s="16">
        <v>1.38</v>
      </c>
      <c r="J48" s="17">
        <v>1.55</v>
      </c>
    </row>
    <row r="49" spans="2:10" ht="57.75" customHeight="1" thickBot="1" x14ac:dyDescent="0.25">
      <c r="B49" s="18"/>
      <c r="C49" s="1204" t="s">
        <v>5</v>
      </c>
      <c r="D49" s="1204"/>
      <c r="E49" s="1205"/>
      <c r="F49" s="19" t="s">
        <v>578</v>
      </c>
      <c r="G49" s="20" t="s">
        <v>579</v>
      </c>
      <c r="H49" s="20" t="s">
        <v>580</v>
      </c>
      <c r="I49" s="20">
        <v>0.25</v>
      </c>
      <c r="J49" s="21" t="s">
        <v>581</v>
      </c>
    </row>
    <row r="50" spans="2:10" ht="13.5" customHeight="1" x14ac:dyDescent="0.2"/>
  </sheetData>
  <sheetProtection algorithmName="SHA-512" hashValue="Zi1Vxb0zr/RBW4QUHdyqkcxIcuKA0K5z+iZaMg2i57NJRs5A0yEJkmeHdChKw2so/+BI9jFADwSyxYHxVhjxFw==" saltValue="Bvrdu6bngn9G1Wt/6xi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財務調査課</dc:creator>
  <cp:keywords>
  </cp:keywords>
  <dc:description>
  </dc:description>
  <cp:lastModifiedBy>細川　周平(016610)</cp:lastModifiedBy>
  <cp:lastPrinted>2022-03-17T04:42:49Z</cp:lastPrinted>
  <dcterms:created xsi:type="dcterms:W3CDTF">2022-02-02T03:34:34Z</dcterms:created>
  <dcterms:modified xsi:type="dcterms:W3CDTF">2022-09-30T05:39:20Z</dcterms:modified>
  <cp:category>
  </cp:category>
</cp:coreProperties>
</file>